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Hobbys\Tipp-Kick\Archiv\Homepage\Downloadbereich\4 - Spielpläne\"/>
    </mc:Choice>
  </mc:AlternateContent>
  <xr:revisionPtr revIDLastSave="0" documentId="8_{E59EB812-8B6D-4AD5-9FF7-BF6738ED6824}" xr6:coauthVersionLast="47" xr6:coauthVersionMax="47" xr10:uidLastSave="{00000000-0000-0000-0000-000000000000}"/>
  <bookViews>
    <workbookView xWindow="-120" yWindow="-120" windowWidth="29040" windowHeight="15840"/>
  </bookViews>
  <sheets>
    <sheet name="Spielplan" sheetId="1" r:id="rId1"/>
  </sheets>
  <definedNames>
    <definedName name="_xlnm.Print_Area" localSheetId="0">Spielplan!$A$1:$AC$43</definedName>
  </definedNames>
  <calcPr calcId="191029" concurrentCalc="0"/>
</workbook>
</file>

<file path=xl/calcChain.xml><?xml version="1.0" encoding="utf-8"?>
<calcChain xmlns="http://schemas.openxmlformats.org/spreadsheetml/2006/main">
  <c r="B42" i="1" l="1"/>
  <c r="E31" i="1"/>
  <c r="G45" i="1"/>
  <c r="W31" i="1"/>
  <c r="W32" i="1"/>
  <c r="W33" i="1"/>
  <c r="W34" i="1"/>
  <c r="T7" i="1"/>
  <c r="E45" i="1"/>
  <c r="U31" i="1"/>
  <c r="U32" i="1"/>
  <c r="U33" i="1"/>
  <c r="U34" i="1"/>
  <c r="R7" i="1"/>
  <c r="U7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Z27" i="1"/>
  <c r="AB27" i="1"/>
  <c r="Z25" i="1"/>
  <c r="AB25" i="1"/>
  <c r="Z23" i="1"/>
  <c r="AB23" i="1"/>
  <c r="Z21" i="1"/>
  <c r="AB21" i="1"/>
  <c r="Z19" i="1"/>
  <c r="AB19" i="1"/>
  <c r="Z17" i="1"/>
  <c r="AB17" i="1"/>
  <c r="Z15" i="1"/>
  <c r="AB15" i="1"/>
  <c r="Z13" i="1"/>
  <c r="AB13" i="1"/>
  <c r="Y27" i="1"/>
  <c r="Y25" i="1"/>
  <c r="Y23" i="1"/>
  <c r="Y21" i="1"/>
  <c r="Y19" i="1"/>
  <c r="Y17" i="1"/>
  <c r="Y15" i="1"/>
  <c r="W27" i="1"/>
  <c r="W25" i="1"/>
  <c r="W23" i="1"/>
  <c r="W21" i="1"/>
  <c r="W19" i="1"/>
  <c r="W17" i="1"/>
  <c r="W15" i="1"/>
  <c r="Y13" i="1"/>
  <c r="W13" i="1"/>
  <c r="G31" i="1"/>
  <c r="E32" i="1"/>
  <c r="G32" i="1"/>
  <c r="E46" i="1"/>
  <c r="E33" i="1"/>
  <c r="G33" i="1"/>
  <c r="E47" i="1"/>
  <c r="E34" i="1"/>
  <c r="G34" i="1"/>
  <c r="E48" i="1"/>
  <c r="G37" i="1"/>
  <c r="N34" i="1"/>
  <c r="P34" i="1"/>
  <c r="N48" i="1"/>
  <c r="N31" i="1"/>
  <c r="P31" i="1"/>
  <c r="N45" i="1"/>
  <c r="N32" i="1"/>
  <c r="P32" i="1"/>
  <c r="N46" i="1"/>
  <c r="N33" i="1"/>
  <c r="P33" i="1"/>
  <c r="N47" i="1"/>
  <c r="P37" i="1"/>
  <c r="P36" i="1"/>
  <c r="P48" i="1"/>
  <c r="P45" i="1"/>
  <c r="P46" i="1"/>
  <c r="P47" i="1"/>
  <c r="N37" i="1"/>
  <c r="N36" i="1"/>
  <c r="K33" i="1"/>
  <c r="M33" i="1"/>
  <c r="K47" i="1"/>
  <c r="K34" i="1"/>
  <c r="M34" i="1"/>
  <c r="K48" i="1"/>
  <c r="K31" i="1"/>
  <c r="M31" i="1"/>
  <c r="K45" i="1"/>
  <c r="K32" i="1"/>
  <c r="M32" i="1"/>
  <c r="K46" i="1"/>
  <c r="M37" i="1"/>
  <c r="M36" i="1"/>
  <c r="M47" i="1"/>
  <c r="M48" i="1"/>
  <c r="M45" i="1"/>
  <c r="M46" i="1"/>
  <c r="K37" i="1"/>
  <c r="K36" i="1"/>
  <c r="H32" i="1"/>
  <c r="J32" i="1"/>
  <c r="H46" i="1"/>
  <c r="H33" i="1"/>
  <c r="J33" i="1"/>
  <c r="H47" i="1"/>
  <c r="H34" i="1"/>
  <c r="J34" i="1"/>
  <c r="H48" i="1"/>
  <c r="H31" i="1"/>
  <c r="J31" i="1"/>
  <c r="H45" i="1"/>
  <c r="J37" i="1"/>
  <c r="J36" i="1"/>
  <c r="J46" i="1"/>
  <c r="J47" i="1"/>
  <c r="J48" i="1"/>
  <c r="J45" i="1"/>
  <c r="H37" i="1"/>
  <c r="H36" i="1"/>
  <c r="G46" i="1"/>
  <c r="G47" i="1"/>
  <c r="G48" i="1"/>
  <c r="E37" i="1"/>
  <c r="G36" i="1"/>
  <c r="E36" i="1"/>
  <c r="T34" i="1"/>
  <c r="T33" i="1"/>
  <c r="T32" i="1"/>
  <c r="T31" i="1"/>
  <c r="R34" i="1"/>
  <c r="R33" i="1"/>
  <c r="R32" i="1"/>
  <c r="R31" i="1"/>
  <c r="W7" i="1"/>
  <c r="I43" i="1"/>
  <c r="R43" i="1"/>
  <c r="R25" i="1"/>
  <c r="R17" i="1"/>
  <c r="R21" i="1"/>
  <c r="R15" i="1"/>
  <c r="R23" i="1"/>
  <c r="R27" i="1"/>
  <c r="R19" i="1"/>
  <c r="R16" i="1"/>
  <c r="R26" i="1"/>
  <c r="R22" i="1"/>
  <c r="R18" i="1"/>
  <c r="R24" i="1"/>
  <c r="R20" i="1"/>
  <c r="R14" i="1"/>
  <c r="R13" i="1"/>
  <c r="R12" i="1"/>
  <c r="H11" i="1"/>
  <c r="B11" i="1"/>
  <c r="N30" i="1"/>
  <c r="I26" i="1"/>
  <c r="I22" i="1"/>
  <c r="I19" i="1"/>
  <c r="I15" i="1"/>
  <c r="K30" i="1"/>
  <c r="I27" i="1"/>
  <c r="I23" i="1"/>
  <c r="I18" i="1"/>
  <c r="I14" i="1"/>
  <c r="H30" i="1"/>
  <c r="I24" i="1"/>
  <c r="I20" i="1"/>
  <c r="I17" i="1"/>
  <c r="I13" i="1"/>
  <c r="E30" i="1"/>
  <c r="I25" i="1"/>
  <c r="I21" i="1"/>
  <c r="I16" i="1"/>
  <c r="I12" i="1"/>
  <c r="C25" i="1"/>
  <c r="C20" i="1"/>
  <c r="C18" i="1"/>
  <c r="C15" i="1"/>
  <c r="B34" i="1"/>
  <c r="B33" i="1"/>
  <c r="C26" i="1"/>
  <c r="C21" i="1"/>
  <c r="C17" i="1"/>
  <c r="C14" i="1"/>
  <c r="B32" i="1"/>
  <c r="C27" i="1"/>
  <c r="C22" i="1"/>
  <c r="C16" i="1"/>
  <c r="C13" i="1"/>
  <c r="B31" i="1"/>
  <c r="C24" i="1"/>
  <c r="C23" i="1"/>
  <c r="C19" i="1"/>
  <c r="C12" i="1"/>
</calcChain>
</file>

<file path=xl/sharedStrings.xml><?xml version="1.0" encoding="utf-8"?>
<sst xmlns="http://schemas.openxmlformats.org/spreadsheetml/2006/main" count="109" uniqueCount="23">
  <si>
    <t>:</t>
  </si>
  <si>
    <t>Tore</t>
  </si>
  <si>
    <t>Punkte</t>
  </si>
  <si>
    <t>Ergebnis</t>
  </si>
  <si>
    <t>Schiedsrichter</t>
  </si>
  <si>
    <t>Spielverlauf</t>
  </si>
  <si>
    <t>gegen</t>
  </si>
  <si>
    <t>Endstand</t>
  </si>
  <si>
    <t>Datum</t>
  </si>
  <si>
    <t>________________________</t>
  </si>
  <si>
    <t>Der mit</t>
  </si>
  <si>
    <t>gekennzeichnete Spieler beginnt mit Weiß.</t>
  </si>
  <si>
    <t>Mannschaft 1</t>
  </si>
  <si>
    <t>Mannschaft 2</t>
  </si>
  <si>
    <t>Spieler 1</t>
  </si>
  <si>
    <t>Spieler 2</t>
  </si>
  <si>
    <t>Spieler 3</t>
  </si>
  <si>
    <t>Spieler 4</t>
  </si>
  <si>
    <t>Spieler 5</t>
  </si>
  <si>
    <t>Spieler 6</t>
  </si>
  <si>
    <t>Spieler 7</t>
  </si>
  <si>
    <t>Spieler 8</t>
  </si>
  <si>
    <t>Liga (Saison)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</si>
</sst>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7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name val="Arial"/>
    </font>
    <font>
      <sz val="7"/>
      <name val="Arial"/>
      <family val="2"/>
    </font>
    <font>
      <u/>
      <sz val="7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  <font>
      <sz val="9"/>
      <color indexed="9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right"/>
      <protection locked="0"/>
    </xf>
    <xf numFmtId="14" fontId="0" fillId="2" borderId="9" xfId="0" applyNumberFormat="1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Alignment="1" applyProtection="1"/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right"/>
    </xf>
    <xf numFmtId="0" fontId="6" fillId="2" borderId="0" xfId="0" applyFont="1" applyFill="1" applyProtection="1"/>
    <xf numFmtId="0" fontId="6" fillId="2" borderId="0" xfId="0" applyFont="1" applyFill="1" applyAlignment="1" applyProtection="1">
      <alignment horizontal="right"/>
    </xf>
    <xf numFmtId="0" fontId="6" fillId="2" borderId="0" xfId="0" applyFont="1" applyFill="1" applyAlignment="1" applyProtection="1">
      <alignment horizontal="left"/>
    </xf>
    <xf numFmtId="0" fontId="1" fillId="2" borderId="2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0" fontId="7" fillId="2" borderId="0" xfId="0" applyFont="1" applyFill="1" applyProtection="1"/>
    <xf numFmtId="0" fontId="0" fillId="2" borderId="17" xfId="0" applyFill="1" applyBorder="1" applyAlignment="1" applyProtection="1">
      <alignment horizontal="right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left" vertical="center"/>
    </xf>
    <xf numFmtId="0" fontId="0" fillId="2" borderId="19" xfId="0" applyFill="1" applyBorder="1" applyAlignment="1" applyProtection="1">
      <alignment horizontal="right" vertical="center"/>
    </xf>
    <xf numFmtId="0" fontId="0" fillId="2" borderId="20" xfId="0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5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/>
    <xf numFmtId="0" fontId="0" fillId="2" borderId="0" xfId="0" applyFill="1" applyBorder="1" applyAlignment="1" applyProtection="1">
      <alignment horizontal="left" vertical="center"/>
    </xf>
    <xf numFmtId="0" fontId="0" fillId="0" borderId="0" xfId="0" applyFill="1" applyProtection="1"/>
    <xf numFmtId="0" fontId="11" fillId="2" borderId="0" xfId="0" applyFont="1" applyFill="1" applyBorder="1" applyProtection="1"/>
    <xf numFmtId="0" fontId="12" fillId="2" borderId="13" xfId="0" applyFont="1" applyFill="1" applyBorder="1" applyAlignment="1" applyProtection="1">
      <alignment horizontal="right"/>
    </xf>
    <xf numFmtId="0" fontId="7" fillId="2" borderId="17" xfId="0" applyFont="1" applyFill="1" applyBorder="1" applyAlignment="1" applyProtection="1">
      <alignment horizontal="right" vertical="center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vertical="center"/>
    </xf>
    <xf numFmtId="0" fontId="0" fillId="2" borderId="1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right" vertical="center"/>
    </xf>
    <xf numFmtId="0" fontId="0" fillId="2" borderId="4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21" xfId="0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horizontal="right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righ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right" vertical="center"/>
    </xf>
    <xf numFmtId="0" fontId="0" fillId="2" borderId="22" xfId="0" applyFill="1" applyBorder="1" applyAlignment="1" applyProtection="1">
      <alignment horizontal="left" vertical="center"/>
    </xf>
    <xf numFmtId="0" fontId="0" fillId="2" borderId="13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right" vertical="center"/>
    </xf>
    <xf numFmtId="0" fontId="0" fillId="2" borderId="23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24" xfId="0" applyFill="1" applyBorder="1" applyAlignment="1" applyProtection="1">
      <alignment horizontal="left" vertical="center"/>
    </xf>
    <xf numFmtId="0" fontId="0" fillId="2" borderId="25" xfId="0" applyFill="1" applyBorder="1" applyAlignment="1" applyProtection="1">
      <alignment horizontal="right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left" vertical="center"/>
    </xf>
    <xf numFmtId="0" fontId="0" fillId="2" borderId="8" xfId="0" applyFill="1" applyBorder="1" applyAlignment="1" applyProtection="1">
      <alignment horizontal="right" vertical="center"/>
    </xf>
    <xf numFmtId="0" fontId="0" fillId="2" borderId="10" xfId="0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horizontal="right" vertical="center"/>
    </xf>
    <xf numFmtId="0" fontId="0" fillId="2" borderId="26" xfId="0" applyFill="1" applyBorder="1" applyAlignment="1" applyProtection="1">
      <alignment horizontal="left" vertical="center"/>
    </xf>
    <xf numFmtId="0" fontId="0" fillId="2" borderId="27" xfId="0" applyFill="1" applyBorder="1" applyAlignment="1" applyProtection="1">
      <alignment horizontal="right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left" vertical="center"/>
    </xf>
    <xf numFmtId="0" fontId="0" fillId="2" borderId="29" xfId="0" applyFill="1" applyBorder="1" applyAlignment="1" applyProtection="1">
      <alignment horizontal="right" vertical="center"/>
    </xf>
    <xf numFmtId="0" fontId="0" fillId="2" borderId="30" xfId="0" applyFill="1" applyBorder="1" applyAlignment="1" applyProtection="1">
      <alignment horizontal="left" vertical="center"/>
    </xf>
    <xf numFmtId="0" fontId="0" fillId="2" borderId="28" xfId="0" applyFill="1" applyBorder="1" applyAlignment="1" applyProtection="1">
      <alignment horizontal="right" vertical="center"/>
    </xf>
    <xf numFmtId="0" fontId="0" fillId="2" borderId="31" xfId="0" applyFill="1" applyBorder="1" applyAlignment="1" applyProtection="1">
      <alignment horizontal="left" vertical="center"/>
    </xf>
    <xf numFmtId="0" fontId="1" fillId="0" borderId="1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25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vertical="center"/>
    </xf>
    <xf numFmtId="0" fontId="7" fillId="0" borderId="20" xfId="0" applyFont="1" applyFill="1" applyBorder="1" applyAlignment="1" applyProtection="1">
      <alignment horizontal="left" vertical="center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4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2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left"/>
      <protection locked="0"/>
    </xf>
    <xf numFmtId="0" fontId="13" fillId="2" borderId="6" xfId="0" applyFont="1" applyFill="1" applyBorder="1" applyAlignment="1" applyProtection="1">
      <alignment horizontal="left"/>
    </xf>
    <xf numFmtId="0" fontId="13" fillId="2" borderId="7" xfId="0" applyFont="1" applyFill="1" applyBorder="1" applyAlignment="1" applyProtection="1">
      <alignment horizontal="left"/>
    </xf>
    <xf numFmtId="0" fontId="13" fillId="2" borderId="3" xfId="0" applyFont="1" applyFill="1" applyBorder="1" applyAlignment="1" applyProtection="1">
      <alignment horizontal="left"/>
    </xf>
    <xf numFmtId="0" fontId="13" fillId="2" borderId="4" xfId="0" applyFont="1" applyFill="1" applyBorder="1" applyAlignment="1" applyProtection="1">
      <alignment horizontal="left"/>
    </xf>
    <xf numFmtId="0" fontId="13" fillId="2" borderId="9" xfId="0" applyFont="1" applyFill="1" applyBorder="1" applyAlignment="1" applyProtection="1">
      <alignment horizontal="left"/>
    </xf>
    <xf numFmtId="0" fontId="13" fillId="2" borderId="10" xfId="0" applyFont="1" applyFill="1" applyBorder="1" applyAlignment="1" applyProtection="1">
      <alignment horizontal="left"/>
    </xf>
    <xf numFmtId="0" fontId="13" fillId="2" borderId="3" xfId="0" applyFont="1" applyFill="1" applyBorder="1" applyAlignment="1" applyProtection="1"/>
    <xf numFmtId="0" fontId="13" fillId="2" borderId="21" xfId="0" applyFont="1" applyFill="1" applyBorder="1" applyAlignment="1" applyProtection="1"/>
    <xf numFmtId="0" fontId="13" fillId="2" borderId="6" xfId="0" applyFont="1" applyFill="1" applyBorder="1" applyAlignment="1" applyProtection="1"/>
    <xf numFmtId="0" fontId="13" fillId="2" borderId="22" xfId="0" applyFont="1" applyFill="1" applyBorder="1" applyAlignment="1" applyProtection="1"/>
    <xf numFmtId="0" fontId="1" fillId="2" borderId="0" xfId="0" applyFont="1" applyFill="1" applyAlignment="1" applyProtection="1">
      <alignment horizontal="center"/>
    </xf>
    <xf numFmtId="0" fontId="0" fillId="2" borderId="24" xfId="0" applyFill="1" applyBorder="1" applyAlignment="1" applyProtection="1">
      <alignment horizontal="center"/>
    </xf>
    <xf numFmtId="0" fontId="13" fillId="2" borderId="9" xfId="0" applyFont="1" applyFill="1" applyBorder="1" applyAlignment="1" applyProtection="1"/>
    <xf numFmtId="0" fontId="13" fillId="2" borderId="26" xfId="0" applyFont="1" applyFill="1" applyBorder="1" applyAlignment="1" applyProtection="1"/>
    <xf numFmtId="0" fontId="1" fillId="2" borderId="1" xfId="0" applyFont="1" applyFill="1" applyBorder="1" applyAlignment="1" applyProtection="1"/>
    <xf numFmtId="0" fontId="1" fillId="2" borderId="24" xfId="0" applyFont="1" applyFill="1" applyBorder="1" applyAlignment="1" applyProtection="1">
      <alignment horizontal="center"/>
    </xf>
    <xf numFmtId="0" fontId="0" fillId="2" borderId="1" xfId="0" applyFill="1" applyBorder="1" applyAlignment="1" applyProtection="1"/>
    <xf numFmtId="0" fontId="8" fillId="2" borderId="0" xfId="0" applyFont="1" applyFill="1" applyBorder="1" applyAlignment="1" applyProtection="1">
      <alignment horizontal="center"/>
    </xf>
    <xf numFmtId="0" fontId="8" fillId="2" borderId="0" xfId="0" applyFont="1" applyFill="1" applyAlignment="1" applyProtection="1"/>
    <xf numFmtId="14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protection locked="0"/>
    </xf>
    <xf numFmtId="0" fontId="0" fillId="2" borderId="0" xfId="0" applyFill="1" applyAlignment="1" applyProtection="1"/>
    <xf numFmtId="0" fontId="0" fillId="0" borderId="1" xfId="0" applyBorder="1" applyAlignment="1" applyProtection="1"/>
    <xf numFmtId="0" fontId="0" fillId="0" borderId="10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10" fillId="0" borderId="0" xfId="0" applyFont="1" applyAlignment="1"/>
  </cellXfs>
  <cellStyles count="1">
    <cellStyle name="Standard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11</xdr:row>
      <xdr:rowOff>28575</xdr:rowOff>
    </xdr:from>
    <xdr:to>
      <xdr:col>6</xdr:col>
      <xdr:colOff>304800</xdr:colOff>
      <xdr:row>11</xdr:row>
      <xdr:rowOff>228600</xdr:rowOff>
    </xdr:to>
    <xdr:pic>
      <xdr:nvPicPr>
        <xdr:cNvPr id="1063" name="Picture 1" descr="ball">
          <a:extLst>
            <a:ext uri="{FF2B5EF4-FFF2-40B4-BE49-F238E27FC236}">
              <a16:creationId xmlns:a16="http://schemas.microsoft.com/office/drawing/2014/main" id="{DA968B44-42E9-86C0-587F-7556065E9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2762250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13</xdr:row>
      <xdr:rowOff>28575</xdr:rowOff>
    </xdr:from>
    <xdr:to>
      <xdr:col>6</xdr:col>
      <xdr:colOff>304800</xdr:colOff>
      <xdr:row>13</xdr:row>
      <xdr:rowOff>228600</xdr:rowOff>
    </xdr:to>
    <xdr:pic>
      <xdr:nvPicPr>
        <xdr:cNvPr id="1064" name="Picture 18" descr="ball">
          <a:extLst>
            <a:ext uri="{FF2B5EF4-FFF2-40B4-BE49-F238E27FC236}">
              <a16:creationId xmlns:a16="http://schemas.microsoft.com/office/drawing/2014/main" id="{A31E26C9-51E5-039A-3ECF-DEAD83EF8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3257550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15</xdr:row>
      <xdr:rowOff>28575</xdr:rowOff>
    </xdr:from>
    <xdr:to>
      <xdr:col>6</xdr:col>
      <xdr:colOff>304800</xdr:colOff>
      <xdr:row>15</xdr:row>
      <xdr:rowOff>228600</xdr:rowOff>
    </xdr:to>
    <xdr:pic>
      <xdr:nvPicPr>
        <xdr:cNvPr id="1065" name="Picture 19" descr="ball">
          <a:extLst>
            <a:ext uri="{FF2B5EF4-FFF2-40B4-BE49-F238E27FC236}">
              <a16:creationId xmlns:a16="http://schemas.microsoft.com/office/drawing/2014/main" id="{CE8E53E3-2212-90E9-72EC-B046446D1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3752850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17</xdr:row>
      <xdr:rowOff>28575</xdr:rowOff>
    </xdr:from>
    <xdr:to>
      <xdr:col>6</xdr:col>
      <xdr:colOff>304800</xdr:colOff>
      <xdr:row>17</xdr:row>
      <xdr:rowOff>228600</xdr:rowOff>
    </xdr:to>
    <xdr:pic>
      <xdr:nvPicPr>
        <xdr:cNvPr id="1066" name="Picture 20" descr="ball">
          <a:extLst>
            <a:ext uri="{FF2B5EF4-FFF2-40B4-BE49-F238E27FC236}">
              <a16:creationId xmlns:a16="http://schemas.microsoft.com/office/drawing/2014/main" id="{B7431F76-4E5A-3704-9639-7FC271D08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248150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19</xdr:row>
      <xdr:rowOff>28575</xdr:rowOff>
    </xdr:from>
    <xdr:to>
      <xdr:col>6</xdr:col>
      <xdr:colOff>304800</xdr:colOff>
      <xdr:row>19</xdr:row>
      <xdr:rowOff>228600</xdr:rowOff>
    </xdr:to>
    <xdr:pic>
      <xdr:nvPicPr>
        <xdr:cNvPr id="1067" name="Picture 21" descr="ball">
          <a:extLst>
            <a:ext uri="{FF2B5EF4-FFF2-40B4-BE49-F238E27FC236}">
              <a16:creationId xmlns:a16="http://schemas.microsoft.com/office/drawing/2014/main" id="{35A919F1-7BFB-5B49-9F01-77218FC16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743450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21</xdr:row>
      <xdr:rowOff>28575</xdr:rowOff>
    </xdr:from>
    <xdr:to>
      <xdr:col>6</xdr:col>
      <xdr:colOff>304800</xdr:colOff>
      <xdr:row>21</xdr:row>
      <xdr:rowOff>228600</xdr:rowOff>
    </xdr:to>
    <xdr:pic>
      <xdr:nvPicPr>
        <xdr:cNvPr id="1068" name="Picture 22" descr="ball">
          <a:extLst>
            <a:ext uri="{FF2B5EF4-FFF2-40B4-BE49-F238E27FC236}">
              <a16:creationId xmlns:a16="http://schemas.microsoft.com/office/drawing/2014/main" id="{7C5680E7-8D59-B0E6-E02C-4A675B22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5238750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23</xdr:row>
      <xdr:rowOff>28575</xdr:rowOff>
    </xdr:from>
    <xdr:to>
      <xdr:col>6</xdr:col>
      <xdr:colOff>304800</xdr:colOff>
      <xdr:row>23</xdr:row>
      <xdr:rowOff>228600</xdr:rowOff>
    </xdr:to>
    <xdr:pic>
      <xdr:nvPicPr>
        <xdr:cNvPr id="1069" name="Picture 23" descr="ball">
          <a:extLst>
            <a:ext uri="{FF2B5EF4-FFF2-40B4-BE49-F238E27FC236}">
              <a16:creationId xmlns:a16="http://schemas.microsoft.com/office/drawing/2014/main" id="{D17573C5-0473-A1C1-C3E0-3E448AC79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5734050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76200</xdr:colOff>
      <xdr:row>25</xdr:row>
      <xdr:rowOff>28575</xdr:rowOff>
    </xdr:from>
    <xdr:to>
      <xdr:col>6</xdr:col>
      <xdr:colOff>304800</xdr:colOff>
      <xdr:row>25</xdr:row>
      <xdr:rowOff>228600</xdr:rowOff>
    </xdr:to>
    <xdr:pic>
      <xdr:nvPicPr>
        <xdr:cNvPr id="1070" name="Picture 24" descr="ball">
          <a:extLst>
            <a:ext uri="{FF2B5EF4-FFF2-40B4-BE49-F238E27FC236}">
              <a16:creationId xmlns:a16="http://schemas.microsoft.com/office/drawing/2014/main" id="{90626E88-5FBC-87FA-0102-11B9F3F98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6229350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12</xdr:row>
      <xdr:rowOff>28575</xdr:rowOff>
    </xdr:from>
    <xdr:to>
      <xdr:col>12</xdr:col>
      <xdr:colOff>304800</xdr:colOff>
      <xdr:row>12</xdr:row>
      <xdr:rowOff>228600</xdr:rowOff>
    </xdr:to>
    <xdr:pic>
      <xdr:nvPicPr>
        <xdr:cNvPr id="1071" name="Picture 25" descr="ball">
          <a:extLst>
            <a:ext uri="{FF2B5EF4-FFF2-40B4-BE49-F238E27FC236}">
              <a16:creationId xmlns:a16="http://schemas.microsoft.com/office/drawing/2014/main" id="{531AFE1C-B6D0-5151-07F5-48BB7521F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3009900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14</xdr:row>
      <xdr:rowOff>28575</xdr:rowOff>
    </xdr:from>
    <xdr:to>
      <xdr:col>12</xdr:col>
      <xdr:colOff>304800</xdr:colOff>
      <xdr:row>14</xdr:row>
      <xdr:rowOff>228600</xdr:rowOff>
    </xdr:to>
    <xdr:pic>
      <xdr:nvPicPr>
        <xdr:cNvPr id="1072" name="Picture 26" descr="ball">
          <a:extLst>
            <a:ext uri="{FF2B5EF4-FFF2-40B4-BE49-F238E27FC236}">
              <a16:creationId xmlns:a16="http://schemas.microsoft.com/office/drawing/2014/main" id="{6C18B811-FE07-8021-8A85-04750A9EF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3505200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16</xdr:row>
      <xdr:rowOff>28575</xdr:rowOff>
    </xdr:from>
    <xdr:to>
      <xdr:col>12</xdr:col>
      <xdr:colOff>304800</xdr:colOff>
      <xdr:row>16</xdr:row>
      <xdr:rowOff>228600</xdr:rowOff>
    </xdr:to>
    <xdr:pic>
      <xdr:nvPicPr>
        <xdr:cNvPr id="1073" name="Picture 27" descr="ball">
          <a:extLst>
            <a:ext uri="{FF2B5EF4-FFF2-40B4-BE49-F238E27FC236}">
              <a16:creationId xmlns:a16="http://schemas.microsoft.com/office/drawing/2014/main" id="{1B02E9CA-250C-CA2E-F838-8ED9B4EC6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4000500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18</xdr:row>
      <xdr:rowOff>28575</xdr:rowOff>
    </xdr:from>
    <xdr:to>
      <xdr:col>12</xdr:col>
      <xdr:colOff>304800</xdr:colOff>
      <xdr:row>18</xdr:row>
      <xdr:rowOff>228600</xdr:rowOff>
    </xdr:to>
    <xdr:pic>
      <xdr:nvPicPr>
        <xdr:cNvPr id="1074" name="Picture 28" descr="ball">
          <a:extLst>
            <a:ext uri="{FF2B5EF4-FFF2-40B4-BE49-F238E27FC236}">
              <a16:creationId xmlns:a16="http://schemas.microsoft.com/office/drawing/2014/main" id="{6BA37E59-788F-9EDC-C941-37B873871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4495800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20</xdr:row>
      <xdr:rowOff>28575</xdr:rowOff>
    </xdr:from>
    <xdr:to>
      <xdr:col>12</xdr:col>
      <xdr:colOff>304800</xdr:colOff>
      <xdr:row>20</xdr:row>
      <xdr:rowOff>228600</xdr:rowOff>
    </xdr:to>
    <xdr:pic>
      <xdr:nvPicPr>
        <xdr:cNvPr id="1075" name="Picture 29" descr="ball">
          <a:extLst>
            <a:ext uri="{FF2B5EF4-FFF2-40B4-BE49-F238E27FC236}">
              <a16:creationId xmlns:a16="http://schemas.microsoft.com/office/drawing/2014/main" id="{B1280FE8-886D-F347-3EF6-98A3452A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4991100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22</xdr:row>
      <xdr:rowOff>28575</xdr:rowOff>
    </xdr:from>
    <xdr:to>
      <xdr:col>12</xdr:col>
      <xdr:colOff>304800</xdr:colOff>
      <xdr:row>22</xdr:row>
      <xdr:rowOff>228600</xdr:rowOff>
    </xdr:to>
    <xdr:pic>
      <xdr:nvPicPr>
        <xdr:cNvPr id="1076" name="Picture 30" descr="ball">
          <a:extLst>
            <a:ext uri="{FF2B5EF4-FFF2-40B4-BE49-F238E27FC236}">
              <a16:creationId xmlns:a16="http://schemas.microsoft.com/office/drawing/2014/main" id="{6C75A3C5-57F7-E08B-7014-9D6D6BE4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5486400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26</xdr:row>
      <xdr:rowOff>28575</xdr:rowOff>
    </xdr:from>
    <xdr:to>
      <xdr:col>12</xdr:col>
      <xdr:colOff>304800</xdr:colOff>
      <xdr:row>26</xdr:row>
      <xdr:rowOff>228600</xdr:rowOff>
    </xdr:to>
    <xdr:pic>
      <xdr:nvPicPr>
        <xdr:cNvPr id="1077" name="Picture 31" descr="ball">
          <a:extLst>
            <a:ext uri="{FF2B5EF4-FFF2-40B4-BE49-F238E27FC236}">
              <a16:creationId xmlns:a16="http://schemas.microsoft.com/office/drawing/2014/main" id="{940AB1F5-9049-8404-E96B-F7FC34BC6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6477000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24</xdr:row>
      <xdr:rowOff>28575</xdr:rowOff>
    </xdr:from>
    <xdr:to>
      <xdr:col>12</xdr:col>
      <xdr:colOff>304800</xdr:colOff>
      <xdr:row>24</xdr:row>
      <xdr:rowOff>228600</xdr:rowOff>
    </xdr:to>
    <xdr:pic>
      <xdr:nvPicPr>
        <xdr:cNvPr id="1078" name="Picture 32" descr="ball">
          <a:extLst>
            <a:ext uri="{FF2B5EF4-FFF2-40B4-BE49-F238E27FC236}">
              <a16:creationId xmlns:a16="http://schemas.microsoft.com/office/drawing/2014/main" id="{F23BCDEC-B907-5BA3-96B0-1384A1BE3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5981700"/>
          <a:ext cx="228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38</xdr:row>
      <xdr:rowOff>66675</xdr:rowOff>
    </xdr:from>
    <xdr:to>
      <xdr:col>6</xdr:col>
      <xdr:colOff>247650</xdr:colOff>
      <xdr:row>39</xdr:row>
      <xdr:rowOff>9525</xdr:rowOff>
    </xdr:to>
    <xdr:pic>
      <xdr:nvPicPr>
        <xdr:cNvPr id="1079" name="Picture 33" descr="ball">
          <a:extLst>
            <a:ext uri="{FF2B5EF4-FFF2-40B4-BE49-F238E27FC236}">
              <a16:creationId xmlns:a16="http://schemas.microsoft.com/office/drawing/2014/main" id="{489BE886-A29A-FB9D-4A17-87F13E32E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9486900"/>
          <a:ext cx="2095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1"/>
  <sheetViews>
    <sheetView tabSelected="1" topLeftCell="A29" zoomScaleNormal="100" workbookViewId="0">
      <selection activeCell="B42" sqref="B42:F42"/>
    </sheetView>
  </sheetViews>
  <sheetFormatPr baseColWidth="10" defaultColWidth="0" defaultRowHeight="0" customHeight="1" zeroHeight="1" x14ac:dyDescent="0.2"/>
  <cols>
    <col min="1" max="1" width="1.7109375" style="1" customWidth="1"/>
    <col min="2" max="2" width="4.7109375" style="1" customWidth="1"/>
    <col min="3" max="3" width="2.7109375" style="1" customWidth="1"/>
    <col min="4" max="5" width="4.7109375" style="1" customWidth="1"/>
    <col min="6" max="6" width="1.7109375" style="1" customWidth="1"/>
    <col min="7" max="8" width="4.7109375" style="1" customWidth="1"/>
    <col min="9" max="9" width="1.7109375" style="1" customWidth="1"/>
    <col min="10" max="11" width="4.7109375" style="1" customWidth="1"/>
    <col min="12" max="12" width="1.7109375" style="1" customWidth="1"/>
    <col min="13" max="14" width="4.7109375" style="1" customWidth="1"/>
    <col min="15" max="15" width="1.7109375" style="1" customWidth="1"/>
    <col min="16" max="16" width="4.7109375" style="1" customWidth="1"/>
    <col min="17" max="17" width="3.85546875" style="1" customWidth="1"/>
    <col min="18" max="18" width="4.28515625" style="1" customWidth="1"/>
    <col min="19" max="19" width="1.7109375" style="1" customWidth="1"/>
    <col min="20" max="21" width="4.28515625" style="1" customWidth="1"/>
    <col min="22" max="22" width="1.7109375" style="1" customWidth="1"/>
    <col min="23" max="23" width="4.28515625" style="1" customWidth="1"/>
    <col min="24" max="24" width="1.7109375" style="1" customWidth="1"/>
    <col min="25" max="25" width="4.28515625" style="3" customWidth="1"/>
    <col min="26" max="26" width="4.28515625" style="2" customWidth="1"/>
    <col min="27" max="27" width="1.7109375" style="1" customWidth="1"/>
    <col min="28" max="28" width="4.28515625" style="3" customWidth="1"/>
    <col min="29" max="29" width="1.7109375" style="1" customWidth="1"/>
    <col min="30" max="16384" width="0" style="1" hidden="1"/>
  </cols>
  <sheetData>
    <row r="1" spans="1:31" s="4" customFormat="1" ht="5.0999999999999996" customHeight="1" thickBot="1" x14ac:dyDescent="0.25">
      <c r="Y1" s="6"/>
      <c r="Z1" s="5"/>
      <c r="AB1" s="6"/>
    </row>
    <row r="2" spans="1:31" s="4" customFormat="1" ht="24.75" customHeight="1" thickTop="1" thickBot="1" x14ac:dyDescent="0.25">
      <c r="B2" s="101" t="s">
        <v>22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3"/>
    </row>
    <row r="3" spans="1:31" s="4" customFormat="1" ht="20.100000000000001" customHeight="1" thickTop="1" x14ac:dyDescent="0.2">
      <c r="Y3" s="6"/>
      <c r="Z3" s="5"/>
      <c r="AB3" s="6"/>
    </row>
    <row r="4" spans="1:31" s="4" customFormat="1" ht="20.100000000000001" customHeight="1" x14ac:dyDescent="0.25">
      <c r="A4" s="52"/>
      <c r="B4" s="108" t="s">
        <v>12</v>
      </c>
      <c r="C4" s="109"/>
      <c r="D4" s="109"/>
      <c r="E4" s="109"/>
      <c r="F4" s="109"/>
      <c r="G4" s="109"/>
      <c r="H4" s="109"/>
      <c r="I4" s="109"/>
      <c r="J4" s="109"/>
      <c r="K4" s="115" t="s">
        <v>6</v>
      </c>
      <c r="L4" s="116"/>
      <c r="M4" s="113" t="s">
        <v>13</v>
      </c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B4" s="6"/>
    </row>
    <row r="5" spans="1:31" s="4" customFormat="1" ht="20.100000000000001" customHeight="1" thickBot="1" x14ac:dyDescent="0.3">
      <c r="R5" s="110" t="s">
        <v>7</v>
      </c>
      <c r="S5" s="110"/>
      <c r="T5" s="110"/>
      <c r="U5" s="110"/>
      <c r="V5" s="110"/>
      <c r="W5" s="110"/>
      <c r="X5" s="49"/>
      <c r="Y5" s="6"/>
      <c r="Z5" s="5"/>
      <c r="AB5" s="6"/>
    </row>
    <row r="6" spans="1:31" s="4" customFormat="1" ht="20.100000000000001" customHeight="1" thickBot="1" x14ac:dyDescent="0.25">
      <c r="B6" s="93">
        <v>1</v>
      </c>
      <c r="C6" s="104" t="s">
        <v>14</v>
      </c>
      <c r="D6" s="104"/>
      <c r="E6" s="104"/>
      <c r="F6" s="104"/>
      <c r="G6" s="105"/>
      <c r="H6" s="94">
        <v>5</v>
      </c>
      <c r="I6" s="104" t="s">
        <v>18</v>
      </c>
      <c r="J6" s="104"/>
      <c r="K6" s="104"/>
      <c r="L6" s="104"/>
      <c r="M6" s="143"/>
      <c r="R6" s="111" t="s">
        <v>2</v>
      </c>
      <c r="S6" s="133"/>
      <c r="T6" s="133"/>
      <c r="U6" s="111" t="s">
        <v>1</v>
      </c>
      <c r="V6" s="133"/>
      <c r="W6" s="133"/>
      <c r="X6" s="50"/>
      <c r="Y6" s="6"/>
      <c r="Z6" s="5"/>
      <c r="AB6" s="6"/>
    </row>
    <row r="7" spans="1:31" s="4" customFormat="1" ht="20.100000000000001" customHeight="1" thickBot="1" x14ac:dyDescent="0.25">
      <c r="B7" s="95">
        <v>2</v>
      </c>
      <c r="C7" s="106" t="s">
        <v>15</v>
      </c>
      <c r="D7" s="106"/>
      <c r="E7" s="106"/>
      <c r="F7" s="106"/>
      <c r="G7" s="107"/>
      <c r="H7" s="96">
        <v>6</v>
      </c>
      <c r="I7" s="106" t="s">
        <v>19</v>
      </c>
      <c r="J7" s="106"/>
      <c r="K7" s="106"/>
      <c r="L7" s="106"/>
      <c r="M7" s="144"/>
      <c r="R7" s="42" t="str">
        <f>IF(ISBLANK(N12),"",SUM(U31:U34))</f>
        <v/>
      </c>
      <c r="S7" s="43" t="s">
        <v>0</v>
      </c>
      <c r="T7" s="44" t="str">
        <f>IF(ISBLANK(N12),"",SUM(W31:W34))</f>
        <v/>
      </c>
      <c r="U7" s="45" t="str">
        <f>IF(ISBLANK(N12),"",SUM(N12:N27))</f>
        <v/>
      </c>
      <c r="V7" s="43" t="s">
        <v>0</v>
      </c>
      <c r="W7" s="46" t="str">
        <f>IF(ISBLANK(P12),"",SUM(P12:P27))</f>
        <v/>
      </c>
      <c r="X7" s="51"/>
      <c r="Y7" s="6"/>
      <c r="Z7" s="5"/>
      <c r="AB7" s="6"/>
    </row>
    <row r="8" spans="1:31" s="4" customFormat="1" ht="20.100000000000001" customHeight="1" x14ac:dyDescent="0.2">
      <c r="B8" s="95">
        <v>3</v>
      </c>
      <c r="C8" s="106" t="s">
        <v>16</v>
      </c>
      <c r="D8" s="106"/>
      <c r="E8" s="106"/>
      <c r="F8" s="106"/>
      <c r="G8" s="107"/>
      <c r="H8" s="96">
        <v>7</v>
      </c>
      <c r="I8" s="106" t="s">
        <v>20</v>
      </c>
      <c r="J8" s="106"/>
      <c r="K8" s="106"/>
      <c r="L8" s="106"/>
      <c r="M8" s="144"/>
      <c r="Y8" s="6"/>
      <c r="Z8" s="5"/>
      <c r="AB8" s="6"/>
      <c r="AE8" s="23"/>
    </row>
    <row r="9" spans="1:31" s="4" customFormat="1" ht="20.100000000000001" customHeight="1" thickBot="1" x14ac:dyDescent="0.25">
      <c r="B9" s="97">
        <v>4</v>
      </c>
      <c r="C9" s="117" t="s">
        <v>17</v>
      </c>
      <c r="D9" s="117"/>
      <c r="E9" s="117"/>
      <c r="F9" s="117"/>
      <c r="G9" s="142"/>
      <c r="H9" s="98">
        <v>8</v>
      </c>
      <c r="I9" s="117" t="s">
        <v>21</v>
      </c>
      <c r="J9" s="117"/>
      <c r="K9" s="117"/>
      <c r="L9" s="117"/>
      <c r="M9" s="118"/>
      <c r="Y9" s="6"/>
      <c r="Z9" s="5"/>
      <c r="AB9" s="6"/>
    </row>
    <row r="10" spans="1:31" s="4" customFormat="1" ht="30" customHeight="1" x14ac:dyDescent="0.2">
      <c r="B10" s="9"/>
      <c r="C10" s="9"/>
      <c r="D10" s="9"/>
      <c r="E10" s="9"/>
      <c r="F10" s="9"/>
      <c r="G10" s="9"/>
      <c r="H10" s="10"/>
      <c r="I10" s="9"/>
      <c r="J10" s="9"/>
      <c r="K10" s="9"/>
      <c r="L10" s="9"/>
      <c r="Y10" s="6"/>
      <c r="Z10" s="5"/>
      <c r="AB10" s="6"/>
    </row>
    <row r="11" spans="1:31" s="4" customFormat="1" ht="20.100000000000001" customHeight="1" thickBot="1" x14ac:dyDescent="0.25">
      <c r="B11" s="111" t="str">
        <f>B4</f>
        <v>Mannschaft 1</v>
      </c>
      <c r="C11" s="141"/>
      <c r="D11" s="141"/>
      <c r="E11" s="141"/>
      <c r="F11" s="141"/>
      <c r="G11" s="141"/>
      <c r="H11" s="111" t="str">
        <f>M4</f>
        <v>Mannschaft 2</v>
      </c>
      <c r="I11" s="141"/>
      <c r="J11" s="141"/>
      <c r="K11" s="141"/>
      <c r="L11" s="141"/>
      <c r="M11" s="141"/>
      <c r="N11" s="111" t="s">
        <v>3</v>
      </c>
      <c r="O11" s="141"/>
      <c r="P11" s="141"/>
      <c r="Q11" s="111" t="s">
        <v>4</v>
      </c>
      <c r="R11" s="112"/>
      <c r="S11" s="112"/>
      <c r="T11" s="112"/>
      <c r="U11" s="112"/>
      <c r="V11" s="53"/>
      <c r="W11" s="149" t="s">
        <v>5</v>
      </c>
      <c r="X11" s="150"/>
      <c r="Y11" s="150"/>
      <c r="Z11" s="150"/>
      <c r="AA11" s="150"/>
      <c r="AB11" s="150"/>
      <c r="AC11" s="9"/>
      <c r="AD11" s="9"/>
    </row>
    <row r="12" spans="1:31" s="4" customFormat="1" ht="20.100000000000001" customHeight="1" thickBot="1" x14ac:dyDescent="0.25">
      <c r="B12" s="32">
        <v>1</v>
      </c>
      <c r="C12" s="121" t="str">
        <f>C6</f>
        <v>Spieler 1</v>
      </c>
      <c r="D12" s="121"/>
      <c r="E12" s="121"/>
      <c r="F12" s="121"/>
      <c r="G12" s="122"/>
      <c r="H12" s="30">
        <v>5</v>
      </c>
      <c r="I12" s="121" t="str">
        <f>I6</f>
        <v>Spieler 5</v>
      </c>
      <c r="J12" s="121"/>
      <c r="K12" s="121"/>
      <c r="L12" s="121"/>
      <c r="M12" s="122"/>
      <c r="N12" s="12"/>
      <c r="O12" s="13" t="s">
        <v>0</v>
      </c>
      <c r="P12" s="14"/>
      <c r="Q12" s="38">
        <v>3</v>
      </c>
      <c r="R12" s="121" t="str">
        <f>C8</f>
        <v>Spieler 3</v>
      </c>
      <c r="S12" s="125"/>
      <c r="T12" s="125"/>
      <c r="U12" s="126"/>
      <c r="V12" s="54">
        <f>IF(ISBLANK(P12),3,IF(N12&gt;P12,2,IF(N12=P12,1,0)))</f>
        <v>3</v>
      </c>
      <c r="W12" s="148" t="s">
        <v>1</v>
      </c>
      <c r="X12" s="148"/>
      <c r="Y12" s="148"/>
      <c r="Z12" s="146" t="s">
        <v>2</v>
      </c>
      <c r="AA12" s="147"/>
      <c r="AB12" s="147"/>
      <c r="AC12" s="9"/>
      <c r="AD12" s="9"/>
    </row>
    <row r="13" spans="1:31" s="4" customFormat="1" ht="20.100000000000001" customHeight="1" thickBot="1" x14ac:dyDescent="0.25">
      <c r="B13" s="34">
        <v>2</v>
      </c>
      <c r="C13" s="119" t="str">
        <f>C7</f>
        <v>Spieler 2</v>
      </c>
      <c r="D13" s="119"/>
      <c r="E13" s="119"/>
      <c r="F13" s="119"/>
      <c r="G13" s="120"/>
      <c r="H13" s="36">
        <v>6</v>
      </c>
      <c r="I13" s="119" t="str">
        <f>I7</f>
        <v>Spieler 6</v>
      </c>
      <c r="J13" s="119"/>
      <c r="K13" s="119"/>
      <c r="L13" s="119"/>
      <c r="M13" s="120"/>
      <c r="N13" s="15"/>
      <c r="O13" s="16" t="s">
        <v>0</v>
      </c>
      <c r="P13" s="17"/>
      <c r="Q13" s="11">
        <v>7</v>
      </c>
      <c r="R13" s="119" t="str">
        <f>I8</f>
        <v>Spieler 7</v>
      </c>
      <c r="S13" s="127"/>
      <c r="T13" s="127"/>
      <c r="U13" s="128"/>
      <c r="V13" s="54">
        <f t="shared" ref="V13:V27" si="0">IF(ISBLANK(P13),3,IF(N13&gt;P13,2,IF(N13=P13,1,0)))</f>
        <v>3</v>
      </c>
      <c r="W13" s="99" t="str">
        <f>IF(ISBLANK(N13),"",SUM($N$12:N13))</f>
        <v/>
      </c>
      <c r="X13" s="56" t="s">
        <v>0</v>
      </c>
      <c r="Y13" s="100" t="str">
        <f>IF(ISBLANK(P13),"",SUM($P$12:P13))</f>
        <v/>
      </c>
      <c r="Z13" s="55" t="str">
        <f>IF(ISBLANK(P13),"",SUM($V$12:V13))</f>
        <v/>
      </c>
      <c r="AA13" s="56" t="s">
        <v>0</v>
      </c>
      <c r="AB13" s="57" t="str">
        <f>IF(ISBLANK(P13),"",4-Z13)</f>
        <v/>
      </c>
      <c r="AC13" s="9"/>
      <c r="AD13" s="9"/>
    </row>
    <row r="14" spans="1:31" s="4" customFormat="1" ht="20.100000000000001" customHeight="1" thickBot="1" x14ac:dyDescent="0.25">
      <c r="B14" s="33">
        <v>3</v>
      </c>
      <c r="C14" s="119" t="str">
        <f>C8</f>
        <v>Spieler 3</v>
      </c>
      <c r="D14" s="119"/>
      <c r="E14" s="119"/>
      <c r="F14" s="119"/>
      <c r="G14" s="120"/>
      <c r="H14" s="31">
        <v>7</v>
      </c>
      <c r="I14" s="119" t="str">
        <f>I8</f>
        <v>Spieler 7</v>
      </c>
      <c r="J14" s="119"/>
      <c r="K14" s="119"/>
      <c r="L14" s="119"/>
      <c r="M14" s="120"/>
      <c r="N14" s="15"/>
      <c r="O14" s="16" t="s">
        <v>0</v>
      </c>
      <c r="P14" s="17"/>
      <c r="Q14" s="39">
        <v>1</v>
      </c>
      <c r="R14" s="119" t="str">
        <f>C6</f>
        <v>Spieler 1</v>
      </c>
      <c r="S14" s="127"/>
      <c r="T14" s="127"/>
      <c r="U14" s="128"/>
      <c r="V14" s="54">
        <f t="shared" si="0"/>
        <v>3</v>
      </c>
      <c r="W14" s="145" t="s">
        <v>1</v>
      </c>
      <c r="X14" s="145"/>
      <c r="Y14" s="145"/>
      <c r="Z14" s="146" t="s">
        <v>2</v>
      </c>
      <c r="AA14" s="147"/>
      <c r="AB14" s="147"/>
      <c r="AC14" s="9"/>
      <c r="AD14" s="9"/>
    </row>
    <row r="15" spans="1:31" s="4" customFormat="1" ht="20.100000000000001" customHeight="1" thickBot="1" x14ac:dyDescent="0.25">
      <c r="B15" s="34">
        <v>4</v>
      </c>
      <c r="C15" s="119" t="str">
        <f>C9</f>
        <v>Spieler 4</v>
      </c>
      <c r="D15" s="119"/>
      <c r="E15" s="119"/>
      <c r="F15" s="119"/>
      <c r="G15" s="120"/>
      <c r="H15" s="36">
        <v>8</v>
      </c>
      <c r="I15" s="119" t="str">
        <f>I9</f>
        <v>Spieler 8</v>
      </c>
      <c r="J15" s="119"/>
      <c r="K15" s="119"/>
      <c r="L15" s="119"/>
      <c r="M15" s="120"/>
      <c r="N15" s="15"/>
      <c r="O15" s="16" t="s">
        <v>0</v>
      </c>
      <c r="P15" s="17"/>
      <c r="Q15" s="11">
        <v>6</v>
      </c>
      <c r="R15" s="119" t="str">
        <f>I7</f>
        <v>Spieler 6</v>
      </c>
      <c r="S15" s="127"/>
      <c r="T15" s="127"/>
      <c r="U15" s="128"/>
      <c r="V15" s="54">
        <f t="shared" si="0"/>
        <v>3</v>
      </c>
      <c r="W15" s="99" t="str">
        <f>IF(ISBLANK(N15),"",SUM($N$12:N15))</f>
        <v/>
      </c>
      <c r="X15" s="56" t="s">
        <v>0</v>
      </c>
      <c r="Y15" s="100" t="str">
        <f>IF(ISBLANK(P15),"",SUM($P$12:P15))</f>
        <v/>
      </c>
      <c r="Z15" s="55" t="str">
        <f>IF(ISBLANK(P15),"",SUM($V$12:V15))</f>
        <v/>
      </c>
      <c r="AA15" s="56" t="s">
        <v>0</v>
      </c>
      <c r="AB15" s="57" t="str">
        <f>IF(ISBLANK(P15),"",8-Z15)</f>
        <v/>
      </c>
      <c r="AC15" s="9"/>
      <c r="AD15" s="9"/>
    </row>
    <row r="16" spans="1:31" s="4" customFormat="1" ht="20.100000000000001" customHeight="1" thickBot="1" x14ac:dyDescent="0.25">
      <c r="B16" s="33">
        <v>2</v>
      </c>
      <c r="C16" s="119" t="str">
        <f>C7</f>
        <v>Spieler 2</v>
      </c>
      <c r="D16" s="119"/>
      <c r="E16" s="119"/>
      <c r="F16" s="119"/>
      <c r="G16" s="120"/>
      <c r="H16" s="31">
        <v>5</v>
      </c>
      <c r="I16" s="119" t="str">
        <f>I6</f>
        <v>Spieler 5</v>
      </c>
      <c r="J16" s="119"/>
      <c r="K16" s="119"/>
      <c r="L16" s="119"/>
      <c r="M16" s="120"/>
      <c r="N16" s="15"/>
      <c r="O16" s="16" t="s">
        <v>0</v>
      </c>
      <c r="P16" s="17"/>
      <c r="Q16" s="39">
        <v>4</v>
      </c>
      <c r="R16" s="119" t="str">
        <f>C9</f>
        <v>Spieler 4</v>
      </c>
      <c r="S16" s="127"/>
      <c r="T16" s="127"/>
      <c r="U16" s="128"/>
      <c r="V16" s="54">
        <f t="shared" si="0"/>
        <v>3</v>
      </c>
      <c r="W16" s="145" t="s">
        <v>1</v>
      </c>
      <c r="X16" s="145"/>
      <c r="Y16" s="145"/>
      <c r="Z16" s="146" t="s">
        <v>2</v>
      </c>
      <c r="AA16" s="147"/>
      <c r="AB16" s="147"/>
      <c r="AC16" s="9"/>
      <c r="AD16" s="9"/>
    </row>
    <row r="17" spans="2:31" s="4" customFormat="1" ht="20.100000000000001" customHeight="1" thickBot="1" x14ac:dyDescent="0.25">
      <c r="B17" s="34">
        <v>3</v>
      </c>
      <c r="C17" s="119" t="str">
        <f>C8</f>
        <v>Spieler 3</v>
      </c>
      <c r="D17" s="119"/>
      <c r="E17" s="119"/>
      <c r="F17" s="119"/>
      <c r="G17" s="120"/>
      <c r="H17" s="36">
        <v>6</v>
      </c>
      <c r="I17" s="119" t="str">
        <f>I7</f>
        <v>Spieler 6</v>
      </c>
      <c r="J17" s="119"/>
      <c r="K17" s="119"/>
      <c r="L17" s="119"/>
      <c r="M17" s="120"/>
      <c r="N17" s="15"/>
      <c r="O17" s="16" t="s">
        <v>0</v>
      </c>
      <c r="P17" s="17"/>
      <c r="Q17" s="11">
        <v>8</v>
      </c>
      <c r="R17" s="119" t="str">
        <f>I9</f>
        <v>Spieler 8</v>
      </c>
      <c r="S17" s="127"/>
      <c r="T17" s="127"/>
      <c r="U17" s="128"/>
      <c r="V17" s="54">
        <f t="shared" si="0"/>
        <v>3</v>
      </c>
      <c r="W17" s="99" t="str">
        <f>IF(ISBLANK(N17),"",SUM($N$12:N17))</f>
        <v/>
      </c>
      <c r="X17" s="56" t="s">
        <v>0</v>
      </c>
      <c r="Y17" s="100" t="str">
        <f>IF(ISBLANK(P17),"",SUM($P$12:P17))</f>
        <v/>
      </c>
      <c r="Z17" s="55" t="str">
        <f>IF(ISBLANK(P17),"",SUM($V$12:V17))</f>
        <v/>
      </c>
      <c r="AA17" s="56" t="s">
        <v>0</v>
      </c>
      <c r="AB17" s="57" t="str">
        <f>IF(ISBLANK(P17),"",12-Z17)</f>
        <v/>
      </c>
      <c r="AC17" s="9"/>
      <c r="AD17" s="11"/>
    </row>
    <row r="18" spans="2:31" s="4" customFormat="1" ht="20.100000000000001" customHeight="1" thickBot="1" x14ac:dyDescent="0.25">
      <c r="B18" s="33">
        <v>4</v>
      </c>
      <c r="C18" s="119" t="str">
        <f>C9</f>
        <v>Spieler 4</v>
      </c>
      <c r="D18" s="119"/>
      <c r="E18" s="119"/>
      <c r="F18" s="119"/>
      <c r="G18" s="120"/>
      <c r="H18" s="31">
        <v>7</v>
      </c>
      <c r="I18" s="119" t="str">
        <f>I8</f>
        <v>Spieler 7</v>
      </c>
      <c r="J18" s="119"/>
      <c r="K18" s="119"/>
      <c r="L18" s="119"/>
      <c r="M18" s="120"/>
      <c r="N18" s="15"/>
      <c r="O18" s="16" t="s">
        <v>0</v>
      </c>
      <c r="P18" s="17"/>
      <c r="Q18" s="39">
        <v>2</v>
      </c>
      <c r="R18" s="119" t="str">
        <f>C7</f>
        <v>Spieler 2</v>
      </c>
      <c r="S18" s="127"/>
      <c r="T18" s="127"/>
      <c r="U18" s="128"/>
      <c r="V18" s="54">
        <f t="shared" si="0"/>
        <v>3</v>
      </c>
      <c r="W18" s="145" t="s">
        <v>1</v>
      </c>
      <c r="X18" s="145"/>
      <c r="Y18" s="145"/>
      <c r="Z18" s="146" t="s">
        <v>2</v>
      </c>
      <c r="AA18" s="147"/>
      <c r="AB18" s="147"/>
      <c r="AC18" s="9"/>
      <c r="AD18" s="9"/>
    </row>
    <row r="19" spans="2:31" s="4" customFormat="1" ht="20.100000000000001" customHeight="1" thickBot="1" x14ac:dyDescent="0.25">
      <c r="B19" s="34">
        <v>1</v>
      </c>
      <c r="C19" s="119" t="str">
        <f>C6</f>
        <v>Spieler 1</v>
      </c>
      <c r="D19" s="119"/>
      <c r="E19" s="119"/>
      <c r="F19" s="119"/>
      <c r="G19" s="120"/>
      <c r="H19" s="36">
        <v>8</v>
      </c>
      <c r="I19" s="119" t="str">
        <f>I9</f>
        <v>Spieler 8</v>
      </c>
      <c r="J19" s="119"/>
      <c r="K19" s="119"/>
      <c r="L19" s="119"/>
      <c r="M19" s="120"/>
      <c r="N19" s="15"/>
      <c r="O19" s="16" t="s">
        <v>0</v>
      </c>
      <c r="P19" s="17"/>
      <c r="Q19" s="11">
        <v>5</v>
      </c>
      <c r="R19" s="119" t="str">
        <f>I6</f>
        <v>Spieler 5</v>
      </c>
      <c r="S19" s="127"/>
      <c r="T19" s="127"/>
      <c r="U19" s="128"/>
      <c r="V19" s="54">
        <f t="shared" si="0"/>
        <v>3</v>
      </c>
      <c r="W19" s="99" t="str">
        <f>IF(ISBLANK(N19),"",SUM($N$12:N19))</f>
        <v/>
      </c>
      <c r="X19" s="56" t="s">
        <v>0</v>
      </c>
      <c r="Y19" s="100" t="str">
        <f>IF(ISBLANK(P19),"",SUM($P$12:P19))</f>
        <v/>
      </c>
      <c r="Z19" s="55" t="str">
        <f>IF(ISBLANK(P19),"",SUM($V$12:V19))</f>
        <v/>
      </c>
      <c r="AA19" s="56" t="s">
        <v>0</v>
      </c>
      <c r="AB19" s="57" t="str">
        <f>IF(ISBLANK(P19),"",16-Z19)</f>
        <v/>
      </c>
      <c r="AC19" s="9"/>
      <c r="AD19" s="9"/>
    </row>
    <row r="20" spans="2:31" s="4" customFormat="1" ht="20.100000000000001" customHeight="1" thickBot="1" x14ac:dyDescent="0.25">
      <c r="B20" s="33">
        <v>4</v>
      </c>
      <c r="C20" s="119" t="str">
        <f>C9</f>
        <v>Spieler 4</v>
      </c>
      <c r="D20" s="119"/>
      <c r="E20" s="119"/>
      <c r="F20" s="119"/>
      <c r="G20" s="120"/>
      <c r="H20" s="31">
        <v>6</v>
      </c>
      <c r="I20" s="119" t="str">
        <f>I7</f>
        <v>Spieler 6</v>
      </c>
      <c r="J20" s="119"/>
      <c r="K20" s="119"/>
      <c r="L20" s="119"/>
      <c r="M20" s="120"/>
      <c r="N20" s="15"/>
      <c r="O20" s="16" t="s">
        <v>0</v>
      </c>
      <c r="P20" s="17"/>
      <c r="Q20" s="39">
        <v>1</v>
      </c>
      <c r="R20" s="119" t="str">
        <f>C6</f>
        <v>Spieler 1</v>
      </c>
      <c r="S20" s="127"/>
      <c r="T20" s="127"/>
      <c r="U20" s="128"/>
      <c r="V20" s="54">
        <f t="shared" si="0"/>
        <v>3</v>
      </c>
      <c r="W20" s="145" t="s">
        <v>1</v>
      </c>
      <c r="X20" s="145"/>
      <c r="Y20" s="145"/>
      <c r="Z20" s="146" t="s">
        <v>2</v>
      </c>
      <c r="AA20" s="147"/>
      <c r="AB20" s="147"/>
      <c r="AC20" s="9"/>
      <c r="AD20" s="9"/>
    </row>
    <row r="21" spans="2:31" s="4" customFormat="1" ht="20.100000000000001" customHeight="1" thickBot="1" x14ac:dyDescent="0.25">
      <c r="B21" s="34">
        <v>3</v>
      </c>
      <c r="C21" s="119" t="str">
        <f>C8</f>
        <v>Spieler 3</v>
      </c>
      <c r="D21" s="119"/>
      <c r="E21" s="119"/>
      <c r="F21" s="119"/>
      <c r="G21" s="120"/>
      <c r="H21" s="36">
        <v>5</v>
      </c>
      <c r="I21" s="119" t="str">
        <f>I6</f>
        <v>Spieler 5</v>
      </c>
      <c r="J21" s="119"/>
      <c r="K21" s="119"/>
      <c r="L21" s="119"/>
      <c r="M21" s="120"/>
      <c r="N21" s="15"/>
      <c r="O21" s="16" t="s">
        <v>0</v>
      </c>
      <c r="P21" s="17"/>
      <c r="Q21" s="11">
        <v>7</v>
      </c>
      <c r="R21" s="119" t="str">
        <f>I8</f>
        <v>Spieler 7</v>
      </c>
      <c r="S21" s="127"/>
      <c r="T21" s="127"/>
      <c r="U21" s="128"/>
      <c r="V21" s="54">
        <f t="shared" si="0"/>
        <v>3</v>
      </c>
      <c r="W21" s="99" t="str">
        <f>IF(ISBLANK(N21),"",SUM($N$12:N21))</f>
        <v/>
      </c>
      <c r="X21" s="56" t="s">
        <v>0</v>
      </c>
      <c r="Y21" s="100" t="str">
        <f>IF(ISBLANK(P21),"",SUM($P$12:P21))</f>
        <v/>
      </c>
      <c r="Z21" s="55" t="str">
        <f>IF(ISBLANK(P21),"",SUM($V$12:V21))</f>
        <v/>
      </c>
      <c r="AA21" s="56" t="s">
        <v>0</v>
      </c>
      <c r="AB21" s="57" t="str">
        <f>IF(ISBLANK(P21),"",20-Z21)</f>
        <v/>
      </c>
      <c r="AC21" s="9"/>
      <c r="AD21" s="9"/>
    </row>
    <row r="22" spans="2:31" s="4" customFormat="1" ht="20.100000000000001" customHeight="1" thickBot="1" x14ac:dyDescent="0.25">
      <c r="B22" s="33">
        <v>2</v>
      </c>
      <c r="C22" s="119" t="str">
        <f>C7</f>
        <v>Spieler 2</v>
      </c>
      <c r="D22" s="119"/>
      <c r="E22" s="119"/>
      <c r="F22" s="119"/>
      <c r="G22" s="120"/>
      <c r="H22" s="31">
        <v>8</v>
      </c>
      <c r="I22" s="119" t="str">
        <f>I9</f>
        <v>Spieler 8</v>
      </c>
      <c r="J22" s="119"/>
      <c r="K22" s="119"/>
      <c r="L22" s="119"/>
      <c r="M22" s="120"/>
      <c r="N22" s="15"/>
      <c r="O22" s="16" t="s">
        <v>0</v>
      </c>
      <c r="P22" s="17"/>
      <c r="Q22" s="39">
        <v>3</v>
      </c>
      <c r="R22" s="119" t="str">
        <f>C8</f>
        <v>Spieler 3</v>
      </c>
      <c r="S22" s="127"/>
      <c r="T22" s="127"/>
      <c r="U22" s="128"/>
      <c r="V22" s="54">
        <f t="shared" si="0"/>
        <v>3</v>
      </c>
      <c r="W22" s="145" t="s">
        <v>1</v>
      </c>
      <c r="X22" s="145"/>
      <c r="Y22" s="145"/>
      <c r="Z22" s="146" t="s">
        <v>2</v>
      </c>
      <c r="AA22" s="147"/>
      <c r="AB22" s="147"/>
      <c r="AC22" s="9"/>
      <c r="AD22" s="9"/>
    </row>
    <row r="23" spans="2:31" s="4" customFormat="1" ht="20.100000000000001" customHeight="1" thickBot="1" x14ac:dyDescent="0.25">
      <c r="B23" s="34">
        <v>1</v>
      </c>
      <c r="C23" s="119" t="str">
        <f>C6</f>
        <v>Spieler 1</v>
      </c>
      <c r="D23" s="119"/>
      <c r="E23" s="119"/>
      <c r="F23" s="119"/>
      <c r="G23" s="120"/>
      <c r="H23" s="36">
        <v>7</v>
      </c>
      <c r="I23" s="119" t="str">
        <f>I8</f>
        <v>Spieler 7</v>
      </c>
      <c r="J23" s="119"/>
      <c r="K23" s="119"/>
      <c r="L23" s="119"/>
      <c r="M23" s="120"/>
      <c r="N23" s="15"/>
      <c r="O23" s="16" t="s">
        <v>0</v>
      </c>
      <c r="P23" s="17"/>
      <c r="Q23" s="11">
        <v>6</v>
      </c>
      <c r="R23" s="119" t="str">
        <f>I7</f>
        <v>Spieler 6</v>
      </c>
      <c r="S23" s="127"/>
      <c r="T23" s="127"/>
      <c r="U23" s="128"/>
      <c r="V23" s="54">
        <f t="shared" si="0"/>
        <v>3</v>
      </c>
      <c r="W23" s="99" t="str">
        <f>IF(ISBLANK(N23),"",SUM($N$12:N23))</f>
        <v/>
      </c>
      <c r="X23" s="56" t="s">
        <v>0</v>
      </c>
      <c r="Y23" s="100" t="str">
        <f>IF(ISBLANK(P23),"",SUM($P$12:P23))</f>
        <v/>
      </c>
      <c r="Z23" s="55" t="str">
        <f>IF(ISBLANK(P23),"",SUM($V$12:V23))</f>
        <v/>
      </c>
      <c r="AA23" s="56" t="s">
        <v>0</v>
      </c>
      <c r="AB23" s="57" t="str">
        <f>IF(ISBLANK(P23),"",24-Z23)</f>
        <v/>
      </c>
      <c r="AC23" s="9"/>
      <c r="AD23" s="9"/>
    </row>
    <row r="24" spans="2:31" s="4" customFormat="1" ht="20.100000000000001" customHeight="1" thickBot="1" x14ac:dyDescent="0.25">
      <c r="B24" s="33">
        <v>1</v>
      </c>
      <c r="C24" s="119" t="str">
        <f>C6</f>
        <v>Spieler 1</v>
      </c>
      <c r="D24" s="119"/>
      <c r="E24" s="119"/>
      <c r="F24" s="119"/>
      <c r="G24" s="120"/>
      <c r="H24" s="31">
        <v>6</v>
      </c>
      <c r="I24" s="119" t="str">
        <f>I7</f>
        <v>Spieler 6</v>
      </c>
      <c r="J24" s="119"/>
      <c r="K24" s="119"/>
      <c r="L24" s="119"/>
      <c r="M24" s="120"/>
      <c r="N24" s="15"/>
      <c r="O24" s="16" t="s">
        <v>0</v>
      </c>
      <c r="P24" s="17"/>
      <c r="Q24" s="39">
        <v>2</v>
      </c>
      <c r="R24" s="119" t="str">
        <f>C7</f>
        <v>Spieler 2</v>
      </c>
      <c r="S24" s="127"/>
      <c r="T24" s="127"/>
      <c r="U24" s="128"/>
      <c r="V24" s="54">
        <f t="shared" si="0"/>
        <v>3</v>
      </c>
      <c r="W24" s="145" t="s">
        <v>1</v>
      </c>
      <c r="X24" s="145"/>
      <c r="Y24" s="145"/>
      <c r="Z24" s="146" t="s">
        <v>2</v>
      </c>
      <c r="AA24" s="147"/>
      <c r="AB24" s="147"/>
      <c r="AC24" s="9"/>
      <c r="AD24" s="9"/>
    </row>
    <row r="25" spans="2:31" s="4" customFormat="1" ht="20.100000000000001" customHeight="1" thickBot="1" x14ac:dyDescent="0.25">
      <c r="B25" s="34">
        <v>4</v>
      </c>
      <c r="C25" s="119" t="str">
        <f>C9</f>
        <v>Spieler 4</v>
      </c>
      <c r="D25" s="119"/>
      <c r="E25" s="119"/>
      <c r="F25" s="119"/>
      <c r="G25" s="120"/>
      <c r="H25" s="36">
        <v>5</v>
      </c>
      <c r="I25" s="119" t="str">
        <f>I6</f>
        <v>Spieler 5</v>
      </c>
      <c r="J25" s="119"/>
      <c r="K25" s="119"/>
      <c r="L25" s="119"/>
      <c r="M25" s="120"/>
      <c r="N25" s="15"/>
      <c r="O25" s="16" t="s">
        <v>0</v>
      </c>
      <c r="P25" s="17"/>
      <c r="Q25" s="11">
        <v>8</v>
      </c>
      <c r="R25" s="119" t="str">
        <f>I9</f>
        <v>Spieler 8</v>
      </c>
      <c r="S25" s="127"/>
      <c r="T25" s="127"/>
      <c r="U25" s="128"/>
      <c r="V25" s="54">
        <f t="shared" si="0"/>
        <v>3</v>
      </c>
      <c r="W25" s="99" t="str">
        <f>IF(ISBLANK(N25),"",SUM($N$12:N25))</f>
        <v/>
      </c>
      <c r="X25" s="56" t="s">
        <v>0</v>
      </c>
      <c r="Y25" s="100" t="str">
        <f>IF(ISBLANK(P25),"",SUM($P$12:P25))</f>
        <v/>
      </c>
      <c r="Z25" s="55" t="str">
        <f>IF(ISBLANK(P25),"",SUM($V$12:V25))</f>
        <v/>
      </c>
      <c r="AA25" s="56" t="s">
        <v>0</v>
      </c>
      <c r="AB25" s="57" t="str">
        <f>IF(ISBLANK(P25),"",28-Z25)</f>
        <v/>
      </c>
      <c r="AC25" s="9"/>
      <c r="AD25" s="9"/>
    </row>
    <row r="26" spans="2:31" s="4" customFormat="1" ht="20.100000000000001" customHeight="1" thickBot="1" x14ac:dyDescent="0.25">
      <c r="B26" s="33">
        <v>3</v>
      </c>
      <c r="C26" s="119" t="str">
        <f>C8</f>
        <v>Spieler 3</v>
      </c>
      <c r="D26" s="119"/>
      <c r="E26" s="119"/>
      <c r="F26" s="119"/>
      <c r="G26" s="120"/>
      <c r="H26" s="31">
        <v>8</v>
      </c>
      <c r="I26" s="119" t="str">
        <f>I9</f>
        <v>Spieler 8</v>
      </c>
      <c r="J26" s="119"/>
      <c r="K26" s="119"/>
      <c r="L26" s="119"/>
      <c r="M26" s="120"/>
      <c r="N26" s="15"/>
      <c r="O26" s="16" t="s">
        <v>0</v>
      </c>
      <c r="P26" s="17"/>
      <c r="Q26" s="39">
        <v>4</v>
      </c>
      <c r="R26" s="119" t="str">
        <f>C9</f>
        <v>Spieler 4</v>
      </c>
      <c r="S26" s="127"/>
      <c r="T26" s="127"/>
      <c r="U26" s="128"/>
      <c r="V26" s="54">
        <f t="shared" si="0"/>
        <v>3</v>
      </c>
      <c r="W26" s="145" t="s">
        <v>1</v>
      </c>
      <c r="X26" s="145"/>
      <c r="Y26" s="145"/>
      <c r="Z26" s="146" t="s">
        <v>2</v>
      </c>
      <c r="AA26" s="147"/>
      <c r="AB26" s="147"/>
      <c r="AC26" s="9"/>
      <c r="AD26" s="9"/>
    </row>
    <row r="27" spans="2:31" s="4" customFormat="1" ht="20.100000000000001" customHeight="1" thickBot="1" x14ac:dyDescent="0.25">
      <c r="B27" s="35">
        <v>2</v>
      </c>
      <c r="C27" s="123" t="str">
        <f>C7</f>
        <v>Spieler 2</v>
      </c>
      <c r="D27" s="123"/>
      <c r="E27" s="123"/>
      <c r="F27" s="123"/>
      <c r="G27" s="124"/>
      <c r="H27" s="37">
        <v>7</v>
      </c>
      <c r="I27" s="123" t="str">
        <f>I8</f>
        <v>Spieler 7</v>
      </c>
      <c r="J27" s="123"/>
      <c r="K27" s="123"/>
      <c r="L27" s="123"/>
      <c r="M27" s="124"/>
      <c r="N27" s="18"/>
      <c r="O27" s="19" t="s">
        <v>0</v>
      </c>
      <c r="P27" s="20"/>
      <c r="Q27" s="8">
        <v>5</v>
      </c>
      <c r="R27" s="123" t="str">
        <f>I6</f>
        <v>Spieler 5</v>
      </c>
      <c r="S27" s="131"/>
      <c r="T27" s="131"/>
      <c r="U27" s="132"/>
      <c r="V27" s="54">
        <f t="shared" si="0"/>
        <v>3</v>
      </c>
      <c r="W27" s="99" t="str">
        <f>IF(ISBLANK(N27),"",SUM($N$12:N27))</f>
        <v/>
      </c>
      <c r="X27" s="56" t="s">
        <v>0</v>
      </c>
      <c r="Y27" s="100" t="str">
        <f>IF(ISBLANK(P27),"",SUM($P$12:P27))</f>
        <v/>
      </c>
      <c r="Z27" s="55" t="str">
        <f>IF(ISBLANK(P27),"",SUM($V$12:V27))</f>
        <v/>
      </c>
      <c r="AA27" s="56" t="s">
        <v>0</v>
      </c>
      <c r="AB27" s="57" t="str">
        <f>IF(ISBLANK(P27),"",32-Z27)</f>
        <v/>
      </c>
      <c r="AC27" s="9"/>
      <c r="AD27" s="9"/>
    </row>
    <row r="28" spans="2:31" s="4" customFormat="1" ht="20.100000000000001" customHeight="1" x14ac:dyDescent="0.2">
      <c r="V28" s="53"/>
      <c r="Y28" s="6"/>
      <c r="Z28" s="5"/>
      <c r="AB28" s="6"/>
    </row>
    <row r="29" spans="2:31" s="4" customFormat="1" ht="20.100000000000001" customHeight="1" x14ac:dyDescent="0.2">
      <c r="Y29" s="6"/>
      <c r="Z29" s="5"/>
      <c r="AB29" s="6"/>
    </row>
    <row r="30" spans="2:31" s="4" customFormat="1" ht="20.100000000000001" customHeight="1" thickBot="1" x14ac:dyDescent="0.25">
      <c r="E30" s="111" t="str">
        <f>I6</f>
        <v>Spieler 5</v>
      </c>
      <c r="F30" s="135"/>
      <c r="G30" s="135"/>
      <c r="H30" s="111" t="str">
        <f>I7</f>
        <v>Spieler 6</v>
      </c>
      <c r="I30" s="135"/>
      <c r="J30" s="135"/>
      <c r="K30" s="111" t="str">
        <f>I8</f>
        <v>Spieler 7</v>
      </c>
      <c r="L30" s="135"/>
      <c r="M30" s="135"/>
      <c r="N30" s="111" t="str">
        <f>I9</f>
        <v>Spieler 8</v>
      </c>
      <c r="O30" s="135"/>
      <c r="P30" s="135"/>
      <c r="R30" s="111" t="s">
        <v>1</v>
      </c>
      <c r="S30" s="133"/>
      <c r="T30" s="133"/>
      <c r="U30" s="111" t="s">
        <v>2</v>
      </c>
      <c r="V30" s="133"/>
      <c r="W30" s="133"/>
      <c r="X30" s="50"/>
      <c r="Y30" s="22"/>
      <c r="Z30" s="21"/>
      <c r="AA30" s="10"/>
      <c r="AB30" s="22"/>
      <c r="AC30" s="9"/>
      <c r="AD30" s="9"/>
    </row>
    <row r="31" spans="2:31" s="4" customFormat="1" ht="20.100000000000001" customHeight="1" x14ac:dyDescent="0.2">
      <c r="B31" s="129" t="str">
        <f>C6</f>
        <v>Spieler 1</v>
      </c>
      <c r="C31" s="116"/>
      <c r="D31" s="130"/>
      <c r="E31" s="59" t="str">
        <f>IF(ISBLANK(N12),"",N12)</f>
        <v/>
      </c>
      <c r="F31" s="60" t="s">
        <v>0</v>
      </c>
      <c r="G31" s="61" t="str">
        <f>IF(ISBLANK(P12),"",P12)</f>
        <v/>
      </c>
      <c r="H31" s="62" t="str">
        <f>IF(ISBLANK(N24),"",N24)</f>
        <v/>
      </c>
      <c r="I31" s="60" t="s">
        <v>0</v>
      </c>
      <c r="J31" s="63" t="str">
        <f>IF(ISBLANK(P24),"",P24)</f>
        <v/>
      </c>
      <c r="K31" s="64" t="str">
        <f>IF(ISBLANK(N23),"",N23)</f>
        <v/>
      </c>
      <c r="L31" s="60" t="s">
        <v>0</v>
      </c>
      <c r="M31" s="61" t="str">
        <f>IF(ISBLANK(P23),"",P23)</f>
        <v/>
      </c>
      <c r="N31" s="62" t="str">
        <f>IF(ISBLANK(N19),"",N19)</f>
        <v/>
      </c>
      <c r="O31" s="60" t="s">
        <v>0</v>
      </c>
      <c r="P31" s="65" t="str">
        <f>IF(ISBLANK(P19),"",P19)</f>
        <v/>
      </c>
      <c r="Q31" s="58"/>
      <c r="R31" s="59" t="str">
        <f>IF(ISBLANK(N12),"",SUM(IF(ISBLANK(E31),0,E31),IF(ISBLANK(H31),0,H31),IF(ISBLANK(K31),0,K31),IF(ISBLANK(N31),0,N31)))</f>
        <v/>
      </c>
      <c r="S31" s="60" t="s">
        <v>0</v>
      </c>
      <c r="T31" s="63" t="str">
        <f>IF(ISBLANK(N12),"",SUM(IF(ISBLANK(G31),0,G31),IF(ISBLANK(J31),0,J31),IF(ISBLANK(M31),0,M31),IF(ISBLANK(P31),0,P31)))</f>
        <v/>
      </c>
      <c r="U31" s="62" t="str">
        <f>IF(ISBLANK(N12),"",SUM(E45+H45+K45+N45))</f>
        <v/>
      </c>
      <c r="V31" s="60" t="s">
        <v>0</v>
      </c>
      <c r="W31" s="65" t="str">
        <f>IF(ISBLANK(N12),"",SUM(G45+J45+M45+P45))</f>
        <v/>
      </c>
      <c r="X31" s="22"/>
      <c r="Y31" s="22"/>
      <c r="Z31" s="21"/>
      <c r="AA31" s="10"/>
      <c r="AB31" s="22"/>
      <c r="AC31" s="9"/>
      <c r="AD31" s="9"/>
    </row>
    <row r="32" spans="2:31" s="4" customFormat="1" ht="20.100000000000001" customHeight="1" x14ac:dyDescent="0.2">
      <c r="B32" s="129" t="str">
        <f>C7</f>
        <v>Spieler 2</v>
      </c>
      <c r="C32" s="116"/>
      <c r="D32" s="130"/>
      <c r="E32" s="66" t="str">
        <f>IF(ISBLANK(N16),"",N16)</f>
        <v/>
      </c>
      <c r="F32" s="67" t="s">
        <v>0</v>
      </c>
      <c r="G32" s="68" t="str">
        <f>IF(ISBLANK(P16),"",P16)</f>
        <v/>
      </c>
      <c r="H32" s="69" t="str">
        <f>IF(ISBLANK(N13),"",N13)</f>
        <v/>
      </c>
      <c r="I32" s="67" t="s">
        <v>0</v>
      </c>
      <c r="J32" s="70" t="str">
        <f>IF(ISBLANK(P13),"",P13)</f>
        <v/>
      </c>
      <c r="K32" s="71" t="str">
        <f>IF(ISBLANK(N27),"",N27)</f>
        <v/>
      </c>
      <c r="L32" s="67" t="s">
        <v>0</v>
      </c>
      <c r="M32" s="68" t="str">
        <f>IF(ISBLANK(P27),"",P27)</f>
        <v/>
      </c>
      <c r="N32" s="69" t="str">
        <f>IF(ISBLANK(N22),"",N22)</f>
        <v/>
      </c>
      <c r="O32" s="67" t="s">
        <v>0</v>
      </c>
      <c r="P32" s="72" t="str">
        <f>IF(ISBLANK(P22),"",P22)</f>
        <v/>
      </c>
      <c r="Q32" s="58"/>
      <c r="R32" s="66" t="str">
        <f>IF(ISBLANK(N12),"",SUM(IF(ISBLANK(E32),0,E32),IF(ISBLANK(H32),0,H32),IF(ISBLANK(K32),0,K32),IF(ISBLANK(N32),0,N32)))</f>
        <v/>
      </c>
      <c r="S32" s="67" t="s">
        <v>0</v>
      </c>
      <c r="T32" s="70" t="str">
        <f>IF(ISBLANK(N12),"",SUM(IF(ISBLANK(G32),0,G32),IF(ISBLANK(J32),0,J32),IF(ISBLANK(M32),0,M32),IF(ISBLANK(P32),0,P32)))</f>
        <v/>
      </c>
      <c r="U32" s="69" t="str">
        <f>IF(ISBLANK(N12),"",SUM(E46+H46+K46+N46))</f>
        <v/>
      </c>
      <c r="V32" s="67" t="s">
        <v>0</v>
      </c>
      <c r="W32" s="72" t="str">
        <f>IF(ISBLANK(N12),"",SUM(G46+J46+M46+P46))</f>
        <v/>
      </c>
      <c r="X32" s="22"/>
      <c r="Y32" s="22"/>
      <c r="Z32" s="21"/>
      <c r="AA32" s="10"/>
      <c r="AB32" s="22"/>
      <c r="AC32" s="9"/>
      <c r="AD32" s="9"/>
      <c r="AE32" s="9"/>
    </row>
    <row r="33" spans="2:31" s="4" customFormat="1" ht="20.100000000000001" customHeight="1" x14ac:dyDescent="0.2">
      <c r="B33" s="129" t="str">
        <f>C8</f>
        <v>Spieler 3</v>
      </c>
      <c r="C33" s="116"/>
      <c r="D33" s="130"/>
      <c r="E33" s="73" t="str">
        <f>IF(ISBLANK(N21),"",N21)</f>
        <v/>
      </c>
      <c r="F33" s="74" t="s">
        <v>0</v>
      </c>
      <c r="G33" s="51" t="str">
        <f>IF(ISBLANK(P21),"",P21)</f>
        <v/>
      </c>
      <c r="H33" s="75" t="str">
        <f>IF(ISBLANK(N17),"",N17)</f>
        <v/>
      </c>
      <c r="I33" s="74" t="s">
        <v>0</v>
      </c>
      <c r="J33" s="76" t="str">
        <f>IF(ISBLANK(P17),"",P17)</f>
        <v/>
      </c>
      <c r="K33" s="77" t="str">
        <f>IF(ISBLANK(N14),"",N14)</f>
        <v/>
      </c>
      <c r="L33" s="74" t="s">
        <v>0</v>
      </c>
      <c r="M33" s="51" t="str">
        <f>IF(ISBLANK(P14),"",P14)</f>
        <v/>
      </c>
      <c r="N33" s="75" t="str">
        <f>IF(ISBLANK(N26),"",N26)</f>
        <v/>
      </c>
      <c r="O33" s="74" t="s">
        <v>0</v>
      </c>
      <c r="P33" s="78" t="str">
        <f>IF(ISBLANK(P26),"",P26)</f>
        <v/>
      </c>
      <c r="Q33" s="58"/>
      <c r="R33" s="66" t="str">
        <f>IF(ISBLANK(N12),"",SUM(IF(ISBLANK(E33),0,E33),IF(ISBLANK(H33),0,H33),IF(ISBLANK(K33),0,K33),IF(ISBLANK(N33),0,N33)))</f>
        <v/>
      </c>
      <c r="S33" s="67" t="s">
        <v>0</v>
      </c>
      <c r="T33" s="70" t="str">
        <f>IF(ISBLANK(N12),"",SUM(IF(ISBLANK(G33),0,G33),IF(ISBLANK(J33),0,J33),IF(ISBLANK(M33),0,M33),IF(ISBLANK(P33),0,P33)))</f>
        <v/>
      </c>
      <c r="U33" s="69" t="str">
        <f>IF(ISBLANK(N12),"",SUM(E47+H47+K47+N47))</f>
        <v/>
      </c>
      <c r="V33" s="67" t="s">
        <v>0</v>
      </c>
      <c r="W33" s="72" t="str">
        <f>IF(ISBLANK(N12),"",SUM(G47+J47+M47+P47))</f>
        <v/>
      </c>
      <c r="X33" s="22"/>
      <c r="Y33" s="22"/>
      <c r="Z33" s="21"/>
      <c r="AA33" s="10"/>
      <c r="AB33" s="22"/>
      <c r="AC33" s="9"/>
      <c r="AD33" s="9"/>
      <c r="AE33" s="9"/>
    </row>
    <row r="34" spans="2:31" s="4" customFormat="1" ht="20.100000000000001" customHeight="1" thickBot="1" x14ac:dyDescent="0.25">
      <c r="B34" s="129" t="str">
        <f>C9</f>
        <v>Spieler 4</v>
      </c>
      <c r="C34" s="116"/>
      <c r="D34" s="130"/>
      <c r="E34" s="79" t="str">
        <f>IF(ISBLANK(N25),"",N25)</f>
        <v/>
      </c>
      <c r="F34" s="80" t="s">
        <v>0</v>
      </c>
      <c r="G34" s="81" t="str">
        <f>IF(ISBLANK(P25),"",P25)</f>
        <v/>
      </c>
      <c r="H34" s="82" t="str">
        <f>IF(ISBLANK(N20),"",N20)</f>
        <v/>
      </c>
      <c r="I34" s="80" t="s">
        <v>0</v>
      </c>
      <c r="J34" s="83" t="str">
        <f>IF(ISBLANK(P20),"",P20)</f>
        <v/>
      </c>
      <c r="K34" s="84" t="str">
        <f>IF(ISBLANK(N18),"",N18)</f>
        <v/>
      </c>
      <c r="L34" s="80" t="s">
        <v>0</v>
      </c>
      <c r="M34" s="81" t="str">
        <f>IF(ISBLANK(P18),"",P18)</f>
        <v/>
      </c>
      <c r="N34" s="82" t="str">
        <f>IF(ISBLANK(N15),"",N15)</f>
        <v/>
      </c>
      <c r="O34" s="80" t="s">
        <v>0</v>
      </c>
      <c r="P34" s="85" t="str">
        <f>IF(ISBLANK(P15),"",P15)</f>
        <v/>
      </c>
      <c r="Q34" s="58"/>
      <c r="R34" s="79" t="str">
        <f>IF(ISBLANK(N12),"",SUM(IF(ISBLANK(E34),0,E34),IF(ISBLANK(H34),0,H34),IF(ISBLANK(K34),0,K34),IF(ISBLANK(N34),0,N34)))</f>
        <v/>
      </c>
      <c r="S34" s="80" t="s">
        <v>0</v>
      </c>
      <c r="T34" s="83" t="str">
        <f>IF(ISBLANK(N12),"",SUM(IF(ISBLANK(G34),0,G34),IF(ISBLANK(J34),0,J34),IF(ISBLANK(M34),0,M34),IF(ISBLANK(P34),0,P34)))</f>
        <v/>
      </c>
      <c r="U34" s="82" t="str">
        <f>IF(ISBLANK(N12),"",SUM(E48+H48+K48+N48))</f>
        <v/>
      </c>
      <c r="V34" s="80" t="s">
        <v>0</v>
      </c>
      <c r="W34" s="85" t="str">
        <f>IF(ISBLANK(N12),"",SUM(G48+J48+M48+P48))</f>
        <v/>
      </c>
      <c r="X34" s="22"/>
      <c r="Y34" s="22"/>
      <c r="Z34" s="21"/>
      <c r="AA34" s="10"/>
      <c r="AB34" s="22"/>
      <c r="AC34" s="9"/>
      <c r="AD34" s="9"/>
      <c r="AE34" s="9"/>
    </row>
    <row r="35" spans="2:31" s="4" customFormat="1" ht="20.100000000000001" customHeight="1" thickBot="1" x14ac:dyDescent="0.25">
      <c r="B35" s="7"/>
      <c r="C35" s="7"/>
      <c r="D35" s="7"/>
      <c r="U35" s="9"/>
      <c r="V35" s="9"/>
      <c r="W35" s="9"/>
      <c r="X35" s="9"/>
      <c r="Y35" s="22"/>
      <c r="Z35" s="21"/>
      <c r="AA35" s="9"/>
      <c r="AB35" s="22"/>
      <c r="AC35" s="9"/>
      <c r="AD35" s="9"/>
    </row>
    <row r="36" spans="2:31" s="4" customFormat="1" ht="20.100000000000001" customHeight="1" x14ac:dyDescent="0.2">
      <c r="B36" s="129" t="s">
        <v>1</v>
      </c>
      <c r="C36" s="129"/>
      <c r="D36" s="134"/>
      <c r="E36" s="86" t="str">
        <f>IF(ISBLANK(N12),"",SUM(G31:G34))</f>
        <v/>
      </c>
      <c r="F36" s="87" t="s">
        <v>0</v>
      </c>
      <c r="G36" s="88" t="str">
        <f>IF(ISBLANK(N12),"",SUM(E31:E34))</f>
        <v/>
      </c>
      <c r="H36" s="89" t="str">
        <f>IF(ISBLANK(N12),"",SUM(J31:J34))</f>
        <v/>
      </c>
      <c r="I36" s="87" t="s">
        <v>0</v>
      </c>
      <c r="J36" s="90" t="str">
        <f>IF(ISBLANK(N12),"",SUM(H31:H34))</f>
        <v/>
      </c>
      <c r="K36" s="91" t="str">
        <f>IF(ISBLANK(N12),"",SUM(M31:M34))</f>
        <v/>
      </c>
      <c r="L36" s="87" t="s">
        <v>0</v>
      </c>
      <c r="M36" s="88" t="str">
        <f>IF(ISBLANK(N12),"",SUM(K31:K34))</f>
        <v/>
      </c>
      <c r="N36" s="89" t="str">
        <f>IF(ISBLANK(N12),"",SUM(P31:P34))</f>
        <v/>
      </c>
      <c r="O36" s="87" t="s">
        <v>0</v>
      </c>
      <c r="P36" s="92" t="str">
        <f>IF(ISBLANK(N12),"",SUM(N31:N34))</f>
        <v/>
      </c>
      <c r="Q36" s="9"/>
      <c r="R36" s="9"/>
      <c r="S36" s="9"/>
      <c r="T36" s="9"/>
      <c r="U36" s="9"/>
      <c r="V36" s="9"/>
      <c r="W36" s="9"/>
      <c r="X36" s="9"/>
      <c r="Y36" s="22"/>
      <c r="Z36" s="21"/>
      <c r="AA36" s="9"/>
      <c r="AB36" s="22"/>
      <c r="AC36" s="9"/>
      <c r="AD36" s="9"/>
    </row>
    <row r="37" spans="2:31" s="4" customFormat="1" ht="20.100000000000001" customHeight="1" thickBot="1" x14ac:dyDescent="0.25">
      <c r="B37" s="129" t="s">
        <v>2</v>
      </c>
      <c r="C37" s="129"/>
      <c r="D37" s="134"/>
      <c r="E37" s="79" t="str">
        <f>IF(ISBLANK(N12),"",SUM(G45:G48))</f>
        <v/>
      </c>
      <c r="F37" s="80" t="s">
        <v>0</v>
      </c>
      <c r="G37" s="81" t="str">
        <f>IF(ISBLANK(N12),"",SUM(E45:E48))</f>
        <v/>
      </c>
      <c r="H37" s="82" t="str">
        <f>IF(ISBLANK(N12),"",SUM(J45:J48))</f>
        <v/>
      </c>
      <c r="I37" s="80" t="s">
        <v>0</v>
      </c>
      <c r="J37" s="83" t="str">
        <f>IF(ISBLANK(N12),"",SUM(H45:H48))</f>
        <v/>
      </c>
      <c r="K37" s="84" t="str">
        <f>IF(ISBLANK(N12),"",SUM(M45:M48))</f>
        <v/>
      </c>
      <c r="L37" s="80" t="s">
        <v>0</v>
      </c>
      <c r="M37" s="81" t="str">
        <f>IF(ISBLANK(N12),"",SUM(K45:K48))</f>
        <v/>
      </c>
      <c r="N37" s="82" t="str">
        <f>IF(ISBLANK(N12),"",SUM(P45:P48))</f>
        <v/>
      </c>
      <c r="O37" s="80" t="s">
        <v>0</v>
      </c>
      <c r="P37" s="85" t="str">
        <f>IF(ISBLANK(N12),"",SUM(N45:N48))</f>
        <v/>
      </c>
      <c r="Q37" s="9"/>
      <c r="R37" s="9"/>
      <c r="S37" s="9"/>
      <c r="T37" s="9"/>
      <c r="Y37" s="6"/>
      <c r="Z37" s="5"/>
      <c r="AB37" s="6"/>
    </row>
    <row r="38" spans="2:31" s="4" customFormat="1" ht="20.100000000000001" customHeight="1" x14ac:dyDescent="0.2">
      <c r="E38" s="7"/>
      <c r="Y38" s="6"/>
      <c r="Z38" s="5"/>
      <c r="AB38" s="6"/>
    </row>
    <row r="39" spans="2:31" s="4" customFormat="1" ht="20.100000000000001" customHeight="1" x14ac:dyDescent="0.2">
      <c r="E39" s="7" t="s">
        <v>10</v>
      </c>
      <c r="H39" s="6" t="s">
        <v>11</v>
      </c>
      <c r="Y39" s="6"/>
      <c r="Z39" s="5"/>
      <c r="AB39" s="6"/>
    </row>
    <row r="40" spans="2:31" s="4" customFormat="1" ht="20.100000000000001" customHeight="1" x14ac:dyDescent="0.2">
      <c r="Y40" s="6"/>
      <c r="Z40" s="5"/>
      <c r="AB40" s="6"/>
    </row>
    <row r="41" spans="2:31" s="4" customFormat="1" ht="20.100000000000001" customHeight="1" x14ac:dyDescent="0.2">
      <c r="Y41" s="6"/>
      <c r="Z41" s="5"/>
      <c r="AB41" s="6"/>
    </row>
    <row r="42" spans="2:31" s="4" customFormat="1" ht="20.100000000000001" customHeight="1" x14ac:dyDescent="0.2">
      <c r="B42" s="138">
        <f ca="1">TODAY()</f>
        <v>44997</v>
      </c>
      <c r="C42" s="139"/>
      <c r="D42" s="139"/>
      <c r="E42" s="139"/>
      <c r="F42" s="139"/>
      <c r="G42" s="7"/>
      <c r="I42" s="116" t="s">
        <v>9</v>
      </c>
      <c r="J42" s="140"/>
      <c r="K42" s="140"/>
      <c r="L42" s="140"/>
      <c r="M42" s="140"/>
      <c r="N42" s="140"/>
      <c r="O42" s="140"/>
      <c r="R42" s="116" t="s">
        <v>9</v>
      </c>
      <c r="S42" s="140"/>
      <c r="T42" s="140"/>
      <c r="U42" s="140"/>
      <c r="V42" s="140"/>
      <c r="W42" s="140"/>
      <c r="X42" s="140"/>
      <c r="Y42" s="140"/>
      <c r="Z42" s="5"/>
      <c r="AB42" s="6"/>
    </row>
    <row r="43" spans="2:31" s="4" customFormat="1" ht="20.100000000000001" customHeight="1" x14ac:dyDescent="0.2">
      <c r="B43" s="136" t="s">
        <v>8</v>
      </c>
      <c r="C43" s="137"/>
      <c r="D43" s="137"/>
      <c r="E43" s="137"/>
      <c r="F43" s="137"/>
      <c r="G43" s="47"/>
      <c r="H43" s="48"/>
      <c r="I43" s="136" t="str">
        <f>B4</f>
        <v>Mannschaft 1</v>
      </c>
      <c r="J43" s="137"/>
      <c r="K43" s="137"/>
      <c r="L43" s="137"/>
      <c r="M43" s="137"/>
      <c r="N43" s="137"/>
      <c r="O43" s="137"/>
      <c r="P43" s="48"/>
      <c r="Q43" s="48"/>
      <c r="R43" s="136" t="str">
        <f>M4</f>
        <v>Mannschaft 2</v>
      </c>
      <c r="S43" s="137"/>
      <c r="T43" s="137"/>
      <c r="U43" s="137"/>
      <c r="V43" s="137"/>
      <c r="W43" s="137"/>
      <c r="X43" s="137"/>
      <c r="Y43" s="137"/>
      <c r="Z43" s="21"/>
      <c r="AA43" s="9"/>
      <c r="AB43" s="22"/>
      <c r="AC43" s="9"/>
    </row>
    <row r="44" spans="2:31" s="4" customFormat="1" ht="20.100000000000001" hidden="1" customHeight="1" x14ac:dyDescent="0.2">
      <c r="B44" s="9"/>
      <c r="C44" s="9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40"/>
      <c r="T44" s="9"/>
      <c r="U44" s="9"/>
      <c r="V44" s="9"/>
      <c r="W44" s="9"/>
      <c r="X44" s="9"/>
      <c r="Y44" s="22"/>
      <c r="Z44" s="21"/>
      <c r="AA44" s="9"/>
      <c r="AB44" s="22"/>
      <c r="AC44" s="9"/>
    </row>
    <row r="45" spans="2:31" s="27" customFormat="1" ht="20.100000000000001" hidden="1" customHeight="1" x14ac:dyDescent="0.2">
      <c r="B45" s="24"/>
      <c r="C45" s="24"/>
      <c r="D45" s="24"/>
      <c r="E45" s="24">
        <f>IF(ISBLANK(N12),0,IF(E31&gt;G31,2,IF(E31=G31,1,IF(E31&lt;G31,0,"?"))))</f>
        <v>0</v>
      </c>
      <c r="F45" s="24"/>
      <c r="G45" s="25">
        <f>IF(ISBLANK(P12),0,IF(E31&lt;G31,2,IF(E31=G31,1,IF(E31&gt;G31,0,"?"))))</f>
        <v>0</v>
      </c>
      <c r="H45" s="24">
        <f>IF(ISBLANK(N24),0,IF(H31&gt;J31,2,IF(H31=J31,1,IF(H31&lt;J31,0,"?"))))</f>
        <v>0</v>
      </c>
      <c r="I45" s="24"/>
      <c r="J45" s="25">
        <f>IF(ISBLANK(P24),0,IF(H31&lt;J31,2,IF(H31=J31,1,IF(H31&gt;J31,0,"?"))))</f>
        <v>0</v>
      </c>
      <c r="K45" s="24">
        <f>IF(ISBLANK(N23),0,IF(K31&gt;M31,2,IF(K31=M31,1,IF(K31&lt;M31,0,"?"))))</f>
        <v>0</v>
      </c>
      <c r="L45" s="24"/>
      <c r="M45" s="25">
        <f>IF(ISBLANK(P23),0,IF(K31&lt;M31,2,IF(K31=M31,1,IF(K31&gt;M31,0,"?"))))</f>
        <v>0</v>
      </c>
      <c r="N45" s="24">
        <f>IF(ISBLANK(N19),0,IF(N31&gt;P31,2,IF(N31=P31,1,IF(N31&lt;P31,0,"?"))))</f>
        <v>0</v>
      </c>
      <c r="O45" s="24"/>
      <c r="P45" s="25">
        <f>IF(ISBLANK(P19),0,IF(N31&lt;P31,2,IF(N31=P31,1,IF(N31&gt;P31,0,"?"))))</f>
        <v>0</v>
      </c>
      <c r="Q45" s="24"/>
      <c r="R45" s="24"/>
      <c r="S45" s="40"/>
      <c r="T45" s="24"/>
      <c r="U45" s="24"/>
      <c r="V45" s="24"/>
      <c r="W45" s="24"/>
      <c r="X45" s="24"/>
      <c r="Y45" s="25"/>
      <c r="Z45" s="26"/>
      <c r="AA45" s="24"/>
      <c r="AB45" s="25"/>
      <c r="AC45" s="24"/>
    </row>
    <row r="46" spans="2:31" s="27" customFormat="1" ht="20.100000000000001" hidden="1" customHeight="1" x14ac:dyDescent="0.2">
      <c r="B46" s="24"/>
      <c r="C46" s="24"/>
      <c r="D46" s="24"/>
      <c r="E46" s="24">
        <f>IF(ISBLANK(N16),0,IF(E32&gt;G32,2,IF(E32=G32,1,IF(E32&lt;G32,0,"?"))))</f>
        <v>0</v>
      </c>
      <c r="F46" s="24"/>
      <c r="G46" s="25">
        <f>IF(ISBLANK(P16),0,IF(E32&lt;G32,2,IF(E32=G32,1,IF(E32&gt;G32,0,"?"))))</f>
        <v>0</v>
      </c>
      <c r="H46" s="24">
        <f>IF(ISBLANK(N13),0,IF(H32&gt;J32,2,IF(H32=J32,1,IF(H32&lt;J32,0,"?"))))</f>
        <v>0</v>
      </c>
      <c r="I46" s="24"/>
      <c r="J46" s="25">
        <f>IF(ISBLANK(P13),0,IF(H32&lt;J32,2,IF(H32=J32,1,IF(H32&gt;J32,0,"?"))))</f>
        <v>0</v>
      </c>
      <c r="K46" s="24">
        <f>IF(ISBLANK(N27),0,IF(K32&gt;M32,2,IF(K32=M32,1,IF(K32&lt;M32,0,"?"))))</f>
        <v>0</v>
      </c>
      <c r="L46" s="24"/>
      <c r="M46" s="25">
        <f>IF(ISBLANK(P27),0,IF(K32&lt;M32,2,IF(K32=M32,1,IF(K32&gt;M32,0,"?"))))</f>
        <v>0</v>
      </c>
      <c r="N46" s="24">
        <f>IF(ISBLANK(N22),0,IF(N32&gt;P32,2,IF(N32=P32,1,IF(N32&lt;P32,0,"?"))))</f>
        <v>0</v>
      </c>
      <c r="O46" s="24"/>
      <c r="P46" s="25">
        <f>IF(ISBLANK(P22),0,IF(N32&lt;P32,2,IF(N32=P32,1,IF(N32&gt;P32,0,"?"))))</f>
        <v>0</v>
      </c>
      <c r="Q46" s="24"/>
      <c r="R46" s="24"/>
      <c r="S46" s="40"/>
      <c r="T46" s="24"/>
      <c r="U46" s="24"/>
      <c r="V46" s="24"/>
      <c r="W46" s="24"/>
      <c r="X46" s="24"/>
      <c r="Y46" s="25"/>
      <c r="Z46" s="26"/>
      <c r="AA46" s="24"/>
      <c r="AB46" s="25"/>
      <c r="AC46" s="24"/>
    </row>
    <row r="47" spans="2:31" s="27" customFormat="1" ht="20.100000000000001" hidden="1" customHeight="1" x14ac:dyDescent="0.2">
      <c r="B47" s="24"/>
      <c r="C47" s="24"/>
      <c r="D47" s="24"/>
      <c r="E47" s="24">
        <f>IF(ISBLANK(N21),0,IF(E33&gt;G33,2,IF(E33=G33,1,IF(E33&lt;G33,0,"?"))))</f>
        <v>0</v>
      </c>
      <c r="F47" s="24"/>
      <c r="G47" s="25">
        <f>IF(ISBLANK(P21),0,IF(E33&lt;G33,2,IF(E33=G33,1,IF(E33&gt;G33,0,"?"))))</f>
        <v>0</v>
      </c>
      <c r="H47" s="24">
        <f>IF(ISBLANK(N17),0,IF(H33&gt;J33,2,IF(H33=J33,1,IF(H33&lt;J33,0,"?"))))</f>
        <v>0</v>
      </c>
      <c r="I47" s="24"/>
      <c r="J47" s="25">
        <f>IF(ISBLANK(P17),0,IF(H33&lt;J33,2,IF(H33=J33,1,IF(H33&gt;J33,0,"?"))))</f>
        <v>0</v>
      </c>
      <c r="K47" s="24">
        <f>IF(ISBLANK(N14),0,IF(K33&gt;M33,2,IF(K33=M33,1,IF(K33&lt;M33,0,"?"))))</f>
        <v>0</v>
      </c>
      <c r="L47" s="24"/>
      <c r="M47" s="25">
        <f>IF(ISBLANK(P14),0,IF(K33&lt;M33,2,IF(K33=M33,1,IF(K33&gt;M33,0,"?"))))</f>
        <v>0</v>
      </c>
      <c r="N47" s="24">
        <f>IF(ISBLANK(N26),0,IF(N33&gt;P33,2,IF(N33=P33,1,IF(N33&lt;P33,0,"?"))))</f>
        <v>0</v>
      </c>
      <c r="O47" s="24"/>
      <c r="P47" s="25">
        <f>IF(ISBLANK(P26),0,IF(N33&lt;P33,2,IF(N33=P33,1,IF(N33&gt;P33,0,"?"))))</f>
        <v>0</v>
      </c>
      <c r="Q47" s="24"/>
      <c r="R47" s="24"/>
      <c r="S47" s="40"/>
      <c r="T47" s="24"/>
      <c r="U47" s="24"/>
      <c r="V47" s="24"/>
      <c r="W47" s="24"/>
      <c r="X47" s="24"/>
      <c r="Y47" s="25"/>
      <c r="Z47" s="26"/>
      <c r="AA47" s="24"/>
      <c r="AB47" s="25"/>
      <c r="AC47" s="24"/>
    </row>
    <row r="48" spans="2:31" s="27" customFormat="1" ht="20.100000000000001" hidden="1" customHeight="1" x14ac:dyDescent="0.2">
      <c r="E48" s="24">
        <f>IF(ISBLANK(N25),0,IF(E34&gt;G34,2,IF(E34=G34,1,IF(E34&lt;G34,0,"?"))))</f>
        <v>0</v>
      </c>
      <c r="F48" s="24"/>
      <c r="G48" s="25">
        <f>IF(ISBLANK(P25),0,IF(E34&lt;G34,2,IF(E34=G34,1,IF(E34&gt;G34,0,"?"))))</f>
        <v>0</v>
      </c>
      <c r="H48" s="24">
        <f>IF(ISBLANK(N20),0,IF(H34&gt;J34,2,IF(H34=J34,1,IF(H34&lt;J34,0,"?"))))</f>
        <v>0</v>
      </c>
      <c r="I48" s="24"/>
      <c r="J48" s="25">
        <f>IF(ISBLANK(P20),0,IF(H34&lt;J34,2,IF(H34=J34,1,IF(H34&gt;J34,0,"?"))))</f>
        <v>0</v>
      </c>
      <c r="K48" s="24">
        <f>IF(ISBLANK(N18),0,IF(K34&gt;M34,2,IF(K34=M34,1,IF(K34&lt;M34,0,"?"))))</f>
        <v>0</v>
      </c>
      <c r="L48" s="24"/>
      <c r="M48" s="25">
        <f>IF(ISBLANK(P18),0,IF(K34&lt;M34,2,IF(K34=M34,1,IF(K34&gt;M34,0,"?"))))</f>
        <v>0</v>
      </c>
      <c r="N48" s="24">
        <f>IF(ISBLANK(N15),0,IF(N34&gt;P34,2,IF(N34=P34,1,IF(N34&lt;P34,0,"?"))))</f>
        <v>0</v>
      </c>
      <c r="O48" s="24"/>
      <c r="P48" s="25">
        <f>IF(ISBLANK(P15),0,IF(N34&lt;P34,2,IF(N34=P34,1,IF(N34&gt;P34,0,"?"))))</f>
        <v>0</v>
      </c>
      <c r="S48" s="41"/>
      <c r="Y48" s="29"/>
      <c r="Z48" s="28"/>
      <c r="AB48" s="29"/>
    </row>
    <row r="49" spans="4:28" s="27" customFormat="1" ht="20.100000000000001" hidden="1" customHeight="1" x14ac:dyDescent="0.2">
      <c r="S49" s="41"/>
      <c r="Y49" s="29"/>
      <c r="Z49" s="28"/>
      <c r="AB49" s="29"/>
    </row>
    <row r="50" spans="4:28" s="4" customFormat="1" ht="20.100000000000001" hidden="1" customHeight="1" x14ac:dyDescent="0.2"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Y50" s="6"/>
      <c r="Z50" s="5"/>
      <c r="AB50" s="6"/>
    </row>
    <row r="51" spans="4:28" s="4" customFormat="1" ht="20.100000000000001" hidden="1" customHeight="1" x14ac:dyDescent="0.2"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Y51" s="6"/>
      <c r="Z51" s="5"/>
      <c r="AB51" s="6"/>
    </row>
    <row r="52" spans="4:28" s="4" customFormat="1" ht="20.100000000000001" hidden="1" customHeight="1" x14ac:dyDescent="0.2">
      <c r="Y52" s="6"/>
      <c r="Z52" s="5"/>
      <c r="AB52" s="6"/>
    </row>
    <row r="53" spans="4:28" s="4" customFormat="1" ht="20.100000000000001" hidden="1" customHeight="1" x14ac:dyDescent="0.2">
      <c r="Y53" s="6"/>
      <c r="Z53" s="5"/>
      <c r="AB53" s="6"/>
    </row>
    <row r="54" spans="4:28" s="4" customFormat="1" ht="20.100000000000001" hidden="1" customHeight="1" x14ac:dyDescent="0.2">
      <c r="Y54" s="6"/>
      <c r="Z54" s="5"/>
      <c r="AB54" s="6"/>
    </row>
    <row r="55" spans="4:28" s="4" customFormat="1" ht="20.100000000000001" hidden="1" customHeight="1" x14ac:dyDescent="0.2">
      <c r="Y55" s="6"/>
      <c r="Z55" s="5"/>
      <c r="AB55" s="6"/>
    </row>
    <row r="56" spans="4:28" s="4" customFormat="1" ht="20.100000000000001" hidden="1" customHeight="1" x14ac:dyDescent="0.2">
      <c r="Y56" s="6"/>
      <c r="Z56" s="5"/>
      <c r="AB56" s="6"/>
    </row>
    <row r="57" spans="4:28" s="4" customFormat="1" ht="20.100000000000001" hidden="1" customHeight="1" x14ac:dyDescent="0.2">
      <c r="Y57" s="6"/>
      <c r="Z57" s="5"/>
      <c r="AB57" s="6"/>
    </row>
    <row r="58" spans="4:28" s="4" customFormat="1" ht="20.100000000000001" hidden="1" customHeight="1" x14ac:dyDescent="0.2">
      <c r="Y58" s="6"/>
      <c r="Z58" s="5"/>
      <c r="AB58" s="6"/>
    </row>
    <row r="59" spans="4:28" s="4" customFormat="1" ht="20.100000000000001" hidden="1" customHeight="1" x14ac:dyDescent="0.2">
      <c r="Y59" s="6"/>
      <c r="Z59" s="5"/>
      <c r="AB59" s="6"/>
    </row>
    <row r="60" spans="4:28" s="4" customFormat="1" ht="20.100000000000001" hidden="1" customHeight="1" x14ac:dyDescent="0.2">
      <c r="Y60" s="6"/>
      <c r="Z60" s="5"/>
      <c r="AB60" s="6"/>
    </row>
    <row r="61" spans="4:28" s="4" customFormat="1" ht="20.100000000000001" hidden="1" customHeight="1" x14ac:dyDescent="0.2">
      <c r="Y61" s="6"/>
      <c r="Z61" s="5"/>
      <c r="AB61" s="6"/>
    </row>
    <row r="62" spans="4:28" s="4" customFormat="1" ht="20.100000000000001" hidden="1" customHeight="1" x14ac:dyDescent="0.2">
      <c r="Y62" s="6"/>
      <c r="Z62" s="5"/>
      <c r="AB62" s="6"/>
    </row>
    <row r="63" spans="4:28" s="4" customFormat="1" ht="20.100000000000001" hidden="1" customHeight="1" x14ac:dyDescent="0.2">
      <c r="Y63" s="6"/>
      <c r="Z63" s="5"/>
      <c r="AB63" s="6"/>
    </row>
    <row r="64" spans="4:28" s="4" customFormat="1" ht="20.100000000000001" hidden="1" customHeight="1" x14ac:dyDescent="0.2">
      <c r="Y64" s="6"/>
      <c r="Z64" s="5"/>
      <c r="AB64" s="6"/>
    </row>
    <row r="65" spans="25:28" s="4" customFormat="1" ht="20.100000000000001" hidden="1" customHeight="1" x14ac:dyDescent="0.2">
      <c r="Y65" s="6"/>
      <c r="Z65" s="5"/>
      <c r="AB65" s="6"/>
    </row>
    <row r="66" spans="25:28" s="4" customFormat="1" ht="20.100000000000001" hidden="1" customHeight="1" x14ac:dyDescent="0.2">
      <c r="Y66" s="6"/>
      <c r="Z66" s="5"/>
      <c r="AB66" s="6"/>
    </row>
    <row r="67" spans="25:28" s="4" customFormat="1" ht="20.100000000000001" hidden="1" customHeight="1" x14ac:dyDescent="0.2">
      <c r="Y67" s="6"/>
      <c r="Z67" s="5"/>
      <c r="AB67" s="6"/>
    </row>
    <row r="68" spans="25:28" s="4" customFormat="1" ht="20.100000000000001" hidden="1" customHeight="1" x14ac:dyDescent="0.2">
      <c r="Y68" s="6"/>
      <c r="Z68" s="5"/>
      <c r="AB68" s="6"/>
    </row>
    <row r="69" spans="25:28" s="4" customFormat="1" ht="20.100000000000001" hidden="1" customHeight="1" x14ac:dyDescent="0.2">
      <c r="Y69" s="6"/>
      <c r="Z69" s="5"/>
      <c r="AB69" s="6"/>
    </row>
    <row r="70" spans="25:28" s="4" customFormat="1" ht="20.100000000000001" hidden="1" customHeight="1" x14ac:dyDescent="0.2">
      <c r="Y70" s="6"/>
      <c r="Z70" s="5"/>
      <c r="AB70" s="6"/>
    </row>
    <row r="71" spans="25:28" s="4" customFormat="1" ht="20.100000000000001" hidden="1" customHeight="1" x14ac:dyDescent="0.2">
      <c r="Y71" s="6"/>
      <c r="Z71" s="5"/>
      <c r="AB71" s="6"/>
    </row>
    <row r="72" spans="25:28" s="4" customFormat="1" ht="20.100000000000001" hidden="1" customHeight="1" x14ac:dyDescent="0.2">
      <c r="Y72" s="6"/>
      <c r="Z72" s="5"/>
      <c r="AB72" s="6"/>
    </row>
    <row r="73" spans="25:28" s="4" customFormat="1" ht="20.100000000000001" hidden="1" customHeight="1" x14ac:dyDescent="0.2">
      <c r="Y73" s="6"/>
      <c r="Z73" s="5"/>
      <c r="AB73" s="6"/>
    </row>
    <row r="74" spans="25:28" s="4" customFormat="1" ht="20.100000000000001" hidden="1" customHeight="1" x14ac:dyDescent="0.2">
      <c r="Y74" s="6"/>
      <c r="Z74" s="5"/>
      <c r="AB74" s="6"/>
    </row>
    <row r="75" spans="25:28" s="4" customFormat="1" ht="20.100000000000001" hidden="1" customHeight="1" x14ac:dyDescent="0.2">
      <c r="Y75" s="6"/>
      <c r="Z75" s="5"/>
      <c r="AB75" s="6"/>
    </row>
    <row r="76" spans="25:28" s="4" customFormat="1" ht="20.100000000000001" hidden="1" customHeight="1" x14ac:dyDescent="0.2">
      <c r="Y76" s="6"/>
      <c r="Z76" s="5"/>
      <c r="AB76" s="6"/>
    </row>
    <row r="77" spans="25:28" s="4" customFormat="1" ht="20.100000000000001" hidden="1" customHeight="1" x14ac:dyDescent="0.2">
      <c r="Y77" s="6"/>
      <c r="Z77" s="5"/>
      <c r="AB77" s="6"/>
    </row>
    <row r="78" spans="25:28" s="4" customFormat="1" ht="20.100000000000001" hidden="1" customHeight="1" x14ac:dyDescent="0.2">
      <c r="Y78" s="6"/>
      <c r="Z78" s="5"/>
      <c r="AB78" s="6"/>
    </row>
    <row r="79" spans="25:28" s="4" customFormat="1" ht="20.100000000000001" hidden="1" customHeight="1" x14ac:dyDescent="0.2">
      <c r="Y79" s="6"/>
      <c r="Z79" s="5"/>
      <c r="AB79" s="6"/>
    </row>
    <row r="80" spans="25:28" s="4" customFormat="1" ht="20.100000000000001" hidden="1" customHeight="1" x14ac:dyDescent="0.2">
      <c r="Y80" s="6"/>
      <c r="Z80" s="5"/>
      <c r="AB80" s="6"/>
    </row>
    <row r="81" spans="25:28" s="4" customFormat="1" ht="20.100000000000001" hidden="1" customHeight="1" x14ac:dyDescent="0.2">
      <c r="Y81" s="6"/>
      <c r="Z81" s="5"/>
      <c r="AB81" s="6"/>
    </row>
    <row r="82" spans="25:28" s="4" customFormat="1" ht="20.100000000000001" hidden="1" customHeight="1" x14ac:dyDescent="0.2">
      <c r="Y82" s="6"/>
      <c r="Z82" s="5"/>
      <c r="AB82" s="6"/>
    </row>
    <row r="83" spans="25:28" s="4" customFormat="1" ht="20.100000000000001" hidden="1" customHeight="1" x14ac:dyDescent="0.2">
      <c r="Y83" s="6"/>
      <c r="Z83" s="5"/>
      <c r="AB83" s="6"/>
    </row>
    <row r="84" spans="25:28" s="4" customFormat="1" ht="20.100000000000001" hidden="1" customHeight="1" x14ac:dyDescent="0.2">
      <c r="Y84" s="6"/>
      <c r="Z84" s="5"/>
      <c r="AB84" s="6"/>
    </row>
    <row r="85" spans="25:28" s="4" customFormat="1" ht="20.100000000000001" hidden="1" customHeight="1" x14ac:dyDescent="0.2">
      <c r="Y85" s="6"/>
      <c r="Z85" s="5"/>
      <c r="AB85" s="6"/>
    </row>
    <row r="86" spans="25:28" s="4" customFormat="1" ht="20.100000000000001" hidden="1" customHeight="1" x14ac:dyDescent="0.2">
      <c r="Y86" s="6"/>
      <c r="Z86" s="5"/>
      <c r="AB86" s="6"/>
    </row>
    <row r="87" spans="25:28" s="4" customFormat="1" ht="20.100000000000001" hidden="1" customHeight="1" x14ac:dyDescent="0.2">
      <c r="Y87" s="6"/>
      <c r="Z87" s="5"/>
      <c r="AB87" s="6"/>
    </row>
    <row r="88" spans="25:28" s="4" customFormat="1" ht="20.100000000000001" hidden="1" customHeight="1" x14ac:dyDescent="0.2">
      <c r="Y88" s="6"/>
      <c r="Z88" s="5"/>
      <c r="AB88" s="6"/>
    </row>
    <row r="89" spans="25:28" s="4" customFormat="1" ht="20.100000000000001" hidden="1" customHeight="1" x14ac:dyDescent="0.2">
      <c r="Y89" s="6"/>
      <c r="Z89" s="5"/>
      <c r="AB89" s="6"/>
    </row>
    <row r="90" spans="25:28" s="4" customFormat="1" ht="20.100000000000001" hidden="1" customHeight="1" x14ac:dyDescent="0.2">
      <c r="Y90" s="6"/>
      <c r="Z90" s="5"/>
      <c r="AB90" s="6"/>
    </row>
    <row r="91" spans="25:28" s="4" customFormat="1" ht="20.100000000000001" hidden="1" customHeight="1" x14ac:dyDescent="0.2">
      <c r="Y91" s="6"/>
      <c r="Z91" s="5"/>
      <c r="AB91" s="6"/>
    </row>
    <row r="92" spans="25:28" s="4" customFormat="1" ht="20.100000000000001" hidden="1" customHeight="1" x14ac:dyDescent="0.2">
      <c r="Y92" s="6"/>
      <c r="Z92" s="5"/>
      <c r="AB92" s="6"/>
    </row>
    <row r="93" spans="25:28" s="4" customFormat="1" ht="20.100000000000001" hidden="1" customHeight="1" x14ac:dyDescent="0.2">
      <c r="Y93" s="6"/>
      <c r="Z93" s="5"/>
      <c r="AB93" s="6"/>
    </row>
    <row r="94" spans="25:28" s="4" customFormat="1" ht="20.100000000000001" hidden="1" customHeight="1" x14ac:dyDescent="0.2">
      <c r="Y94" s="6"/>
      <c r="Z94" s="5"/>
      <c r="AB94" s="6"/>
    </row>
    <row r="95" spans="25:28" s="4" customFormat="1" ht="20.100000000000001" hidden="1" customHeight="1" x14ac:dyDescent="0.2">
      <c r="Y95" s="6"/>
      <c r="Z95" s="5"/>
      <c r="AB95" s="6"/>
    </row>
    <row r="96" spans="25:28" s="4" customFormat="1" ht="20.100000000000001" hidden="1" customHeight="1" x14ac:dyDescent="0.2">
      <c r="Y96" s="6"/>
      <c r="Z96" s="5"/>
      <c r="AB96" s="6"/>
    </row>
    <row r="97" spans="25:28" s="4" customFormat="1" ht="20.100000000000001" hidden="1" customHeight="1" x14ac:dyDescent="0.2">
      <c r="Y97" s="6"/>
      <c r="Z97" s="5"/>
      <c r="AB97" s="6"/>
    </row>
    <row r="98" spans="25:28" s="4" customFormat="1" ht="20.100000000000001" hidden="1" customHeight="1" x14ac:dyDescent="0.2">
      <c r="Y98" s="6"/>
      <c r="Z98" s="5"/>
      <c r="AB98" s="6"/>
    </row>
    <row r="99" spans="25:28" s="4" customFormat="1" ht="20.100000000000001" hidden="1" customHeight="1" x14ac:dyDescent="0.2">
      <c r="Y99" s="6"/>
      <c r="Z99" s="5"/>
      <c r="AB99" s="6"/>
    </row>
    <row r="100" spans="25:28" s="4" customFormat="1" ht="20.100000000000001" hidden="1" customHeight="1" x14ac:dyDescent="0.2">
      <c r="Y100" s="6"/>
      <c r="Z100" s="5"/>
      <c r="AB100" s="6"/>
    </row>
    <row r="101" spans="25:28" s="4" customFormat="1" ht="20.100000000000001" hidden="1" customHeight="1" x14ac:dyDescent="0.2">
      <c r="Y101" s="6"/>
      <c r="Z101" s="5"/>
      <c r="AB101" s="6"/>
    </row>
    <row r="102" spans="25:28" s="4" customFormat="1" ht="20.100000000000001" hidden="1" customHeight="1" x14ac:dyDescent="0.2">
      <c r="Y102" s="6"/>
      <c r="Z102" s="5"/>
      <c r="AB102" s="6"/>
    </row>
    <row r="103" spans="25:28" s="4" customFormat="1" ht="20.100000000000001" hidden="1" customHeight="1" x14ac:dyDescent="0.2">
      <c r="Y103" s="6"/>
      <c r="Z103" s="5"/>
      <c r="AB103" s="6"/>
    </row>
    <row r="104" spans="25:28" s="4" customFormat="1" ht="20.100000000000001" hidden="1" customHeight="1" x14ac:dyDescent="0.2">
      <c r="Y104" s="6"/>
      <c r="Z104" s="5"/>
      <c r="AB104" s="6"/>
    </row>
    <row r="105" spans="25:28" s="4" customFormat="1" ht="20.100000000000001" hidden="1" customHeight="1" x14ac:dyDescent="0.2">
      <c r="Y105" s="6"/>
      <c r="Z105" s="5"/>
      <c r="AB105" s="6"/>
    </row>
    <row r="106" spans="25:28" s="4" customFormat="1" ht="20.100000000000001" hidden="1" customHeight="1" x14ac:dyDescent="0.2">
      <c r="Y106" s="6"/>
      <c r="Z106" s="5"/>
      <c r="AB106" s="6"/>
    </row>
    <row r="107" spans="25:28" s="4" customFormat="1" ht="20.100000000000001" hidden="1" customHeight="1" x14ac:dyDescent="0.2">
      <c r="Y107" s="6"/>
      <c r="Z107" s="5"/>
      <c r="AB107" s="6"/>
    </row>
    <row r="108" spans="25:28" s="4" customFormat="1" ht="20.100000000000001" hidden="1" customHeight="1" x14ac:dyDescent="0.2">
      <c r="Y108" s="6"/>
      <c r="Z108" s="5"/>
      <c r="AB108" s="6"/>
    </row>
    <row r="109" spans="25:28" s="4" customFormat="1" ht="20.100000000000001" hidden="1" customHeight="1" x14ac:dyDescent="0.2">
      <c r="Y109" s="6"/>
      <c r="Z109" s="5"/>
      <c r="AB109" s="6"/>
    </row>
    <row r="110" spans="25:28" s="4" customFormat="1" ht="20.100000000000001" hidden="1" customHeight="1" x14ac:dyDescent="0.2">
      <c r="Y110" s="6"/>
      <c r="Z110" s="5"/>
      <c r="AB110" s="6"/>
    </row>
    <row r="111" spans="25:28" s="4" customFormat="1" ht="20.100000000000001" hidden="1" customHeight="1" x14ac:dyDescent="0.2">
      <c r="Y111" s="6"/>
      <c r="Z111" s="5"/>
      <c r="AB111" s="6"/>
    </row>
    <row r="112" spans="25:28" s="4" customFormat="1" ht="20.100000000000001" hidden="1" customHeight="1" x14ac:dyDescent="0.2">
      <c r="Y112" s="6"/>
      <c r="Z112" s="5"/>
      <c r="AB112" s="6"/>
    </row>
    <row r="113" spans="25:28" s="4" customFormat="1" ht="20.100000000000001" hidden="1" customHeight="1" x14ac:dyDescent="0.2">
      <c r="Y113" s="6"/>
      <c r="Z113" s="5"/>
      <c r="AB113" s="6"/>
    </row>
    <row r="114" spans="25:28" s="4" customFormat="1" ht="20.100000000000001" hidden="1" customHeight="1" x14ac:dyDescent="0.2">
      <c r="Y114" s="6"/>
      <c r="Z114" s="5"/>
      <c r="AB114" s="6"/>
    </row>
    <row r="115" spans="25:28" s="4" customFormat="1" ht="20.100000000000001" hidden="1" customHeight="1" x14ac:dyDescent="0.2">
      <c r="Y115" s="6"/>
      <c r="Z115" s="5"/>
      <c r="AB115" s="6"/>
    </row>
    <row r="116" spans="25:28" s="4" customFormat="1" ht="20.100000000000001" hidden="1" customHeight="1" x14ac:dyDescent="0.2">
      <c r="Y116" s="6"/>
      <c r="Z116" s="5"/>
      <c r="AB116" s="6"/>
    </row>
    <row r="117" spans="25:28" s="4" customFormat="1" ht="20.100000000000001" hidden="1" customHeight="1" x14ac:dyDescent="0.2">
      <c r="Y117" s="6"/>
      <c r="Z117" s="5"/>
      <c r="AB117" s="6"/>
    </row>
    <row r="118" spans="25:28" s="4" customFormat="1" ht="20.100000000000001" hidden="1" customHeight="1" x14ac:dyDescent="0.2">
      <c r="Y118" s="6"/>
      <c r="Z118" s="5"/>
      <c r="AB118" s="6"/>
    </row>
    <row r="119" spans="25:28" s="4" customFormat="1" ht="20.100000000000001" hidden="1" customHeight="1" x14ac:dyDescent="0.2">
      <c r="Y119" s="6"/>
      <c r="Z119" s="5"/>
      <c r="AB119" s="6"/>
    </row>
    <row r="120" spans="25:28" s="4" customFormat="1" ht="20.100000000000001" hidden="1" customHeight="1" x14ac:dyDescent="0.2">
      <c r="Y120" s="6"/>
      <c r="Z120" s="5"/>
      <c r="AB120" s="6"/>
    </row>
    <row r="121" spans="25:28" s="4" customFormat="1" ht="20.100000000000001" hidden="1" customHeight="1" x14ac:dyDescent="0.2">
      <c r="Y121" s="6"/>
      <c r="Z121" s="5"/>
      <c r="AB121" s="6"/>
    </row>
    <row r="122" spans="25:28" s="4" customFormat="1" ht="20.100000000000001" hidden="1" customHeight="1" x14ac:dyDescent="0.2">
      <c r="Y122" s="6"/>
      <c r="Z122" s="5"/>
      <c r="AB122" s="6"/>
    </row>
    <row r="123" spans="25:28" s="4" customFormat="1" ht="20.100000000000001" hidden="1" customHeight="1" x14ac:dyDescent="0.2">
      <c r="Y123" s="6"/>
      <c r="Z123" s="5"/>
      <c r="AB123" s="6"/>
    </row>
    <row r="124" spans="25:28" s="4" customFormat="1" ht="20.100000000000001" hidden="1" customHeight="1" x14ac:dyDescent="0.2">
      <c r="Y124" s="6"/>
      <c r="Z124" s="5"/>
      <c r="AB124" s="6"/>
    </row>
    <row r="125" spans="25:28" s="4" customFormat="1" ht="20.100000000000001" hidden="1" customHeight="1" x14ac:dyDescent="0.2">
      <c r="Y125" s="6"/>
      <c r="Z125" s="5"/>
      <c r="AB125" s="6"/>
    </row>
    <row r="126" spans="25:28" s="4" customFormat="1" ht="20.100000000000001" hidden="1" customHeight="1" x14ac:dyDescent="0.2">
      <c r="Y126" s="6"/>
      <c r="Z126" s="5"/>
      <c r="AB126" s="6"/>
    </row>
    <row r="127" spans="25:28" s="4" customFormat="1" ht="20.100000000000001" hidden="1" customHeight="1" x14ac:dyDescent="0.2">
      <c r="Y127" s="6"/>
      <c r="Z127" s="5"/>
      <c r="AB127" s="6"/>
    </row>
    <row r="128" spans="25:28" s="4" customFormat="1" ht="20.100000000000001" hidden="1" customHeight="1" x14ac:dyDescent="0.2">
      <c r="Y128" s="6"/>
      <c r="Z128" s="5"/>
      <c r="AB128" s="6"/>
    </row>
    <row r="129" spans="25:28" s="4" customFormat="1" ht="20.100000000000001" hidden="1" customHeight="1" x14ac:dyDescent="0.2">
      <c r="Y129" s="6"/>
      <c r="Z129" s="5"/>
      <c r="AB129" s="6"/>
    </row>
    <row r="130" spans="25:28" s="4" customFormat="1" ht="20.100000000000001" hidden="1" customHeight="1" x14ac:dyDescent="0.2">
      <c r="Y130" s="6"/>
      <c r="Z130" s="5"/>
      <c r="AB130" s="6"/>
    </row>
    <row r="131" spans="25:28" s="4" customFormat="1" ht="20.100000000000001" hidden="1" customHeight="1" x14ac:dyDescent="0.2">
      <c r="Y131" s="6"/>
      <c r="Z131" s="5"/>
      <c r="AB131" s="6"/>
    </row>
    <row r="132" spans="25:28" s="4" customFormat="1" ht="20.100000000000001" hidden="1" customHeight="1" x14ac:dyDescent="0.2">
      <c r="Y132" s="6"/>
      <c r="Z132" s="5"/>
      <c r="AB132" s="6"/>
    </row>
    <row r="133" spans="25:28" s="4" customFormat="1" ht="20.100000000000001" hidden="1" customHeight="1" x14ac:dyDescent="0.2">
      <c r="Y133" s="6"/>
      <c r="Z133" s="5"/>
      <c r="AB133" s="6"/>
    </row>
    <row r="134" spans="25:28" s="4" customFormat="1" ht="20.100000000000001" hidden="1" customHeight="1" x14ac:dyDescent="0.2">
      <c r="Y134" s="6"/>
      <c r="Z134" s="5"/>
      <c r="AB134" s="6"/>
    </row>
    <row r="135" spans="25:28" s="4" customFormat="1" ht="20.100000000000001" hidden="1" customHeight="1" x14ac:dyDescent="0.2">
      <c r="Y135" s="6"/>
      <c r="Z135" s="5"/>
      <c r="AB135" s="6"/>
    </row>
    <row r="136" spans="25:28" s="4" customFormat="1" ht="20.100000000000001" hidden="1" customHeight="1" x14ac:dyDescent="0.2">
      <c r="Y136" s="6"/>
      <c r="Z136" s="5"/>
      <c r="AB136" s="6"/>
    </row>
    <row r="137" spans="25:28" s="4" customFormat="1" ht="20.100000000000001" hidden="1" customHeight="1" x14ac:dyDescent="0.2">
      <c r="Y137" s="6"/>
      <c r="Z137" s="5"/>
      <c r="AB137" s="6"/>
    </row>
    <row r="138" spans="25:28" s="4" customFormat="1" ht="20.100000000000001" hidden="1" customHeight="1" x14ac:dyDescent="0.2">
      <c r="Y138" s="6"/>
      <c r="Z138" s="5"/>
      <c r="AB138" s="6"/>
    </row>
    <row r="139" spans="25:28" s="4" customFormat="1" ht="20.100000000000001" hidden="1" customHeight="1" x14ac:dyDescent="0.2">
      <c r="Y139" s="6"/>
      <c r="Z139" s="5"/>
      <c r="AB139" s="6"/>
    </row>
    <row r="140" spans="25:28" s="4" customFormat="1" ht="20.100000000000001" hidden="1" customHeight="1" x14ac:dyDescent="0.2">
      <c r="Y140" s="6"/>
      <c r="Z140" s="5"/>
      <c r="AB140" s="6"/>
    </row>
    <row r="141" spans="25:28" s="4" customFormat="1" ht="20.100000000000001" hidden="1" customHeight="1" x14ac:dyDescent="0.2">
      <c r="Y141" s="6"/>
      <c r="Z141" s="5"/>
      <c r="AB141" s="6"/>
    </row>
    <row r="142" spans="25:28" s="4" customFormat="1" ht="20.100000000000001" hidden="1" customHeight="1" x14ac:dyDescent="0.2">
      <c r="Y142" s="6"/>
      <c r="Z142" s="5"/>
      <c r="AB142" s="6"/>
    </row>
    <row r="143" spans="25:28" s="4" customFormat="1" ht="20.100000000000001" hidden="1" customHeight="1" x14ac:dyDescent="0.2">
      <c r="Y143" s="6"/>
      <c r="Z143" s="5"/>
      <c r="AB143" s="6"/>
    </row>
    <row r="144" spans="25:28" s="4" customFormat="1" ht="20.100000000000001" hidden="1" customHeight="1" x14ac:dyDescent="0.2">
      <c r="Y144" s="6"/>
      <c r="Z144" s="5"/>
      <c r="AB144" s="6"/>
    </row>
    <row r="145" spans="25:28" s="4" customFormat="1" ht="20.100000000000001" hidden="1" customHeight="1" x14ac:dyDescent="0.2">
      <c r="Y145" s="6"/>
      <c r="Z145" s="5"/>
      <c r="AB145" s="6"/>
    </row>
    <row r="146" spans="25:28" s="4" customFormat="1" ht="20.100000000000001" hidden="1" customHeight="1" x14ac:dyDescent="0.2">
      <c r="Y146" s="6"/>
      <c r="Z146" s="5"/>
      <c r="AB146" s="6"/>
    </row>
    <row r="147" spans="25:28" s="4" customFormat="1" ht="20.100000000000001" hidden="1" customHeight="1" x14ac:dyDescent="0.2">
      <c r="Y147" s="6"/>
      <c r="Z147" s="5"/>
      <c r="AB147" s="6"/>
    </row>
    <row r="148" spans="25:28" s="4" customFormat="1" ht="20.100000000000001" hidden="1" customHeight="1" x14ac:dyDescent="0.2">
      <c r="Y148" s="6"/>
      <c r="Z148" s="5"/>
      <c r="AB148" s="6"/>
    </row>
    <row r="149" spans="25:28" s="4" customFormat="1" ht="20.100000000000001" hidden="1" customHeight="1" x14ac:dyDescent="0.2">
      <c r="Y149" s="6"/>
      <c r="Z149" s="5"/>
      <c r="AB149" s="6"/>
    </row>
    <row r="150" spans="25:28" s="4" customFormat="1" ht="20.100000000000001" hidden="1" customHeight="1" x14ac:dyDescent="0.2">
      <c r="Y150" s="6"/>
      <c r="Z150" s="5"/>
      <c r="AB150" s="6"/>
    </row>
    <row r="151" spans="25:28" s="4" customFormat="1" ht="20.100000000000001" hidden="1" customHeight="1" x14ac:dyDescent="0.2">
      <c r="Y151" s="6"/>
      <c r="Z151" s="5"/>
      <c r="AB151" s="6"/>
    </row>
  </sheetData>
  <sheetProtection password="862F" sheet="1" objects="1" scenarios="1"/>
  <mergeCells count="102">
    <mergeCell ref="W24:Y24"/>
    <mergeCell ref="Z24:AB24"/>
    <mergeCell ref="W26:Y26"/>
    <mergeCell ref="Z26:AB26"/>
    <mergeCell ref="W20:Y20"/>
    <mergeCell ref="Z20:AB20"/>
    <mergeCell ref="W22:Y22"/>
    <mergeCell ref="Z22:AB22"/>
    <mergeCell ref="W16:Y16"/>
    <mergeCell ref="Z16:AB16"/>
    <mergeCell ref="W18:Y18"/>
    <mergeCell ref="Z18:AB18"/>
    <mergeCell ref="W12:Y12"/>
    <mergeCell ref="W11:AB11"/>
    <mergeCell ref="Z12:AB12"/>
    <mergeCell ref="W14:Y14"/>
    <mergeCell ref="Z14:AB14"/>
    <mergeCell ref="H11:M11"/>
    <mergeCell ref="N11:P11"/>
    <mergeCell ref="U6:W6"/>
    <mergeCell ref="R6:T6"/>
    <mergeCell ref="C8:G8"/>
    <mergeCell ref="C9:G9"/>
    <mergeCell ref="I6:M6"/>
    <mergeCell ref="I7:M7"/>
    <mergeCell ref="I8:M8"/>
    <mergeCell ref="R43:Y43"/>
    <mergeCell ref="I43:O43"/>
    <mergeCell ref="B43:F43"/>
    <mergeCell ref="B42:F42"/>
    <mergeCell ref="I42:O42"/>
    <mergeCell ref="R42:Y42"/>
    <mergeCell ref="R30:T30"/>
    <mergeCell ref="U30:W30"/>
    <mergeCell ref="B36:D36"/>
    <mergeCell ref="B37:D37"/>
    <mergeCell ref="E30:G30"/>
    <mergeCell ref="H30:J30"/>
    <mergeCell ref="K30:M30"/>
    <mergeCell ref="N30:P30"/>
    <mergeCell ref="B31:D31"/>
    <mergeCell ref="B32:D32"/>
    <mergeCell ref="B33:D33"/>
    <mergeCell ref="B34:D34"/>
    <mergeCell ref="R24:U24"/>
    <mergeCell ref="R25:U25"/>
    <mergeCell ref="R26:U26"/>
    <mergeCell ref="R27:U27"/>
    <mergeCell ref="I24:M24"/>
    <mergeCell ref="I25:M25"/>
    <mergeCell ref="I26:M26"/>
    <mergeCell ref="I27:M27"/>
    <mergeCell ref="I20:M20"/>
    <mergeCell ref="I21:M21"/>
    <mergeCell ref="I22:M22"/>
    <mergeCell ref="I23:M23"/>
    <mergeCell ref="R20:U20"/>
    <mergeCell ref="R21:U21"/>
    <mergeCell ref="R22:U22"/>
    <mergeCell ref="R23:U23"/>
    <mergeCell ref="R16:U16"/>
    <mergeCell ref="R17:U17"/>
    <mergeCell ref="R18:U18"/>
    <mergeCell ref="R19:U19"/>
    <mergeCell ref="R13:U13"/>
    <mergeCell ref="R15:U15"/>
    <mergeCell ref="R12:U12"/>
    <mergeCell ref="R14:U14"/>
    <mergeCell ref="I16:M16"/>
    <mergeCell ref="I17:M17"/>
    <mergeCell ref="I18:M18"/>
    <mergeCell ref="I19:M19"/>
    <mergeCell ref="I12:M12"/>
    <mergeCell ref="I13:M13"/>
    <mergeCell ref="I14:M14"/>
    <mergeCell ref="I15:M15"/>
    <mergeCell ref="C25:G25"/>
    <mergeCell ref="C26:G26"/>
    <mergeCell ref="C27:G27"/>
    <mergeCell ref="C20:G20"/>
    <mergeCell ref="C21:G21"/>
    <mergeCell ref="C22:G22"/>
    <mergeCell ref="C23:G23"/>
    <mergeCell ref="C24:G24"/>
    <mergeCell ref="C16:G16"/>
    <mergeCell ref="C17:G17"/>
    <mergeCell ref="C18:G18"/>
    <mergeCell ref="C19:G19"/>
    <mergeCell ref="C12:G12"/>
    <mergeCell ref="C13:G13"/>
    <mergeCell ref="C14:G14"/>
    <mergeCell ref="C15:G15"/>
    <mergeCell ref="B2:AB2"/>
    <mergeCell ref="C6:G6"/>
    <mergeCell ref="C7:G7"/>
    <mergeCell ref="B4:J4"/>
    <mergeCell ref="R5:W5"/>
    <mergeCell ref="Q11:U11"/>
    <mergeCell ref="M4:Z4"/>
    <mergeCell ref="K4:L4"/>
    <mergeCell ref="I9:M9"/>
    <mergeCell ref="B11:G11"/>
  </mergeCells>
  <phoneticPr fontId="0" type="noConversion"/>
  <conditionalFormatting sqref="C12:G27 I12:M27 R12:U27">
    <cfRule type="cellIs" dxfId="0" priority="1" stopIfTrue="1" operator="equal">
      <formula>0</formula>
    </cfRule>
  </conditionalFormatting>
  <printOptions horizontalCentered="1"/>
  <pageMargins left="0.59055118110236227" right="0.59055118110236227" top="0.78740157480314965" bottom="0.78740157480314965" header="0.51181102362204722" footer="0.51181102362204722"/>
  <pageSetup paperSize="9" scale="84" orientation="portrait" horizontalDpi="300" verticalDpi="300"/>
  <headerFooter alignWithMargins="0"/>
  <drawing r:id="rId1"/>
  <webPublishItems count="1">
    <webPublishItem id="578" divId="Spielplan Wasseralfingen_578" sourceType="range" sourceRef="B30:W37" destinationFile="D:\Eigene Dateien\TK\Homepage1\html\spiele\0102wasser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Spielplan</vt:lpstr>
      <vt:lpstr>Spielplan!Druckbereich</vt:lpstr>
    </vt:vector>
  </TitlesOfParts>
  <Company>TNT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Mannschaftsspielplan (4 Spieler)</dc:title>
  <dc:creator>DTKV</dc:creator>
  <cp:lastModifiedBy>André Bialk</cp:lastModifiedBy>
  <cp:lastPrinted>2006-12-05T07:26:01Z</cp:lastPrinted>
  <dcterms:created xsi:type="dcterms:W3CDTF">2000-11-08T10:42:33Z</dcterms:created>
  <dcterms:modified xsi:type="dcterms:W3CDTF">2023-03-12T16:59:08Z</dcterms:modified>
</cp:coreProperties>
</file>