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7" windowWidth="13680" windowHeight="11760" tabRatio="864" activeTab="1"/>
  </bookViews>
  <sheets>
    <sheet name="Startseite" sheetId="1" r:id="rId1"/>
    <sheet name="Kader" sheetId="2" r:id="rId2"/>
    <sheet name="History" sheetId="3" state="hidden" r:id="rId3"/>
    <sheet name="Ergebnis_aendern" sheetId="4" state="hidden" r:id="rId4"/>
    <sheet name="Eingabemaske" sheetId="5" state="hidden" r:id="rId5"/>
    <sheet name="Spielplan" sheetId="6" state="hidden" r:id="rId6"/>
    <sheet name="Mannschaftsspiele" sheetId="7" state="hidden" r:id="rId7"/>
    <sheet name="Mannschaftsstatistik_Gesamt" sheetId="8" state="hidden" r:id="rId8"/>
    <sheet name="Einzelergebnisse" sheetId="9" state="hidden" r:id="rId9"/>
    <sheet name="Einzelstatistik_pro_Clubkampf" sheetId="10" state="hidden" r:id="rId10"/>
    <sheet name="Einzelstatistik" sheetId="11" state="hidden" r:id="rId11"/>
    <sheet name="Spielprotokoll" sheetId="12" state="hidden" r:id="rId12"/>
    <sheet name="Druckseite" sheetId="13" state="hidden" r:id="rId13"/>
    <sheet name="Kreuztabelle" sheetId="14" state="hidden" r:id="rId14"/>
    <sheet name="Datenbank" sheetId="15" state="hidden" r:id="rId15"/>
  </sheets>
  <externalReferences>
    <externalReference r:id="rId18"/>
  </externalReferences>
  <definedNames>
    <definedName name="_xlnm._FilterDatabase" localSheetId="8" hidden="1">'Einzelergebnisse'!$B$7:$Q$9</definedName>
    <definedName name="_xlnm._FilterDatabase" localSheetId="10" hidden="1">'Einzelstatistik'!$B$7:$Z$9</definedName>
    <definedName name="_xlnm._FilterDatabase" localSheetId="9" hidden="1">'Einzelstatistik_pro_Clubkampf'!$B$7:$W$9</definedName>
    <definedName name="_xlnm._FilterDatabase" localSheetId="6" hidden="1">'Mannschaftsspiele'!$B$7:$T$9</definedName>
    <definedName name="_xlnm._FilterDatabase" localSheetId="7" hidden="1">'Mannschaftsstatistik_Gesamt'!$B$7:$AD$9</definedName>
    <definedName name="Auswertung1_Einzelergebnisse" localSheetId="3">'[1]Einzelergebnisse'!#REF!</definedName>
    <definedName name="Auswertung1_Einzelergebnisse" localSheetId="2">'[1]Einzelergebnisse'!$S$8:$S$9</definedName>
    <definedName name="Auswertung1_Einzelergebnisse" localSheetId="1">#REF!</definedName>
    <definedName name="Auswertung1_Einzelergebnisse">'Einzelergebnisse'!$S$8:$S$9</definedName>
    <definedName name="Auswertung1_Mannschaftsspiele" localSheetId="3">'[1]Mannschaftsspiele'!#REF!</definedName>
    <definedName name="Auswertung1_Mannschaftsspiele" localSheetId="2">'[1]Mannschaftsspiele'!$V$8:$V$9</definedName>
    <definedName name="Auswertung1_Mannschaftsspiele" localSheetId="1">#REF!</definedName>
    <definedName name="Auswertung1_Mannschaftsspiele">'Mannschaftsspiele'!$V$8:$V$9</definedName>
    <definedName name="Auswertung2_Einzelergebnisse" localSheetId="3">'[1]Einzelergebnisse'!#REF!</definedName>
    <definedName name="Auswertung2_Einzelergebnisse" localSheetId="2">'[1]Einzelergebnisse'!$T$8:$T$9</definedName>
    <definedName name="Auswertung2_Einzelergebnisse" localSheetId="1">#REF!</definedName>
    <definedName name="Auswertung2_Einzelergebnisse">'Einzelergebnisse'!$T$8:$T$9</definedName>
    <definedName name="Auswertung2_Mannschaftsspiele" localSheetId="3">'[1]Mannschaftsspiele'!#REF!</definedName>
    <definedName name="Auswertung2_Mannschaftsspiele" localSheetId="2">'[1]Mannschaftsspiele'!$W$8:$W$9</definedName>
    <definedName name="Auswertung2_Mannschaftsspiele" localSheetId="1">#REF!</definedName>
    <definedName name="Auswertung2_Mannschaftsspiele">'Mannschaftsspiele'!$W$8:$W$9</definedName>
    <definedName name="Auswertung3_Einzelergebnisse" localSheetId="3">'[1]Einzelergebnisse'!#REF!</definedName>
    <definedName name="Auswertung3_Einzelergebnisse" localSheetId="2">'[1]Einzelergebnisse'!$U$8:$U$9</definedName>
    <definedName name="Auswertung3_Einzelergebnisse" localSheetId="1">#REF!</definedName>
    <definedName name="Auswertung3_Einzelergebnisse">'Einzelergebnisse'!$U$8:$U$9</definedName>
    <definedName name="Auswertung3_Mannschaftsspiele" localSheetId="3">'[1]Mannschaftsspiele'!#REF!</definedName>
    <definedName name="Auswertung3_Mannschaftsspiele" localSheetId="2">'[1]Mannschaftsspiele'!$X$8:$X$9</definedName>
    <definedName name="Auswertung3_Mannschaftsspiele" localSheetId="1">#REF!</definedName>
    <definedName name="Auswertung3_Mannschaftsspiele">'Mannschaftsspiele'!$X$8:$X$9</definedName>
    <definedName name="_xlnm.Print_Area" localSheetId="1">'Kader'!$A$1:$C$128</definedName>
    <definedName name="_xlnm.Print_Titles" localSheetId="8">'Einzelergebnisse'!$1:$6</definedName>
    <definedName name="_xlnm.Print_Titles" localSheetId="10">'Einzelstatistik'!$1:$7</definedName>
    <definedName name="_xlnm.Print_Titles" localSheetId="9">'Einzelstatistik_pro_Clubkampf'!$1:$6</definedName>
    <definedName name="_xlnm.Print_Titles" localSheetId="1">'Kader'!$1:$20</definedName>
    <definedName name="_xlnm.Print_Titles" localSheetId="6">'Mannschaftsspiele'!$1:$5</definedName>
    <definedName name="Mannschaft_Einzelergebnisse1" localSheetId="1">#REF!</definedName>
    <definedName name="Mannschaft_Einzelergebnisse1">'Einzelergebnisse'!$E$8:$E$9</definedName>
    <definedName name="Mannschaft_Einzelergebnisse2" localSheetId="1">#REF!</definedName>
    <definedName name="Mannschaft_Einzelergebnisse2">'Einzelergebnisse'!$G$8:$G$9</definedName>
    <definedName name="Mannschaft_Mannschaftsspiele1" localSheetId="1">#REF!</definedName>
    <definedName name="Mannschaft_Mannschaftsspiele1">'Mannschaftsspiele'!$F$8:$F$9</definedName>
    <definedName name="Mannschaft_Mannschaftsspiele2" localSheetId="1">#REF!</definedName>
    <definedName name="Mannschaft_Mannschaftsspiele2">'Mannschaftsspiele'!$H$8:$H$9</definedName>
    <definedName name="Namen_Einzelergebnisse" localSheetId="1">#REF!</definedName>
    <definedName name="Namen_Einzelergebnisse">'Einzelergebnisse'!$K$8:$K$9</definedName>
    <definedName name="Namen_Einzelergebnisse1" localSheetId="1">#REF!</definedName>
    <definedName name="Namen_Einzelergebnisse1">'Einzelergebnisse'!$K$8:$K$9</definedName>
    <definedName name="Namen_Einzelergebnisse2" localSheetId="1">#REF!</definedName>
    <definedName name="Namen_Einzelergebnisse2">'Einzelergebnisse'!$M$8:$M$9</definedName>
    <definedName name="Nummer_Einzelergebnisse" localSheetId="1">#REF!</definedName>
    <definedName name="Nummer_Einzelergebnisse">'Einzelergebnisse'!$B$8:$B$9</definedName>
    <definedName name="Punkte1_Mannschaftsspiele" localSheetId="1">#REF!</definedName>
    <definedName name="Punkte1_Mannschaftsspiele">'Mannschaftsspiele'!$L$8:$L$9</definedName>
    <definedName name="Punkte2_Mannschaftsspiele" localSheetId="1">#REF!</definedName>
    <definedName name="Punkte2_Mannschaftsspiele">'Mannschaftsspiele'!$N$8:$N$9</definedName>
    <definedName name="Sasion_Einzelergebnisse" localSheetId="1">#REF!</definedName>
    <definedName name="Sasion_Einzelergebnisse">'Einzelergebnisse'!$I$8:$I$9</definedName>
    <definedName name="Sasion_Mannschaftsspiele" localSheetId="1">#REF!</definedName>
    <definedName name="Sasion_Mannschaftsspiele">'Mannschaftsspiele'!$I$8:$I$9</definedName>
    <definedName name="Tabelle1_einzel_club" localSheetId="1">#REF!</definedName>
    <definedName name="Tabelle1_einzel_club">'Einzelstatistik_pro_Clubkampf'!$B$8:$W$9</definedName>
    <definedName name="Tabelle1_einzel_gesamt" localSheetId="10">'Einzelstatistik'!$B$8:$T$9</definedName>
    <definedName name="Tabelle1_einzel_gesamt" localSheetId="7">'Mannschaftsstatistik_Gesamt'!$B$8:$V$9</definedName>
    <definedName name="Tabelle1_einzel_gesamt">#REF!</definedName>
    <definedName name="Tabelle1_einzel_saison" localSheetId="1">#REF!</definedName>
    <definedName name="Tabelle1_einzel_saison">'Einzelstatistik'!$B$8:$Z$9</definedName>
    <definedName name="Tabelle1_einzel_sasion" localSheetId="1">#REF!</definedName>
    <definedName name="Tabelle1_einzel_sasion">'Einzelstatistik'!$B$8:$Z$9</definedName>
    <definedName name="Tabelle1_Einzelergebnisse" localSheetId="1">#REF!</definedName>
    <definedName name="Tabelle1_Einzelergebnisse">'Einzelergebnisse'!$B$8:$Q$9</definedName>
    <definedName name="Tabelle1_mannschaft" localSheetId="1">#REF!</definedName>
    <definedName name="Tabelle1_mannschaft">'Mannschaftsspiele'!$B$8:$T$9</definedName>
    <definedName name="Tabelle1_mannschaft_gesamt" localSheetId="1">#REF!</definedName>
    <definedName name="Tabelle1_mannschaft_gesamt">'Mannschaftsstatistik_Gesamt'!$B$8:$AD$9</definedName>
    <definedName name="Tabelle1_mannschaft_saison">#REF!</definedName>
    <definedName name="Tore1_Einzelergebnisse" localSheetId="1">#REF!</definedName>
    <definedName name="Tore1_Einzelergebnisse">'Einzelergebnisse'!$O$8:$O$9</definedName>
    <definedName name="Tore1_Mannschaftsspiele" localSheetId="1">#REF!</definedName>
    <definedName name="Tore1_Mannschaftsspiele">'Mannschaftsspiele'!$P$8:$P$9</definedName>
    <definedName name="Tore2_Einzelergebnisse" localSheetId="1">#REF!</definedName>
    <definedName name="Tore2_Einzelergebnisse">'Einzelergebnisse'!$Q$8:$Q$9</definedName>
    <definedName name="Tore2_Mannschaftsspiele" localSheetId="1">#REF!</definedName>
    <definedName name="Tore2_Mannschaftsspiele">'Mannschaftsspiele'!$R$8:$R$9</definedName>
  </definedNames>
  <calcPr fullCalcOnLoad="1"/>
</workbook>
</file>

<file path=xl/sharedStrings.xml><?xml version="1.0" encoding="utf-8"?>
<sst xmlns="http://schemas.openxmlformats.org/spreadsheetml/2006/main" count="562" uniqueCount="161">
  <si>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</si>
  <si>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</si>
  <si>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</si>
  <si>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</si>
  <si>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</si>
  <si>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</si>
  <si>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</si>
  <si>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</si>
  <si>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</si>
  <si>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</si>
  <si>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</si>
  <si>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</si>
  <si>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</si>
  <si>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</si>
  <si>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</si>
  <si>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</si>
  <si>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</si>
  <si>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</si>
  <si>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</si>
  <si>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</si>
  <si>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</si>
  <si>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</si>
  <si>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</si>
  <si>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</si>
  <si>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</si>
  <si>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</si>
  <si>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</si>
  <si>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</si>
  <si>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</si>
  <si>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</si>
  <si>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</si>
  <si>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</si>
  <si>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</si>
  <si>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</si>
  <si>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</si>
  <si>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</si>
  <si>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</si>
  <si>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</si>
  <si>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</si>
  <si>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Sektionsleiter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</si>
  <si>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</si>
  <si>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</si>
  <si>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</si>
  <si>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</si>
  <si>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</si>
  <si>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</si>
  <si>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</si>
  <si>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</si>
  <si>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 xml:space="preserve">Spielplan </t>
  </si>
  <si>
    <t>3</t>
  </si>
  <si>
    <t>Name Mannschaft</t>
  </si>
  <si>
    <t>Name Verein</t>
  </si>
  <si>
    <t>Version 3.2</t>
  </si>
  <si>
    <t>Sektionsleiter Nord</t>
  </si>
  <si>
    <t>Staffelleiter 2. BL Nordost</t>
  </si>
  <si>
    <t>Christoph Ihme</t>
  </si>
  <si>
    <t>Detlef Bastian</t>
  </si>
  <si>
    <t>Bönnier Str. 33</t>
  </si>
  <si>
    <t>Saarstr. 39</t>
  </si>
  <si>
    <t>31167 Bockenem</t>
  </si>
  <si>
    <t>38440 Wolfsburg</t>
  </si>
  <si>
    <t>05067 91060</t>
  </si>
  <si>
    <t>0178 2019144</t>
  </si>
  <si>
    <t>sektionsleiternord@web.de</t>
  </si>
  <si>
    <t>d.bastian64@web.de</t>
  </si>
  <si>
    <t>Horst G. Fischer</t>
  </si>
  <si>
    <t>030/120535201</t>
  </si>
  <si>
    <t>hgfischer@rechtsanwaltberlin.de</t>
  </si>
  <si>
    <t>DTKV Sektion Nord/Ost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</si>
  <si>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2019/2020</t>
    </r>
  </si>
  <si>
    <t>Celtic Berlin II</t>
  </si>
  <si>
    <t>BAER, Oliver</t>
  </si>
  <si>
    <t>DECKERT, Peter</t>
  </si>
  <si>
    <t>Erich Peters</t>
  </si>
  <si>
    <t>KOMARECK, Jan</t>
  </si>
  <si>
    <t>PETERS, Erich</t>
  </si>
  <si>
    <t>THIEKE, Christian</t>
  </si>
  <si>
    <t>0162 / 666 44 40</t>
  </si>
  <si>
    <t>peters.erich@web.de</t>
  </si>
  <si>
    <t>TKC Flamengo Berlin I</t>
  </si>
  <si>
    <t>ASMIS, Knut</t>
  </si>
  <si>
    <t>KREßIN, Sven</t>
  </si>
  <si>
    <t>Andreas Schalm</t>
  </si>
  <si>
    <t>LEINZ, Martin</t>
  </si>
  <si>
    <t>SCHALM, Andreas</t>
  </si>
  <si>
    <t>0176/21522466</t>
  </si>
  <si>
    <t>schalm@kabelmail.de</t>
  </si>
  <si>
    <t>TKV Grönwohld</t>
  </si>
  <si>
    <t>TFB 77 Drispenstedt</t>
  </si>
  <si>
    <t>BARTELS, Max</t>
  </si>
  <si>
    <t>TFB 77 Drispenstedt I</t>
  </si>
  <si>
    <t>BIALK, Andre</t>
  </si>
  <si>
    <t>Aimé Lungela</t>
  </si>
  <si>
    <t>BIALK, Daniel</t>
  </si>
  <si>
    <t>LUNGELA, Aimé</t>
  </si>
  <si>
    <t>NIEDER, Berthold</t>
  </si>
  <si>
    <t>aimelun@aol.com</t>
  </si>
  <si>
    <t>SG Hannover I</t>
  </si>
  <si>
    <t>ELESBAO, Fred</t>
  </si>
  <si>
    <t>SG ´94 Hannover I</t>
  </si>
  <si>
    <t>HOLZAPFEL, Olaf</t>
  </si>
  <si>
    <t>Olaf Holzapfel</t>
  </si>
  <si>
    <t>KALENTZI, Alexis</t>
  </si>
  <si>
    <t>Böblinger Weg 41</t>
  </si>
  <si>
    <t>KALENTZI, Michael</t>
  </si>
  <si>
    <t>28215 Bremen</t>
  </si>
  <si>
    <t>OVERESCH, Erik</t>
  </si>
  <si>
    <t>0421 5962050</t>
  </si>
  <si>
    <t>0177 7518748</t>
  </si>
  <si>
    <t>olaf.holzapfel@web.de</t>
  </si>
  <si>
    <t>TKV Jerze I</t>
  </si>
  <si>
    <t>HOFERT, Andreas</t>
  </si>
  <si>
    <t>KREUZWEIß, Marcel</t>
  </si>
  <si>
    <t>Andreas Hofert</t>
  </si>
  <si>
    <t>REYMANN, Christian</t>
  </si>
  <si>
    <t>Eichholz 85</t>
  </si>
  <si>
    <t>WITTE, Tobias</t>
  </si>
  <si>
    <t>31139 Hildesheim</t>
  </si>
  <si>
    <t>05121 31447</t>
  </si>
  <si>
    <t>0172 1886484</t>
  </si>
  <si>
    <t>dreihofis@t-online.de</t>
  </si>
  <si>
    <t>TKV Jerze II</t>
  </si>
  <si>
    <t>GERKE, Oliver</t>
  </si>
  <si>
    <t>OTTO, Daniel</t>
  </si>
  <si>
    <t>Michael Pfaffenrath</t>
  </si>
  <si>
    <t>PFAFFENRATH, Michael</t>
  </si>
  <si>
    <t>Zum Radberg 36</t>
  </si>
  <si>
    <t>SCHNETZKE, Markus</t>
  </si>
  <si>
    <t>38729 Lutter a. Bbge.</t>
  </si>
  <si>
    <t>WOLTERS, Hartmut</t>
  </si>
  <si>
    <t>0177-2155675</t>
  </si>
  <si>
    <t>michael.p7@freenet.de</t>
  </si>
  <si>
    <t>SG Wolfsburg / Adersheim I</t>
  </si>
  <si>
    <t>BAUMGART, Myrko</t>
  </si>
  <si>
    <t>KRÖNING, Andreas</t>
  </si>
  <si>
    <t>Martin Leinz</t>
  </si>
  <si>
    <t>SCHLEISS, Tobias</t>
  </si>
  <si>
    <t>0173 5302939</t>
  </si>
  <si>
    <t>mathy0768@yahoo.de</t>
  </si>
  <si>
    <t>SG Wolfsburg / Adersheim II</t>
  </si>
  <si>
    <t>BECKER, Marcel</t>
  </si>
  <si>
    <t>DEBERT, Tim</t>
  </si>
  <si>
    <t>Marcel Becker</t>
  </si>
  <si>
    <t>PFAFF, Stephan</t>
  </si>
  <si>
    <t>SITTINIERI, Marco</t>
  </si>
  <si>
    <t>0171 5200986</t>
  </si>
  <si>
    <t>marcel.becker@gmx.com</t>
  </si>
  <si>
    <t>ARP, Martin</t>
  </si>
  <si>
    <t>Kai Schäfer</t>
  </si>
  <si>
    <t>Goethering 18d</t>
  </si>
  <si>
    <t>22946 Trittau</t>
  </si>
  <si>
    <t>0177 / 838 79 04</t>
  </si>
  <si>
    <t>schaf69@web.de</t>
  </si>
  <si>
    <t>GLANERT, Ralf</t>
  </si>
  <si>
    <t>HÜMPEL, Michael</t>
  </si>
  <si>
    <t>MÜLLER, Markus</t>
  </si>
  <si>
    <t>NAUE, Carsten</t>
  </si>
  <si>
    <t>PETERSEN, Swen</t>
  </si>
  <si>
    <t>SCHÄFER, Kai</t>
  </si>
  <si>
    <t>STOCK, Tobias</t>
  </si>
  <si>
    <t>Zaczek, Michal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</si>
</sst>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9.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455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2" fillId="0" borderId="0" xfId="57">
      <alignment/>
      <protection/>
    </xf>
    <xf numFmtId="0" fontId="22" fillId="0" borderId="0" xfId="57" applyAlignment="1">
      <alignment horizontal="center"/>
      <protection/>
    </xf>
    <xf numFmtId="0" fontId="22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1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" fontId="22" fillId="0" borderId="0" xfId="57" applyNumberFormat="1" applyAlignment="1">
      <alignment horizontal="center"/>
      <protection/>
    </xf>
    <xf numFmtId="186" fontId="22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186" fontId="22" fillId="0" borderId="0" xfId="57" applyNumberFormat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3" fontId="22" fillId="0" borderId="0" xfId="59" applyNumberFormat="1" applyAlignment="1">
      <alignment horizontal="center"/>
      <protection/>
    </xf>
    <xf numFmtId="0" fontId="22" fillId="0" borderId="0" xfId="59" applyAlignment="1">
      <alignment horizontal="center"/>
      <protection/>
    </xf>
    <xf numFmtId="0" fontId="22" fillId="0" borderId="0" xfId="59">
      <alignment/>
      <protection/>
    </xf>
    <xf numFmtId="0" fontId="22" fillId="0" borderId="17" xfId="59" applyBorder="1" applyAlignment="1">
      <alignment horizontal="center" textRotation="90"/>
      <protection/>
    </xf>
    <xf numFmtId="49" fontId="22" fillId="0" borderId="0" xfId="59" applyNumberFormat="1" applyAlignment="1">
      <alignment horizontal="center"/>
      <protection/>
    </xf>
    <xf numFmtId="0" fontId="22" fillId="0" borderId="17" xfId="59" applyBorder="1" applyAlignment="1">
      <alignment horizontal="right" vertical="center"/>
      <protection/>
    </xf>
    <xf numFmtId="0" fontId="26" fillId="35" borderId="17" xfId="59" applyFont="1" applyFill="1" applyBorder="1" applyAlignment="1">
      <alignment horizontal="center" vertical="center"/>
      <protection/>
    </xf>
    <xf numFmtId="0" fontId="22" fillId="0" borderId="17" xfId="59" applyBorder="1" applyAlignment="1">
      <alignment horizontal="center" vertical="center" wrapText="1"/>
      <protection/>
    </xf>
    <xf numFmtId="0" fontId="22" fillId="35" borderId="17" xfId="59" applyFill="1" applyBorder="1" applyAlignment="1">
      <alignment horizontal="center" vertical="center"/>
      <protection/>
    </xf>
    <xf numFmtId="0" fontId="22" fillId="33" borderId="17" xfId="59" applyFill="1" applyBorder="1">
      <alignment/>
      <protection/>
    </xf>
    <xf numFmtId="0" fontId="22" fillId="0" borderId="0" xfId="59" applyFont="1" applyAlignment="1">
      <alignment horizontal="center"/>
      <protection/>
    </xf>
    <xf numFmtId="0" fontId="22" fillId="0" borderId="0" xfId="59" applyFont="1">
      <alignment/>
      <protection/>
    </xf>
    <xf numFmtId="0" fontId="27" fillId="0" borderId="0" xfId="59" applyFont="1" applyAlignment="1">
      <alignment horizontal="center" vertical="center" wrapText="1"/>
      <protection/>
    </xf>
    <xf numFmtId="0" fontId="28" fillId="0" borderId="0" xfId="59" applyFont="1">
      <alignment/>
      <protection/>
    </xf>
    <xf numFmtId="0" fontId="19" fillId="0" borderId="18" xfId="59" applyFont="1" applyBorder="1" applyAlignment="1">
      <alignment vertical="center" textRotation="90"/>
      <protection/>
    </xf>
    <xf numFmtId="0" fontId="19" fillId="0" borderId="19" xfId="59" applyFont="1" applyBorder="1" applyAlignment="1">
      <alignment vertical="center"/>
      <protection/>
    </xf>
    <xf numFmtId="186" fontId="13" fillId="0" borderId="12" xfId="57" applyNumberFormat="1" applyFont="1" applyBorder="1" applyAlignment="1">
      <alignment horizontal="center"/>
      <protection/>
    </xf>
    <xf numFmtId="186" fontId="0" fillId="0" borderId="16" xfId="57" applyNumberFormat="1" applyFont="1" applyBorder="1">
      <alignment/>
      <protection/>
    </xf>
    <xf numFmtId="186" fontId="13" fillId="0" borderId="11" xfId="57" applyNumberFormat="1" applyFont="1" applyBorder="1" applyAlignment="1">
      <alignment horizontal="center"/>
      <protection/>
    </xf>
    <xf numFmtId="186" fontId="13" fillId="0" borderId="12" xfId="57" applyNumberFormat="1" applyFont="1" applyBorder="1">
      <alignment/>
      <protection/>
    </xf>
    <xf numFmtId="186" fontId="0" fillId="0" borderId="14" xfId="57" applyNumberFormat="1" applyFont="1" applyBorder="1">
      <alignment/>
      <protection/>
    </xf>
    <xf numFmtId="186" fontId="13" fillId="0" borderId="13" xfId="57" applyNumberFormat="1" applyFont="1" applyBorder="1">
      <alignment/>
      <protection/>
    </xf>
    <xf numFmtId="186" fontId="0" fillId="0" borderId="15" xfId="57" applyNumberFormat="1" applyFont="1" applyBorder="1">
      <alignment/>
      <protection/>
    </xf>
    <xf numFmtId="0" fontId="29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0" fillId="0" borderId="20" xfId="0" applyBorder="1" applyAlignment="1">
      <alignment/>
    </xf>
    <xf numFmtId="0" fontId="31" fillId="0" borderId="21" xfId="0" applyFont="1" applyBorder="1" applyAlignment="1">
      <alignment horizontal="centerContinuous" vertical="center"/>
    </xf>
    <xf numFmtId="0" fontId="32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2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32" fillId="0" borderId="0" xfId="0" applyFont="1" applyBorder="1" applyAlignment="1">
      <alignment horizontal="centerContinuous"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31" xfId="49" applyBorder="1" applyAlignment="1" applyProtection="1">
      <alignment horizontal="center"/>
      <protection/>
    </xf>
    <xf numFmtId="0" fontId="18" fillId="0" borderId="32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0" fillId="0" borderId="0" xfId="56" applyAlignment="1">
      <alignment/>
      <protection/>
    </xf>
    <xf numFmtId="0" fontId="0" fillId="33" borderId="0" xfId="56" applyFill="1" applyProtection="1">
      <alignment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0" xfId="56" applyFill="1" applyAlignment="1" applyProtection="1">
      <alignment/>
      <protection/>
    </xf>
    <xf numFmtId="0" fontId="0" fillId="0" borderId="0" xfId="56" applyBorder="1">
      <alignment/>
      <protection/>
    </xf>
    <xf numFmtId="0" fontId="0" fillId="33" borderId="0" xfId="56" applyFill="1" applyBorder="1" applyProtection="1">
      <alignment/>
      <protection/>
    </xf>
    <xf numFmtId="0" fontId="0" fillId="33" borderId="0" xfId="56" applyFill="1" applyBorder="1" applyAlignment="1" applyProtection="1">
      <alignment/>
      <protection/>
    </xf>
    <xf numFmtId="0" fontId="5" fillId="33" borderId="0" xfId="56" applyFont="1" applyFill="1" applyProtection="1">
      <alignment/>
      <protection/>
    </xf>
    <xf numFmtId="0" fontId="5" fillId="33" borderId="0" xfId="56" applyFont="1" applyFill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33" borderId="0" xfId="56" applyFill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center" vertical="center"/>
      <protection/>
    </xf>
    <xf numFmtId="0" fontId="0" fillId="33" borderId="0" xfId="56" applyFill="1" applyBorder="1" applyAlignment="1" applyProtection="1">
      <alignment horizontal="center" vertical="center"/>
      <protection/>
    </xf>
    <xf numFmtId="0" fontId="0" fillId="33" borderId="13" xfId="56" applyFill="1" applyBorder="1" applyAlignment="1" applyProtection="1">
      <alignment vertical="center"/>
      <protection/>
    </xf>
    <xf numFmtId="0" fontId="0" fillId="33" borderId="12" xfId="56" applyFill="1" applyBorder="1" applyAlignment="1" applyProtection="1">
      <alignment vertical="center"/>
      <protection/>
    </xf>
    <xf numFmtId="0" fontId="1" fillId="33" borderId="13" xfId="56" applyFont="1" applyFill="1" applyBorder="1" applyAlignment="1" applyProtection="1">
      <alignment horizontal="left" vertical="center"/>
      <protection/>
    </xf>
    <xf numFmtId="0" fontId="1" fillId="33" borderId="12" xfId="56" applyFont="1" applyFill="1" applyBorder="1" applyAlignment="1" applyProtection="1">
      <alignment horizontal="left" vertical="center"/>
      <protection/>
    </xf>
    <xf numFmtId="0" fontId="1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horizontal="left"/>
      <protection/>
    </xf>
    <xf numFmtId="0" fontId="1" fillId="33" borderId="12" xfId="56" applyFont="1" applyFill="1" applyBorder="1" applyAlignment="1" applyProtection="1">
      <alignment horizontal="center" vertical="center"/>
      <protection/>
    </xf>
    <xf numFmtId="0" fontId="0" fillId="33" borderId="11" xfId="56" applyFont="1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center" vertical="center"/>
      <protection/>
    </xf>
    <xf numFmtId="0" fontId="0" fillId="33" borderId="11" xfId="56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lef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0" fillId="33" borderId="0" xfId="56" applyFill="1" applyAlignment="1" applyProtection="1">
      <alignment horizontal="center"/>
      <protection/>
    </xf>
    <xf numFmtId="0" fontId="0" fillId="33" borderId="10" xfId="56" applyFill="1" applyBorder="1" applyAlignment="1" applyProtection="1">
      <alignment horizontal="left"/>
      <protection/>
    </xf>
    <xf numFmtId="0" fontId="0" fillId="33" borderId="0" xfId="56" applyFont="1" applyFill="1" applyAlignment="1" applyProtection="1">
      <alignment/>
      <protection/>
    </xf>
    <xf numFmtId="0" fontId="0" fillId="37" borderId="0" xfId="56" applyFill="1" applyProtection="1">
      <alignment/>
      <protection/>
    </xf>
    <xf numFmtId="0" fontId="0" fillId="37" borderId="0" xfId="56" applyFill="1" applyAlignment="1" applyProtection="1">
      <alignment/>
      <protection/>
    </xf>
    <xf numFmtId="0" fontId="0" fillId="37" borderId="0" xfId="56" applyFill="1" applyBorder="1" applyAlignment="1" applyProtection="1">
      <alignment/>
      <protection/>
    </xf>
    <xf numFmtId="0" fontId="0" fillId="37" borderId="0" xfId="56" applyFill="1" applyBorder="1" applyProtection="1">
      <alignment/>
      <protection/>
    </xf>
    <xf numFmtId="0" fontId="0" fillId="37" borderId="10" xfId="56" applyFill="1" applyBorder="1" applyAlignment="1" applyProtection="1">
      <alignment/>
      <protection/>
    </xf>
    <xf numFmtId="0" fontId="0" fillId="37" borderId="10" xfId="56" applyFill="1" applyBorder="1" applyProtection="1">
      <alignment/>
      <protection/>
    </xf>
    <xf numFmtId="0" fontId="0" fillId="37" borderId="0" xfId="56" applyFill="1" applyBorder="1" applyAlignment="1" applyProtection="1">
      <alignment horizontal="left"/>
      <protection/>
    </xf>
    <xf numFmtId="0" fontId="0" fillId="37" borderId="0" xfId="56" applyFont="1" applyFill="1" applyProtection="1">
      <alignment/>
      <protection/>
    </xf>
    <xf numFmtId="0" fontId="0" fillId="37" borderId="0" xfId="56" applyFont="1" applyFill="1" applyAlignment="1" applyProtection="1">
      <alignment/>
      <protection/>
    </xf>
    <xf numFmtId="0" fontId="14" fillId="37" borderId="0" xfId="56" applyFont="1" applyFill="1" applyBorder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37" borderId="0" xfId="56" applyFont="1" applyFill="1" applyAlignment="1" applyProtection="1">
      <alignment horizontal="center" vertical="center"/>
      <protection/>
    </xf>
    <xf numFmtId="0" fontId="1" fillId="37" borderId="0" xfId="56" applyFont="1" applyFill="1" applyBorder="1" applyAlignment="1" applyProtection="1">
      <alignment horizontal="center" vertical="center"/>
      <protection/>
    </xf>
    <xf numFmtId="0" fontId="2" fillId="37" borderId="0" xfId="56" applyFont="1" applyFill="1" applyBorder="1" applyAlignment="1" applyProtection="1">
      <alignment horizontal="center" vertical="center"/>
      <protection/>
    </xf>
    <xf numFmtId="0" fontId="0" fillId="37" borderId="0" xfId="56" applyFill="1" applyBorder="1" applyAlignment="1" applyProtection="1">
      <alignment horizontal="center"/>
      <protection/>
    </xf>
    <xf numFmtId="0" fontId="0" fillId="37" borderId="0" xfId="56" applyFill="1" applyAlignment="1" applyProtection="1">
      <alignment horizontal="center"/>
      <protection/>
    </xf>
    <xf numFmtId="0" fontId="1" fillId="37" borderId="0" xfId="56" applyFont="1" applyFill="1" applyBorder="1" applyAlignment="1" applyProtection="1">
      <alignment horizontal="left"/>
      <protection/>
    </xf>
    <xf numFmtId="0" fontId="0" fillId="37" borderId="10" xfId="56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centerContinuous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2" fillId="33" borderId="11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left" vertical="center"/>
      <protection/>
    </xf>
    <xf numFmtId="0" fontId="2" fillId="33" borderId="13" xfId="56" applyFont="1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left"/>
      <protection/>
    </xf>
    <xf numFmtId="0" fontId="0" fillId="33" borderId="13" xfId="56" applyFill="1" applyBorder="1" applyAlignment="1" applyProtection="1">
      <alignment horizontal="left"/>
      <protection/>
    </xf>
    <xf numFmtId="1" fontId="2" fillId="33" borderId="11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left" vertical="center"/>
      <protection/>
    </xf>
    <xf numFmtId="1" fontId="2" fillId="33" borderId="13" xfId="56" applyNumberFormat="1" applyFont="1" applyFill="1" applyBorder="1" applyAlignment="1" applyProtection="1">
      <alignment horizontal="left" vertical="center"/>
      <protection/>
    </xf>
    <xf numFmtId="0" fontId="0" fillId="33" borderId="10" xfId="56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6" applyFont="1" applyFill="1" applyBorder="1" applyAlignment="1" applyProtection="1">
      <alignment horizontal="left" vertical="center"/>
      <protection/>
    </xf>
    <xf numFmtId="0" fontId="4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ont="1" applyFill="1" applyBorder="1" applyAlignment="1" applyProtection="1">
      <alignment horizontal="left" vertical="center"/>
      <protection/>
    </xf>
    <xf numFmtId="0" fontId="0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left" vertical="center"/>
      <protection/>
    </xf>
    <xf numFmtId="14" fontId="0" fillId="37" borderId="10" xfId="0" applyNumberFormat="1" applyFont="1" applyFill="1" applyBorder="1" applyAlignment="1">
      <alignment horizontal="left"/>
    </xf>
    <xf numFmtId="0" fontId="2" fillId="37" borderId="0" xfId="56" applyFont="1" applyFill="1" applyBorder="1" applyAlignment="1" applyProtection="1">
      <alignment horizontal="center" vertical="center"/>
      <protection/>
    </xf>
    <xf numFmtId="0" fontId="2" fillId="37" borderId="0" xfId="56" applyFont="1" applyFill="1" applyAlignment="1" applyProtection="1">
      <alignment horizontal="center" vertical="center"/>
      <protection/>
    </xf>
    <xf numFmtId="0" fontId="0" fillId="37" borderId="0" xfId="56" applyFont="1" applyFill="1" applyAlignment="1" applyProtection="1">
      <alignment horizontal="center"/>
      <protection/>
    </xf>
    <xf numFmtId="0" fontId="0" fillId="37" borderId="10" xfId="56" applyFill="1" applyBorder="1" applyAlignment="1" applyProtection="1">
      <alignment horizontal="center"/>
      <protection/>
    </xf>
    <xf numFmtId="14" fontId="0" fillId="37" borderId="10" xfId="0" applyNumberFormat="1" applyFill="1" applyBorder="1" applyAlignment="1">
      <alignment horizontal="center"/>
    </xf>
    <xf numFmtId="14" fontId="1" fillId="37" borderId="10" xfId="56" applyNumberFormat="1" applyFont="1" applyFill="1" applyBorder="1" applyAlignment="1" applyProtection="1">
      <alignment horizontal="left"/>
      <protection/>
    </xf>
    <xf numFmtId="14" fontId="1" fillId="37" borderId="0" xfId="56" applyNumberFormat="1" applyFont="1" applyFill="1" applyBorder="1" applyAlignment="1" applyProtection="1">
      <alignment horizontal="left"/>
      <protection/>
    </xf>
    <xf numFmtId="14" fontId="7" fillId="37" borderId="10" xfId="0" applyNumberFormat="1" applyFont="1" applyFill="1" applyBorder="1" applyAlignment="1">
      <alignment horizontal="left"/>
    </xf>
    <xf numFmtId="14" fontId="7" fillId="37" borderId="12" xfId="0" applyNumberFormat="1" applyFont="1" applyFill="1" applyBorder="1" applyAlignment="1">
      <alignment horizontal="left"/>
    </xf>
    <xf numFmtId="0" fontId="0" fillId="37" borderId="0" xfId="56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8" fillId="0" borderId="16" xfId="58" applyFont="1" applyFill="1" applyBorder="1" applyAlignment="1">
      <alignment horizontal="center"/>
      <protection/>
    </xf>
    <xf numFmtId="0" fontId="38" fillId="0" borderId="14" xfId="58" applyFont="1" applyFill="1" applyBorder="1" applyAlignment="1">
      <alignment horizontal="center"/>
      <protection/>
    </xf>
    <xf numFmtId="0" fontId="38" fillId="0" borderId="15" xfId="58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/>
    </xf>
    <xf numFmtId="0" fontId="32" fillId="0" borderId="23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5" fillId="38" borderId="34" xfId="52" applyFont="1" applyFill="1" applyBorder="1" applyAlignment="1" applyProtection="1">
      <alignment vertical="center"/>
      <protection locked="0"/>
    </xf>
    <xf numFmtId="0" fontId="8" fillId="33" borderId="29" xfId="52" applyFont="1" applyFill="1" applyBorder="1" applyAlignment="1" applyProtection="1">
      <alignment vertical="center"/>
      <protection locked="0"/>
    </xf>
    <xf numFmtId="0" fontId="36" fillId="38" borderId="34" xfId="0" applyFont="1" applyFill="1" applyBorder="1" applyAlignment="1" applyProtection="1">
      <alignment vertical="center"/>
      <protection locked="0"/>
    </xf>
    <xf numFmtId="0" fontId="8" fillId="38" borderId="34" xfId="52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vertical="center"/>
      <protection locked="0"/>
    </xf>
    <xf numFmtId="0" fontId="36" fillId="38" borderId="35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8" borderId="35" xfId="52" applyFont="1" applyFill="1" applyBorder="1" applyAlignment="1" applyProtection="1">
      <alignment vertical="center"/>
      <protection locked="0"/>
    </xf>
    <xf numFmtId="0" fontId="36" fillId="38" borderId="34" xfId="52" applyFont="1" applyFill="1" applyBorder="1" applyAlignment="1" applyProtection="1">
      <alignment vertical="center"/>
      <protection locked="0"/>
    </xf>
    <xf numFmtId="0" fontId="36" fillId="38" borderId="35" xfId="52" applyFont="1" applyFill="1" applyBorder="1" applyAlignment="1" applyProtection="1">
      <alignment vertical="center"/>
      <protection locked="0"/>
    </xf>
    <xf numFmtId="0" fontId="8" fillId="33" borderId="30" xfId="52" applyFont="1" applyFill="1" applyBorder="1" applyAlignment="1" applyProtection="1">
      <alignment vertical="center"/>
      <protection locked="0"/>
    </xf>
    <xf numFmtId="0" fontId="8" fillId="33" borderId="36" xfId="52" applyFont="1" applyFill="1" applyBorder="1" applyAlignment="1" applyProtection="1">
      <alignment vertical="center"/>
      <protection locked="0"/>
    </xf>
    <xf numFmtId="0" fontId="35" fillId="38" borderId="34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8" fillId="33" borderId="36" xfId="0" applyFont="1" applyFill="1" applyBorder="1" applyAlignment="1" applyProtection="1">
      <alignment vertical="center"/>
      <protection locked="0"/>
    </xf>
    <xf numFmtId="0" fontId="8" fillId="38" borderId="34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Link 2" xfId="50"/>
    <cellStyle name="Neutral" xfId="51"/>
    <cellStyle name="Normal 2" xfId="52"/>
    <cellStyle name="Notiz" xfId="53"/>
    <cellStyle name="Percent" xfId="54"/>
    <cellStyle name="Schlecht" xfId="55"/>
    <cellStyle name="Standard 2" xfId="56"/>
    <cellStyle name="Standard_Druckseite" xfId="57"/>
    <cellStyle name="Standard_I_Bundesliga_Spielplan 04_05" xfId="58"/>
    <cellStyle name="Standard_Kreuz (2)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6</xdr:row>
      <xdr:rowOff>123825</xdr:rowOff>
    </xdr:from>
    <xdr:to>
      <xdr:col>3</xdr:col>
      <xdr:colOff>123825</xdr:colOff>
      <xdr:row>41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514475" y="1238250"/>
          <a:ext cx="895350" cy="55435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400175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400175" cy="15621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771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dreihofis@t-online.de" TargetMode="External" /><Relationship Id="rId3" Type="http://schemas.openxmlformats.org/officeDocument/2006/relationships/hyperlink" Target="mailto:aimelun@aol.com" TargetMode="External" /><Relationship Id="rId4" Type="http://schemas.openxmlformats.org/officeDocument/2006/relationships/hyperlink" Target="mailto:peters.erich@web.de" TargetMode="External" /><Relationship Id="rId5" Type="http://schemas.openxmlformats.org/officeDocument/2006/relationships/hyperlink" Target="mailto:marcel.becker@gmx.com" TargetMode="External" /><Relationship Id="rId6" Type="http://schemas.openxmlformats.org/officeDocument/2006/relationships/hyperlink" Target="mailto:michael.p7@freenet.de" TargetMode="External" /><Relationship Id="rId7" Type="http://schemas.openxmlformats.org/officeDocument/2006/relationships/oleObject" Target="../embeddings/oleObject_1_0.bin" /><Relationship Id="rId8" Type="http://schemas.openxmlformats.org/officeDocument/2006/relationships/oleObject" Target="../embeddings/oleObject_1_1.bin" /><Relationship Id="rId9" Type="http://schemas.openxmlformats.org/officeDocument/2006/relationships/oleObject" Target="../embeddings/oleObject_1_2.bin" /><Relationship Id="rId10" Type="http://schemas.openxmlformats.org/officeDocument/2006/relationships/oleObject" Target="../embeddings/oleObject_1_3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P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8" width="11.421875" style="0" customWidth="1"/>
    <col min="9" max="9" width="10.140625" style="0" customWidth="1"/>
    <col min="10" max="10" width="11.421875" style="0" customWidth="1"/>
    <col min="11" max="16" width="56.140625" style="0" customWidth="1"/>
  </cols>
  <sheetData>
    <row r="1" spans="1:16" ht="24">
      <c r="A1" s="143"/>
      <c r="B1" s="143"/>
      <c r="C1" s="143"/>
      <c r="D1" s="143"/>
      <c r="E1" s="143"/>
      <c r="F1" s="143"/>
      <c r="G1" s="143"/>
      <c r="H1" s="230" t="s">
        <v>52</v>
      </c>
      <c r="I1" s="231"/>
      <c r="J1" s="143"/>
      <c r="K1" s="143"/>
      <c r="L1" s="143"/>
      <c r="M1" s="143"/>
      <c r="N1" s="144"/>
      <c r="O1" s="144"/>
      <c r="P1" s="144"/>
    </row>
    <row r="2" spans="1:16" ht="12.7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4"/>
      <c r="P2" s="144"/>
    </row>
    <row r="3" spans="1:16" ht="12.7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144"/>
      <c r="P3" s="144"/>
    </row>
    <row r="4" spans="1:16" ht="12.7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4"/>
      <c r="O4" s="144"/>
      <c r="P4" s="144"/>
    </row>
    <row r="5" spans="1:16" ht="12.7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  <c r="O5" s="144"/>
      <c r="P5" s="144"/>
    </row>
    <row r="6" spans="1:16" ht="12.7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144"/>
      <c r="P6" s="144"/>
    </row>
    <row r="7" spans="1:16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  <c r="O7" s="144"/>
      <c r="P7" s="144"/>
    </row>
    <row r="8" spans="1:16" ht="12.7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144"/>
      <c r="P8" s="144"/>
    </row>
    <row r="9" spans="1:16" ht="12.7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4"/>
      <c r="O9" s="144"/>
      <c r="P9" s="144"/>
    </row>
    <row r="10" spans="1:16" ht="12.7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4"/>
      <c r="O10" s="144"/>
      <c r="P10" s="144"/>
    </row>
    <row r="11" spans="1:16" ht="12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144"/>
      <c r="P11" s="144"/>
    </row>
    <row r="12" spans="1:16" ht="12.7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  <c r="O12" s="144"/>
      <c r="P12" s="144"/>
    </row>
    <row r="13" spans="1:16" ht="12.7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4"/>
      <c r="O13" s="144"/>
      <c r="P13" s="144"/>
    </row>
    <row r="14" spans="1:16" ht="12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4"/>
      <c r="O14" s="144"/>
      <c r="P14" s="144"/>
    </row>
    <row r="15" spans="1:16" ht="12.7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4"/>
      <c r="O15" s="144"/>
      <c r="P15" s="144"/>
    </row>
    <row r="16" spans="1:16" ht="12.7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144"/>
      <c r="P16" s="144"/>
    </row>
    <row r="17" spans="1:16" ht="12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4"/>
      <c r="O17" s="144"/>
      <c r="P17" s="144"/>
    </row>
    <row r="18" spans="1:16" ht="12.7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4"/>
      <c r="O18" s="144"/>
      <c r="P18" s="144"/>
    </row>
    <row r="19" spans="1:16" ht="12.7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144"/>
      <c r="P19" s="144"/>
    </row>
    <row r="20" spans="1:16" ht="12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4"/>
      <c r="O20" s="144"/>
      <c r="P20" s="144"/>
    </row>
    <row r="21" spans="1:16" ht="12.7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44"/>
      <c r="P21" s="144"/>
    </row>
    <row r="22" spans="1:16" ht="12.7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4"/>
      <c r="O22" s="144"/>
      <c r="P22" s="144"/>
    </row>
    <row r="23" spans="1:16" ht="12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4"/>
      <c r="O23" s="144"/>
      <c r="P23" s="144"/>
    </row>
    <row r="24" spans="1:16" ht="12.7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4"/>
      <c r="O24" s="144"/>
      <c r="P24" s="144"/>
    </row>
    <row r="25" spans="1:16" ht="12.7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4"/>
      <c r="O25" s="144"/>
      <c r="P25" s="144"/>
    </row>
    <row r="26" spans="1:16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4"/>
      <c r="O26" s="144"/>
      <c r="P26" s="144"/>
    </row>
    <row r="27" spans="1:16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4"/>
      <c r="O27" s="144"/>
      <c r="P27" s="144"/>
    </row>
    <row r="28" spans="1:16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44"/>
      <c r="P28" s="144"/>
    </row>
    <row r="29" spans="1:16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4"/>
      <c r="O29" s="144"/>
      <c r="P29" s="144"/>
    </row>
    <row r="30" spans="1:16" ht="12.7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4"/>
      <c r="P30" s="144"/>
    </row>
    <row r="31" spans="1:16" ht="12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4"/>
      <c r="O31" s="144"/>
      <c r="P31" s="144"/>
    </row>
    <row r="32" spans="1:16" ht="12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44"/>
      <c r="P32" s="144"/>
    </row>
    <row r="33" spans="1:16" ht="12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</row>
    <row r="34" spans="1:16" ht="12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</row>
    <row r="35" spans="1:16" ht="12.75">
      <c r="A35" s="144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spans="1:16" ht="12.75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1:16" ht="12.75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</row>
    <row r="38" spans="1:16" ht="12.7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  <row r="39" spans="1:16" ht="12.7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16" ht="12.7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</row>
    <row r="41" spans="1:16" ht="12.7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</row>
    <row r="42" spans="1:16" ht="12.75">
      <c r="A42" s="144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</row>
    <row r="43" spans="1:16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</row>
    <row r="45" spans="1:16" ht="38.2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</row>
    <row r="46" spans="1:16" ht="38.25" customHeight="1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16" ht="38.2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38.2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ht="38.25" customHeigh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1:16" ht="38.2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51" spans="1:16" ht="12.75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"/>
  <dimension ref="A1:W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3" t="s">
        <v>14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SUBTOTAL(9,J8:J9)</f>
        <v>0</v>
      </c>
      <c r="K4" s="92">
        <f>SUBTOTAL(9,K8:K9)</f>
        <v>0</v>
      </c>
      <c r="L4" s="92">
        <f>SUBTOTAL(9,L8:L9)</f>
        <v>0</v>
      </c>
      <c r="M4" s="92"/>
      <c r="N4" s="92"/>
      <c r="O4" s="92">
        <f>SUBTOTAL(9,O8:O9)</f>
        <v>0</v>
      </c>
      <c r="P4" s="92" t="s">
        <v>1</v>
      </c>
      <c r="Q4" s="92">
        <f>SUBTOTAL(9,Q8:Q9)</f>
        <v>0</v>
      </c>
      <c r="R4" s="92"/>
      <c r="S4" s="92">
        <f>SUBTOTAL(9,S8:S9)</f>
        <v>0</v>
      </c>
      <c r="T4" s="92" t="s">
        <v>1</v>
      </c>
      <c r="U4" s="92">
        <f>SUBTOTAL(9,U8:U9)</f>
        <v>0</v>
      </c>
      <c r="V4" s="92"/>
      <c r="W4" s="93">
        <f>SUBTOTAL(9,W8:W9)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3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2:6" ht="12.75">
      <c r="B8" s="121"/>
      <c r="D8" s="87"/>
      <c r="E8"/>
      <c r="F8" s="86"/>
    </row>
    <row r="9" spans="2:6" ht="12.75">
      <c r="B9" s="121"/>
      <c r="D9" s="87"/>
      <c r="E9"/>
      <c r="F9" s="86"/>
    </row>
  </sheetData>
  <sheetProtection/>
  <autoFilter ref="B7:W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7"/>
  <dimension ref="A2:Z30"/>
  <sheetViews>
    <sheetView showGridLines="0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3" t="s">
        <v>33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2"/>
      <c r="B4" s="92"/>
      <c r="C4" s="97" t="s">
        <v>15</v>
      </c>
      <c r="D4" s="97"/>
      <c r="E4" s="92">
        <f>SUBTOTAL(9,E8:E9)</f>
        <v>0</v>
      </c>
      <c r="F4" s="92">
        <f>SUBTOTAL(9,F8:F9)</f>
        <v>0</v>
      </c>
      <c r="G4" s="92"/>
      <c r="H4" s="92">
        <f>SUBTOTAL(9,H8:H9)</f>
        <v>0</v>
      </c>
      <c r="I4" s="92">
        <f>SUBTOTAL(9,I8:I9)</f>
        <v>0</v>
      </c>
      <c r="J4" s="92">
        <f>SUBTOTAL(9,J8:J9)</f>
        <v>0</v>
      </c>
      <c r="K4" s="92"/>
      <c r="L4" s="92">
        <f>SUBTOTAL(9,L8:L9)</f>
        <v>0</v>
      </c>
      <c r="M4" s="92" t="s">
        <v>1</v>
      </c>
      <c r="N4" s="92">
        <f>SUBTOTAL(9,N8:N9)</f>
        <v>0</v>
      </c>
      <c r="O4" s="92"/>
      <c r="P4" s="92">
        <f>SUBTOTAL(9,P8:P9)</f>
        <v>0</v>
      </c>
      <c r="Q4" s="92" t="s">
        <v>1</v>
      </c>
      <c r="R4" s="92">
        <f>SUBTOTAL(9,R8:R9)</f>
        <v>0</v>
      </c>
      <c r="S4" s="92"/>
      <c r="T4" s="93">
        <f>SUBTOTAL(9,T8:T9)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22:26" ht="12.75" customHeight="1">
      <c r="V8" s="130"/>
      <c r="X8" s="129"/>
      <c r="Y8" s="129"/>
      <c r="Z8" s="129"/>
    </row>
    <row r="9" spans="22:26" ht="12.75" customHeight="1">
      <c r="V9" s="130"/>
      <c r="X9" s="129"/>
      <c r="Y9" s="129"/>
      <c r="Z9" s="129"/>
    </row>
    <row r="15" spans="3:11" ht="12.75">
      <c r="C15" s="2"/>
      <c r="D15" s="2"/>
      <c r="K15" s="1"/>
    </row>
    <row r="16" spans="3:11" ht="12.75">
      <c r="C16" s="2"/>
      <c r="D16" s="2"/>
      <c r="K16" s="1"/>
    </row>
    <row r="17" spans="3:11" ht="12.75">
      <c r="C17" s="2"/>
      <c r="D17" s="2"/>
      <c r="K17" s="1"/>
    </row>
    <row r="18" spans="3:11" ht="12.75">
      <c r="C18" s="2"/>
      <c r="D18" s="2"/>
      <c r="K18" s="1"/>
    </row>
    <row r="19" spans="3:11" ht="12.75">
      <c r="C19" s="2"/>
      <c r="D19" s="2"/>
      <c r="K19" s="1"/>
    </row>
    <row r="20" spans="3:11" ht="12.75">
      <c r="C20" s="2"/>
      <c r="D20" s="2"/>
      <c r="K20" s="1"/>
    </row>
    <row r="21" spans="3:11" ht="12.75">
      <c r="C21" s="2"/>
      <c r="D21" s="2"/>
      <c r="K21" s="1"/>
    </row>
    <row r="22" spans="3:11" ht="12.75">
      <c r="C22" s="2"/>
      <c r="D22" s="2"/>
      <c r="K22" s="1"/>
    </row>
    <row r="23" spans="3:11" ht="12.75">
      <c r="C23" s="2"/>
      <c r="D23" s="2"/>
      <c r="K23" s="1"/>
    </row>
    <row r="24" spans="3:11" ht="12.75">
      <c r="C24" s="2"/>
      <c r="D24" s="2"/>
      <c r="K24" s="1"/>
    </row>
    <row r="25" spans="3:11" ht="12.75">
      <c r="C25" s="2"/>
      <c r="D25" s="2"/>
      <c r="K25" s="1"/>
    </row>
    <row r="26" spans="3:11" ht="12.75">
      <c r="C26" s="2"/>
      <c r="D26" s="2"/>
      <c r="K26" s="1"/>
    </row>
    <row r="27" spans="3:11" ht="12.75">
      <c r="C27" s="2"/>
      <c r="D27" s="2"/>
      <c r="K27" s="1"/>
    </row>
    <row r="28" spans="3:11" ht="12.75">
      <c r="C28" s="2"/>
      <c r="D28" s="2"/>
      <c r="K28" s="1"/>
    </row>
    <row r="29" spans="3:11" ht="12.75">
      <c r="C29" s="2"/>
      <c r="D29" s="2"/>
      <c r="K29" s="1"/>
    </row>
    <row r="30" spans="3:11" ht="12.75">
      <c r="C30" s="2"/>
      <c r="D30" s="2"/>
      <c r="K30" s="1"/>
    </row>
  </sheetData>
  <sheetProtection/>
  <autoFilter ref="B7:Z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22">
        <v>0</v>
      </c>
      <c r="W1" s="423"/>
      <c r="X1" s="424"/>
      <c r="Y1" s="125"/>
      <c r="Z1" s="125"/>
      <c r="AA1" s="125"/>
      <c r="AB1" s="125"/>
      <c r="AC1" s="125"/>
      <c r="AD1" s="125"/>
      <c r="AN1" s="414" t="s">
        <v>4</v>
      </c>
      <c r="AO1" s="414"/>
      <c r="AP1" s="414"/>
      <c r="AQ1" s="370"/>
      <c r="AR1" s="370"/>
      <c r="AS1" s="370"/>
      <c r="AT1" s="370"/>
      <c r="AU1" s="370"/>
      <c r="AV1" s="370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53" t="s">
        <v>0</v>
      </c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54"/>
      <c r="AI3" s="415">
        <f>AN34</f>
      </c>
      <c r="AJ3" s="415"/>
      <c r="AK3" s="55" t="s">
        <v>1</v>
      </c>
      <c r="AL3" s="55"/>
      <c r="AM3" s="55"/>
      <c r="AN3" s="415">
        <f>AQ34</f>
      </c>
      <c r="AO3" s="415"/>
      <c r="AP3" s="54"/>
      <c r="AQ3" s="54"/>
      <c r="AR3" s="415">
        <f>AS35</f>
      </c>
      <c r="AS3" s="415"/>
      <c r="AT3" s="55" t="s">
        <v>1</v>
      </c>
      <c r="AU3" s="415">
        <f>AV35</f>
      </c>
      <c r="AV3" s="41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7.25">
      <c r="F5" s="416" t="s">
        <v>5</v>
      </c>
      <c r="G5" s="416"/>
      <c r="H5" s="416"/>
      <c r="I5" s="416"/>
      <c r="J5" s="416"/>
      <c r="K5" s="416"/>
      <c r="L5" s="416"/>
      <c r="M5" s="416"/>
      <c r="N5" s="416"/>
      <c r="O5" s="416"/>
      <c r="P5" s="416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X6" s="61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X7" s="61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X8" s="61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X9" s="61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0">
        <f>IF(ISBLANK($F$6),"",$F$6)</f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53" t="s">
        <v>0</v>
      </c>
      <c r="P11" s="48">
        <v>5</v>
      </c>
      <c r="Q11" s="400">
        <f>IF(ISBLANK($Y$6),"",$Y$6)</f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E11" s="358"/>
      <c r="AF11" s="358"/>
      <c r="AG11" s="53" t="s">
        <v>1</v>
      </c>
      <c r="AH11" s="359"/>
      <c r="AI11" s="359"/>
      <c r="AJ11" s="55"/>
      <c r="AL11" s="54">
        <f aca="true" t="shared" si="0" ref="AL11:AL26">IF(ISNUMBER(AH11),IF(AE11&gt;AH11,2,IF(AE11=AH11,1,0)),"")</f>
      </c>
      <c r="AM11" s="56">
        <f aca="true" t="shared" si="1" ref="AM11:AM26">IF(ISNUMBER(AH11),IF(AH11&gt;AE11,2,IF(AE11=AH11,1,0)),"")</f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0">
        <f>IF(ISBLANK($F$7),"",$F$7)</f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53" t="s">
        <v>0</v>
      </c>
      <c r="P12" s="48">
        <v>6</v>
      </c>
      <c r="Q12" s="400">
        <f>IF(ISBLANK($Y$7),"",$Y$7)</f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E12" s="358"/>
      <c r="AF12" s="358"/>
      <c r="AG12" s="53" t="s">
        <v>1</v>
      </c>
      <c r="AH12" s="359"/>
      <c r="AI12" s="359"/>
      <c r="AJ12" s="55"/>
      <c r="AL12" s="54">
        <f t="shared" si="0"/>
      </c>
      <c r="AM12" s="56">
        <f t="shared" si="1"/>
      </c>
      <c r="AO12" s="47">
        <v>7</v>
      </c>
      <c r="AQ12" s="64">
        <f>IF(ISNUMBER(AH12),SUM($AL$11:AL12),"")</f>
      </c>
      <c r="AR12" s="65">
        <f>IF(ISNUMBER(AH12),":","")</f>
      </c>
      <c r="AS12" s="65">
        <f>IF(ISNUMBER(AH12),SUM($AM$11:AM12),"")</f>
      </c>
      <c r="AT12" s="64">
        <f>IF(ISNUMBER(AH12),SUM($AE$11:AF12),"")</f>
      </c>
      <c r="AU12" s="65">
        <f>IF(ISNUMBER(AH12),":","")</f>
      </c>
      <c r="AV12" s="65">
        <f>IF(ISNUMBER(AH12),SUM($AH$11:AI12),"")</f>
      </c>
      <c r="AW12" s="47"/>
    </row>
    <row r="13" spans="3:49" ht="21.75" customHeight="1">
      <c r="C13" s="60">
        <v>3</v>
      </c>
      <c r="D13" s="400">
        <f>IF(ISBLANK($F$8),"",$F$8)</f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53" t="s">
        <v>0</v>
      </c>
      <c r="P13" s="48">
        <v>7</v>
      </c>
      <c r="Q13" s="400">
        <f>IF(ISBLANK($Y$8),"",$Y$8)</f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E13" s="358"/>
      <c r="AF13" s="358"/>
      <c r="AG13" s="53" t="s">
        <v>1</v>
      </c>
      <c r="AH13" s="359"/>
      <c r="AI13" s="359"/>
      <c r="AJ13" s="55"/>
      <c r="AL13" s="54">
        <f t="shared" si="0"/>
      </c>
      <c r="AM13" s="56">
        <f t="shared" si="1"/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0">
        <f>IF(ISBLANK($F$9),"",$F$9)</f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53" t="s">
        <v>0</v>
      </c>
      <c r="P14" s="48">
        <v>8</v>
      </c>
      <c r="Q14" s="400">
        <f>IF(ISBLANK($Y$9),"",$Y$9)</f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E14" s="358"/>
      <c r="AF14" s="358"/>
      <c r="AG14" s="53" t="s">
        <v>1</v>
      </c>
      <c r="AH14" s="359"/>
      <c r="AI14" s="359"/>
      <c r="AJ14" s="55"/>
      <c r="AL14" s="54">
        <f t="shared" si="0"/>
      </c>
      <c r="AM14" s="56">
        <f t="shared" si="1"/>
      </c>
      <c r="AO14" s="47">
        <v>6</v>
      </c>
      <c r="AQ14" s="64">
        <f>IF(ISNUMBER(AH14),SUM($AL$11:AL14),"")</f>
      </c>
      <c r="AR14" s="65">
        <f>IF(ISNUMBER(AH14),":","")</f>
      </c>
      <c r="AS14" s="65">
        <f>IF(ISNUMBER(AH14),SUM($AM$11:AM14),"")</f>
      </c>
      <c r="AT14" s="64">
        <f>IF(ISNUMBER(AH14),SUM($AE$11:AF14),"")</f>
      </c>
      <c r="AU14" s="65">
        <f>IF(ISNUMBER(AH14),":","")</f>
      </c>
      <c r="AV14" s="65">
        <f>IF(ISNUMBER(AH14),SUM($AH$11:AI14),"")</f>
      </c>
      <c r="AW14" s="47"/>
    </row>
    <row r="15" spans="3:49" ht="21.75" customHeight="1">
      <c r="C15" s="60">
        <v>2</v>
      </c>
      <c r="D15" s="400">
        <f>IF(ISBLANK($F$7),"",$F$7)</f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53" t="s">
        <v>0</v>
      </c>
      <c r="P15" s="48">
        <v>5</v>
      </c>
      <c r="Q15" s="400">
        <f>IF(ISBLANK($Y$6),"",$Y$6)</f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E15" s="358"/>
      <c r="AF15" s="358"/>
      <c r="AG15" s="53" t="s">
        <v>1</v>
      </c>
      <c r="AH15" s="359"/>
      <c r="AI15" s="359"/>
      <c r="AJ15" s="55"/>
      <c r="AL15" s="54">
        <f t="shared" si="0"/>
      </c>
      <c r="AM15" s="56">
        <f t="shared" si="1"/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0">
        <f>IF(ISBLANK($F$8),"",$F$8)</f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53" t="s">
        <v>0</v>
      </c>
      <c r="P16" s="48">
        <v>6</v>
      </c>
      <c r="Q16" s="400">
        <f>IF(ISBLANK($Y$7),"",$Y$7)</f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E16" s="358"/>
      <c r="AF16" s="358"/>
      <c r="AG16" s="53" t="s">
        <v>1</v>
      </c>
      <c r="AH16" s="359"/>
      <c r="AI16" s="359"/>
      <c r="AJ16" s="55"/>
      <c r="AL16" s="54">
        <f t="shared" si="0"/>
      </c>
      <c r="AM16" s="56">
        <f t="shared" si="1"/>
      </c>
      <c r="AO16" s="47">
        <v>8</v>
      </c>
      <c r="AQ16" s="64">
        <f>IF(ISNUMBER(AH16),SUM($AL$11:AL16),"")</f>
      </c>
      <c r="AR16" s="65">
        <f>IF(ISNUMBER(AH16),":","")</f>
      </c>
      <c r="AS16" s="65">
        <f>IF(ISNUMBER(AH16),SUM($AM$11:AM16),"")</f>
      </c>
      <c r="AT16" s="64">
        <f>IF(ISNUMBER(AH16),SUM($AE$11:AF16),"")</f>
      </c>
      <c r="AU16" s="65">
        <f>IF(ISNUMBER(AH16),":","")</f>
      </c>
      <c r="AV16" s="65">
        <f>IF(ISNUMBER(AH16),SUM($AH$11:AI16),"")</f>
      </c>
      <c r="AW16" s="47"/>
    </row>
    <row r="17" spans="3:49" ht="21.75" customHeight="1">
      <c r="C17" s="60">
        <v>4</v>
      </c>
      <c r="D17" s="400">
        <f>IF(ISBLANK($F$9),"",$F$9)</f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53" t="s">
        <v>0</v>
      </c>
      <c r="P17" s="48">
        <v>7</v>
      </c>
      <c r="Q17" s="400">
        <f>IF(ISBLANK($Y$8),"",$Y$8)</f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E17" s="358"/>
      <c r="AF17" s="358"/>
      <c r="AG17" s="53" t="s">
        <v>1</v>
      </c>
      <c r="AH17" s="359"/>
      <c r="AI17" s="359"/>
      <c r="AJ17" s="55"/>
      <c r="AL17" s="54">
        <f t="shared" si="0"/>
      </c>
      <c r="AM17" s="56">
        <f t="shared" si="1"/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0">
        <f>IF(ISBLANK($F$6),"",$F$6)</f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53" t="s">
        <v>0</v>
      </c>
      <c r="P18" s="48">
        <v>8</v>
      </c>
      <c r="Q18" s="400">
        <f>IF(ISBLANK($Y$9),"",$Y$9)</f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E18" s="358"/>
      <c r="AF18" s="358"/>
      <c r="AG18" s="53" t="s">
        <v>1</v>
      </c>
      <c r="AH18" s="359"/>
      <c r="AI18" s="359"/>
      <c r="AJ18" s="55"/>
      <c r="AL18" s="54">
        <f t="shared" si="0"/>
      </c>
      <c r="AM18" s="56">
        <f t="shared" si="1"/>
      </c>
      <c r="AO18" s="47">
        <v>5</v>
      </c>
      <c r="AQ18" s="64">
        <f>IF(ISNUMBER(AH18),SUM($AL$11:AL18),"")</f>
      </c>
      <c r="AR18" s="65">
        <f>IF(ISNUMBER(AH18),":","")</f>
      </c>
      <c r="AS18" s="65">
        <f>IF(ISNUMBER(AH18),SUM($AM$11:AM18),"")</f>
      </c>
      <c r="AT18" s="64">
        <f>IF(ISNUMBER(AH18),SUM($AE$11:AF18),"")</f>
      </c>
      <c r="AU18" s="65">
        <f>IF(ISNUMBER(AH18),":","")</f>
      </c>
      <c r="AV18" s="65">
        <f>IF(ISNUMBER(AH18),SUM($AH$11:AI18),"")</f>
      </c>
      <c r="AW18" s="47"/>
    </row>
    <row r="19" spans="3:49" ht="21.75" customHeight="1">
      <c r="C19" s="60">
        <v>4</v>
      </c>
      <c r="D19" s="400">
        <f>IF(ISBLANK($F$9),"",$F$9)</f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53" t="s">
        <v>0</v>
      </c>
      <c r="P19" s="48">
        <v>6</v>
      </c>
      <c r="Q19" s="400">
        <f>IF(ISBLANK($Y$7),"",$Y$7)</f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E19" s="358"/>
      <c r="AF19" s="358"/>
      <c r="AG19" s="53" t="s">
        <v>1</v>
      </c>
      <c r="AH19" s="359"/>
      <c r="AI19" s="359"/>
      <c r="AJ19" s="55"/>
      <c r="AL19" s="54">
        <f t="shared" si="0"/>
      </c>
      <c r="AM19" s="56">
        <f t="shared" si="1"/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0">
        <f>IF(ISBLANK($F$8),"",$F$8)</f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53" t="s">
        <v>0</v>
      </c>
      <c r="P20" s="48">
        <v>5</v>
      </c>
      <c r="Q20" s="400">
        <f>IF(ISBLANK($Y$6),"",$Y$6)</f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E20" s="358"/>
      <c r="AF20" s="358"/>
      <c r="AG20" s="53" t="s">
        <v>1</v>
      </c>
      <c r="AH20" s="359"/>
      <c r="AI20" s="359"/>
      <c r="AJ20" s="55"/>
      <c r="AL20" s="54">
        <f t="shared" si="0"/>
      </c>
      <c r="AM20" s="56">
        <f t="shared" si="1"/>
      </c>
      <c r="AO20" s="47">
        <v>7</v>
      </c>
      <c r="AQ20" s="64">
        <f>IF(ISNUMBER(AH20),SUM($AL$11:AL20),"")</f>
      </c>
      <c r="AR20" s="65">
        <f>IF(ISNUMBER(AH20),":","")</f>
      </c>
      <c r="AS20" s="65">
        <f>IF(ISNUMBER(AH20),SUM($AM$11:AM20),"")</f>
      </c>
      <c r="AT20" s="64">
        <f>IF(ISNUMBER(AH20),SUM($AE$11:AF20),"")</f>
      </c>
      <c r="AU20" s="65">
        <f>IF(ISNUMBER(AH20),":","")</f>
      </c>
      <c r="AV20" s="65">
        <f>IF(ISNUMBER(AH20),SUM($AH$11:AI20),"")</f>
      </c>
      <c r="AW20" s="47"/>
    </row>
    <row r="21" spans="3:49" ht="21.75" customHeight="1">
      <c r="C21" s="60">
        <v>2</v>
      </c>
      <c r="D21" s="400">
        <f>IF(ISBLANK($F$7),"",$F$7)</f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53" t="s">
        <v>0</v>
      </c>
      <c r="P21" s="48">
        <v>8</v>
      </c>
      <c r="Q21" s="400">
        <f>IF(ISBLANK($Y$9),"",$Y$9)</f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E21" s="358"/>
      <c r="AF21" s="358"/>
      <c r="AG21" s="53" t="s">
        <v>1</v>
      </c>
      <c r="AH21" s="359"/>
      <c r="AI21" s="359"/>
      <c r="AJ21" s="55"/>
      <c r="AL21" s="54">
        <f t="shared" si="0"/>
      </c>
      <c r="AM21" s="56">
        <f t="shared" si="1"/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0">
        <f>IF(ISBLANK($F$6),"",$F$6)</f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53" t="s">
        <v>0</v>
      </c>
      <c r="P22" s="48">
        <v>7</v>
      </c>
      <c r="Q22" s="400">
        <f>IF(ISBLANK($Y$8),"",$Y$8)</f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E22" s="358"/>
      <c r="AF22" s="358"/>
      <c r="AG22" s="53" t="s">
        <v>1</v>
      </c>
      <c r="AH22" s="359"/>
      <c r="AI22" s="359"/>
      <c r="AJ22" s="55"/>
      <c r="AL22" s="54">
        <f t="shared" si="0"/>
      </c>
      <c r="AM22" s="56">
        <f t="shared" si="1"/>
      </c>
      <c r="AO22" s="47">
        <v>6</v>
      </c>
      <c r="AQ22" s="64">
        <f>IF(ISNUMBER(AH22),SUM($AL$11:AL22),"")</f>
      </c>
      <c r="AR22" s="65">
        <f>IF(ISNUMBER(AH22),":","")</f>
      </c>
      <c r="AS22" s="65">
        <f>IF(ISNUMBER(AH22),SUM($AM$11:AM22),"")</f>
      </c>
      <c r="AT22" s="64">
        <f>IF(ISNUMBER(AH22),SUM($AE$11:AF22),"")</f>
      </c>
      <c r="AU22" s="65">
        <f>IF(ISNUMBER(AH22),":","")</f>
      </c>
      <c r="AV22" s="65">
        <f>IF(ISNUMBER(AH22),SUM($AH$11:AI22),"")</f>
      </c>
      <c r="AW22" s="47"/>
    </row>
    <row r="23" spans="3:49" ht="21.75" customHeight="1">
      <c r="C23" s="60">
        <v>1</v>
      </c>
      <c r="D23" s="400">
        <f>IF(ISBLANK($F$6),"",$F$6)</f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53" t="s">
        <v>0</v>
      </c>
      <c r="P23" s="48">
        <v>6</v>
      </c>
      <c r="Q23" s="400">
        <f>IF(ISBLANK($Y$7),"",$Y$7)</f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E23" s="358"/>
      <c r="AF23" s="358"/>
      <c r="AG23" s="53" t="s">
        <v>1</v>
      </c>
      <c r="AH23" s="359"/>
      <c r="AI23" s="359"/>
      <c r="AJ23" s="55"/>
      <c r="AL23" s="54">
        <f t="shared" si="0"/>
      </c>
      <c r="AM23" s="56">
        <f t="shared" si="1"/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0">
        <f>IF(ISBLANK($F$9),"",$F$9)</f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53" t="s">
        <v>0</v>
      </c>
      <c r="P24" s="48">
        <v>5</v>
      </c>
      <c r="Q24" s="400">
        <f>IF(ISBLANK($Y$6),"",$Y$6)</f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E24" s="358"/>
      <c r="AF24" s="358"/>
      <c r="AG24" s="53" t="s">
        <v>1</v>
      </c>
      <c r="AH24" s="359"/>
      <c r="AI24" s="359"/>
      <c r="AJ24" s="55"/>
      <c r="AL24" s="54">
        <f t="shared" si="0"/>
      </c>
      <c r="AM24" s="56">
        <f t="shared" si="1"/>
      </c>
      <c r="AO24" s="47">
        <v>8</v>
      </c>
      <c r="AQ24" s="64">
        <f>IF(ISNUMBER(AH24),SUM($AL$11:AL24),"")</f>
      </c>
      <c r="AR24" s="65">
        <f>IF(ISNUMBER(AH24),":","")</f>
      </c>
      <c r="AS24" s="65">
        <f>IF(ISNUMBER(AH24),SUM($AM$11:AM24),"")</f>
      </c>
      <c r="AT24" s="64">
        <f>IF(ISNUMBER(AH24),SUM($AE$11:AF24),"")</f>
      </c>
      <c r="AU24" s="65">
        <f>IF(ISNUMBER(AH24),":","")</f>
      </c>
      <c r="AV24" s="65">
        <f>IF(ISNUMBER(AH24),SUM($AH$11:AI24),"")</f>
      </c>
      <c r="AW24" s="47"/>
    </row>
    <row r="25" spans="3:49" ht="21.75" customHeight="1">
      <c r="C25" s="60">
        <v>3</v>
      </c>
      <c r="D25" s="400">
        <f>IF(ISBLANK($F$8),"",$F$8)</f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53" t="s">
        <v>0</v>
      </c>
      <c r="P25" s="48">
        <v>8</v>
      </c>
      <c r="Q25" s="400">
        <f>IF(ISBLANK($Y$9),"",$Y$9)</f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E25" s="358"/>
      <c r="AF25" s="358"/>
      <c r="AG25" s="53" t="s">
        <v>1</v>
      </c>
      <c r="AH25" s="359"/>
      <c r="AI25" s="359"/>
      <c r="AJ25" s="55"/>
      <c r="AL25" s="54">
        <f t="shared" si="0"/>
      </c>
      <c r="AM25" s="56">
        <f t="shared" si="1"/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0">
        <f>IF(ISBLANK($F$7),"",$F$7)</f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53" t="s">
        <v>0</v>
      </c>
      <c r="P26" s="48">
        <v>7</v>
      </c>
      <c r="Q26" s="400">
        <f>IF(ISBLANK($Y$8),"",$Y$8)</f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E26" s="358"/>
      <c r="AF26" s="358"/>
      <c r="AG26" s="53" t="s">
        <v>1</v>
      </c>
      <c r="AH26" s="359"/>
      <c r="AI26" s="359"/>
      <c r="AJ26" s="55"/>
      <c r="AL26" s="54">
        <f t="shared" si="0"/>
      </c>
      <c r="AM26" s="56">
        <f t="shared" si="1"/>
      </c>
      <c r="AO26" s="47">
        <v>5</v>
      </c>
      <c r="AQ26" s="64">
        <f>IF(ISNUMBER(AH26),SUM($AL$11:AL26),"")</f>
      </c>
      <c r="AR26" s="65">
        <f>IF(ISNUMBER(AH26),":","")</f>
      </c>
      <c r="AS26" s="65">
        <f>IF(ISNUMBER(AH26),SUM($AM$11:AM26),"")</f>
      </c>
      <c r="AT26" s="64">
        <f>IF(ISNUMBER(AH26),SUM($AE$11:AF26),"")</f>
      </c>
      <c r="AU26" s="65">
        <f>IF(ISNUMBER(AH26),":","")</f>
      </c>
      <c r="AV26" s="65">
        <f>IF(ISNUMBER(AH26),SUM($AH$11:AI26),"")</f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6">
        <f>IF(ISBLANK($Y$6),"",$Y$6)</f>
      </c>
      <c r="K28" s="406"/>
      <c r="L28" s="406"/>
      <c r="M28" s="406"/>
      <c r="N28" s="406"/>
      <c r="O28" s="407"/>
      <c r="P28" s="70">
        <v>6</v>
      </c>
      <c r="Q28" s="406">
        <f>IF(ISBLANK($Y$7),"",$Y$7)</f>
      </c>
      <c r="R28" s="406"/>
      <c r="S28" s="406"/>
      <c r="T28" s="406"/>
      <c r="U28" s="406"/>
      <c r="V28" s="407"/>
      <c r="W28" s="70">
        <v>7</v>
      </c>
      <c r="X28" s="412">
        <f>IF(ISBLANK($Y$8),"",$Y$8)</f>
      </c>
      <c r="Y28" s="412"/>
      <c r="Z28" s="412"/>
      <c r="AA28" s="412"/>
      <c r="AB28" s="412"/>
      <c r="AC28" s="413"/>
      <c r="AD28" s="70">
        <v>8</v>
      </c>
      <c r="AE28" s="412">
        <f>IF(ISBLANK($Y$9),"",$Y$9)</f>
      </c>
      <c r="AF28" s="412"/>
      <c r="AG28" s="412"/>
      <c r="AH28" s="412"/>
      <c r="AI28" s="412"/>
      <c r="AJ28" s="413"/>
      <c r="AK28" s="71"/>
      <c r="AL28" s="71"/>
      <c r="AM28" s="71"/>
      <c r="AN28" s="403" t="s">
        <v>7</v>
      </c>
      <c r="AO28" s="404"/>
      <c r="AP28" s="404"/>
      <c r="AQ28" s="404"/>
      <c r="AR28" s="405"/>
      <c r="AS28" s="403" t="s">
        <v>8</v>
      </c>
      <c r="AT28" s="404"/>
      <c r="AU28" s="404"/>
      <c r="AV28" s="404"/>
      <c r="AW28" s="405"/>
    </row>
    <row r="29" spans="3:49" s="66" customFormat="1" ht="18.75" customHeight="1">
      <c r="C29" s="75">
        <v>1</v>
      </c>
      <c r="D29" s="401">
        <f>IF(ISBLANK($F$6),"",$F$6)</f>
      </c>
      <c r="E29" s="401"/>
      <c r="F29" s="401"/>
      <c r="G29" s="401"/>
      <c r="H29" s="402"/>
      <c r="I29" s="417">
        <f>IF(ISNUMBER(AE11),AE11,"")</f>
      </c>
      <c r="J29" s="418"/>
      <c r="K29" s="418"/>
      <c r="L29" s="73" t="s">
        <v>1</v>
      </c>
      <c r="M29" s="419">
        <f>IF(ISNUMBER(AH11),AH11,"")</f>
      </c>
      <c r="N29" s="419"/>
      <c r="O29" s="420"/>
      <c r="P29" s="408">
        <f>IF(ISNUMBER(AE23),AE23,"")</f>
      </c>
      <c r="Q29" s="409"/>
      <c r="R29" s="409"/>
      <c r="S29" s="73" t="s">
        <v>1</v>
      </c>
      <c r="T29" s="410">
        <f>IF(ISNUMBER(AH23),AH23,"")</f>
      </c>
      <c r="U29" s="410"/>
      <c r="V29" s="411"/>
      <c r="W29" s="408">
        <f>IF(ISNUMBER(AE22),AE22,"")</f>
      </c>
      <c r="X29" s="409"/>
      <c r="Y29" s="409"/>
      <c r="Z29" s="73" t="s">
        <v>1</v>
      </c>
      <c r="AA29" s="410">
        <f>IF(ISNUMBER(AH22),AH22,"")</f>
      </c>
      <c r="AB29" s="410"/>
      <c r="AC29" s="411"/>
      <c r="AD29" s="408">
        <f>IF(ISNUMBER(AE18),AE18,"")</f>
      </c>
      <c r="AE29" s="409"/>
      <c r="AF29" s="409"/>
      <c r="AG29" s="73" t="s">
        <v>1</v>
      </c>
      <c r="AH29" s="410">
        <f>IF(ISNUMBER(AH18),AH18,"")</f>
      </c>
      <c r="AI29" s="410"/>
      <c r="AJ29" s="411"/>
      <c r="AK29" s="68"/>
      <c r="AL29" s="68"/>
      <c r="AM29" s="68"/>
      <c r="AN29" s="408">
        <f>IF(ISBLANK(F6),"",IF(ISNUMBER(AH11),SUMIF(D11:N26,D29,AL11:AL26),""))</f>
      </c>
      <c r="AO29" s="409"/>
      <c r="AP29" s="73" t="s">
        <v>1</v>
      </c>
      <c r="AQ29" s="410">
        <f>IF(ISBLANK(F6),"",IF(ISNUMBER(AH11),SUMIF(D11:N26,D29,AM11:AM26),""))</f>
      </c>
      <c r="AR29" s="411"/>
      <c r="AS29" s="408">
        <f>IF(ISBLANK(F6),"",IF(ISNUMBER(AH11),SUM(I29,P29,W29,AD29),""))</f>
      </c>
      <c r="AT29" s="409"/>
      <c r="AU29" s="73" t="s">
        <v>1</v>
      </c>
      <c r="AV29" s="410">
        <f>IF(ISBLANK(F6),"",IF(ISNUMBER(AH11),SUM(M29,T29,AA29,AH29),""))</f>
      </c>
      <c r="AW29" s="411"/>
    </row>
    <row r="30" spans="3:49" s="66" customFormat="1" ht="18.75" customHeight="1">
      <c r="C30" s="75">
        <v>2</v>
      </c>
      <c r="D30" s="401">
        <f>IF(ISBLANK($F$7),"",$F$7)</f>
      </c>
      <c r="E30" s="401"/>
      <c r="F30" s="401"/>
      <c r="G30" s="401"/>
      <c r="H30" s="402"/>
      <c r="I30" s="417">
        <f>IF(ISNUMBER(AE15),AE15,"")</f>
      </c>
      <c r="J30" s="418"/>
      <c r="K30" s="418"/>
      <c r="L30" s="73" t="s">
        <v>1</v>
      </c>
      <c r="M30" s="419">
        <f>IF(ISNUMBER(AH15),AH15,"")</f>
      </c>
      <c r="N30" s="419"/>
      <c r="O30" s="420"/>
      <c r="P30" s="408">
        <f>IF(ISNUMBER(AE12),AE12,"")</f>
      </c>
      <c r="Q30" s="409"/>
      <c r="R30" s="409"/>
      <c r="S30" s="73" t="s">
        <v>1</v>
      </c>
      <c r="T30" s="410">
        <f>IF(ISNUMBER(AH12),AH12,"")</f>
      </c>
      <c r="U30" s="410"/>
      <c r="V30" s="411"/>
      <c r="W30" s="408">
        <f>IF(ISNUMBER(AE26),AE26,"")</f>
      </c>
      <c r="X30" s="409"/>
      <c r="Y30" s="409"/>
      <c r="Z30" s="73" t="s">
        <v>1</v>
      </c>
      <c r="AA30" s="410">
        <f>IF(ISNUMBER(AH26),AH26,"")</f>
      </c>
      <c r="AB30" s="410"/>
      <c r="AC30" s="411"/>
      <c r="AD30" s="408">
        <f>IF(ISNUMBER(AE21),AE21,"")</f>
      </c>
      <c r="AE30" s="409"/>
      <c r="AF30" s="409"/>
      <c r="AG30" s="73" t="s">
        <v>1</v>
      </c>
      <c r="AH30" s="410">
        <f>IF(ISNUMBER(AH21),AH21,"")</f>
      </c>
      <c r="AI30" s="410"/>
      <c r="AJ30" s="411"/>
      <c r="AK30" s="68"/>
      <c r="AL30" s="68"/>
      <c r="AM30" s="68"/>
      <c r="AN30" s="408">
        <f>IF(ISBLANK(F7),"",IF(ISNUMBER(AH12),SUMIF(D12:N27,D30,AL12:AL27),""))</f>
      </c>
      <c r="AO30" s="409"/>
      <c r="AP30" s="73" t="s">
        <v>1</v>
      </c>
      <c r="AQ30" s="410">
        <f>IF(ISBLANK(F7),"",IF(ISNUMBER(AH12),SUMIF(D12:N27,D30,AM12:AM27),""))</f>
      </c>
      <c r="AR30" s="411"/>
      <c r="AS30" s="408">
        <f>IF(ISBLANK(F7),"",IF(ISNUMBER(AH12),SUM(I30,P30,W30,AD30),""))</f>
      </c>
      <c r="AT30" s="409"/>
      <c r="AU30" s="73" t="s">
        <v>1</v>
      </c>
      <c r="AV30" s="410">
        <f>IF(ISBLANK(F7),"",IF(ISNUMBER(AH12),SUM(M30,T30,AA30,AH30),""))</f>
      </c>
      <c r="AW30" s="411"/>
    </row>
    <row r="31" spans="3:49" s="66" customFormat="1" ht="18.75" customHeight="1">
      <c r="C31" s="75">
        <v>3</v>
      </c>
      <c r="D31" s="401">
        <f>IF(ISBLANK($F$8),"",$F$8)</f>
      </c>
      <c r="E31" s="401"/>
      <c r="F31" s="401"/>
      <c r="G31" s="401"/>
      <c r="H31" s="402"/>
      <c r="I31" s="417">
        <f>IF(ISNUMBER(AE20),AE20,"")</f>
      </c>
      <c r="J31" s="418"/>
      <c r="K31" s="418"/>
      <c r="L31" s="73" t="s">
        <v>1</v>
      </c>
      <c r="M31" s="419">
        <f>IF(ISNUMBER(AH20),AH20,"")</f>
      </c>
      <c r="N31" s="419"/>
      <c r="O31" s="420"/>
      <c r="P31" s="408">
        <f>IF(ISNUMBER(AE16),AE16,"")</f>
      </c>
      <c r="Q31" s="409"/>
      <c r="R31" s="409"/>
      <c r="S31" s="73" t="s">
        <v>1</v>
      </c>
      <c r="T31" s="410">
        <f>IF(ISNUMBER(AH16),AH16,"")</f>
      </c>
      <c r="U31" s="410"/>
      <c r="V31" s="411"/>
      <c r="W31" s="408">
        <f>IF(ISNUMBER(AE13),AE13,"")</f>
      </c>
      <c r="X31" s="409"/>
      <c r="Y31" s="409"/>
      <c r="Z31" s="73" t="s">
        <v>1</v>
      </c>
      <c r="AA31" s="410">
        <f>IF(ISNUMBER(AH13),AH13,"")</f>
      </c>
      <c r="AB31" s="410"/>
      <c r="AC31" s="411"/>
      <c r="AD31" s="408">
        <f>IF(ISNUMBER(AE25),AE25,"")</f>
      </c>
      <c r="AE31" s="409"/>
      <c r="AF31" s="409"/>
      <c r="AG31" s="73" t="s">
        <v>1</v>
      </c>
      <c r="AH31" s="410">
        <f>IF(ISNUMBER(AH25),AH25,"")</f>
      </c>
      <c r="AI31" s="410"/>
      <c r="AJ31" s="411"/>
      <c r="AK31" s="68"/>
      <c r="AL31" s="68"/>
      <c r="AM31" s="68"/>
      <c r="AN31" s="408">
        <f>IF(ISBLANK(F8),"",IF(ISNUMBER(AH13),SUMIF(D13:N28,D31,AL13:AL28),""))</f>
      </c>
      <c r="AO31" s="409"/>
      <c r="AP31" s="73" t="s">
        <v>1</v>
      </c>
      <c r="AQ31" s="410">
        <f>IF(ISBLANK(F8),"",IF(ISNUMBER(AH13),SUMIF(D13:N28,D31,AM13:AM28),""))</f>
      </c>
      <c r="AR31" s="411"/>
      <c r="AS31" s="408">
        <f>IF(ISBLANK(F8),"",IF(ISNUMBER(AH13),SUM(I31,P31,W31,AD31),""))</f>
      </c>
      <c r="AT31" s="409"/>
      <c r="AU31" s="73" t="s">
        <v>1</v>
      </c>
      <c r="AV31" s="410">
        <f>IF(ISBLANK(F8),"",IF(ISNUMBER(AH13),SUM(M31,T31,AA31,AH31),""))</f>
      </c>
      <c r="AW31" s="411"/>
    </row>
    <row r="32" spans="3:49" s="66" customFormat="1" ht="18.75" customHeight="1">
      <c r="C32" s="75">
        <v>4</v>
      </c>
      <c r="D32" s="401">
        <f>IF(ISBLANK($F$9),"",$F$9)</f>
      </c>
      <c r="E32" s="401"/>
      <c r="F32" s="401"/>
      <c r="G32" s="401"/>
      <c r="H32" s="402"/>
      <c r="I32" s="417">
        <f>IF(ISNUMBER(AE24),AE24,"")</f>
      </c>
      <c r="J32" s="418"/>
      <c r="K32" s="418"/>
      <c r="L32" s="73" t="s">
        <v>1</v>
      </c>
      <c r="M32" s="419">
        <f>IF(ISNUMBER(AH24),AH24,"")</f>
      </c>
      <c r="N32" s="419"/>
      <c r="O32" s="420"/>
      <c r="P32" s="408">
        <f>IF(ISNUMBER(AE19),AE19,"")</f>
      </c>
      <c r="Q32" s="409"/>
      <c r="R32" s="409"/>
      <c r="S32" s="73" t="s">
        <v>1</v>
      </c>
      <c r="T32" s="410">
        <f>IF(ISNUMBER(AH19),AH19,"")</f>
      </c>
      <c r="U32" s="410"/>
      <c r="V32" s="411"/>
      <c r="W32" s="408">
        <f>IF(ISNUMBER(AE17),AE17,"")</f>
      </c>
      <c r="X32" s="409"/>
      <c r="Y32" s="409"/>
      <c r="Z32" s="73" t="s">
        <v>1</v>
      </c>
      <c r="AA32" s="410">
        <f>IF(ISNUMBER(AH17),AH17,"")</f>
      </c>
      <c r="AB32" s="410"/>
      <c r="AC32" s="411"/>
      <c r="AD32" s="408">
        <f>IF(ISNUMBER(AE14),AE14,"")</f>
      </c>
      <c r="AE32" s="409"/>
      <c r="AF32" s="409"/>
      <c r="AG32" s="73" t="s">
        <v>1</v>
      </c>
      <c r="AH32" s="410">
        <f>IF(ISNUMBER(AH14),AH14,"")</f>
      </c>
      <c r="AI32" s="410"/>
      <c r="AJ32" s="411"/>
      <c r="AK32" s="68"/>
      <c r="AL32" s="68"/>
      <c r="AM32" s="68"/>
      <c r="AN32" s="408">
        <f>IF(ISBLANK(F9),"",IF(ISNUMBER(AH14),SUMIF(D14:N29,D32,AL14:AL29),""))</f>
      </c>
      <c r="AO32" s="409"/>
      <c r="AP32" s="73" t="s">
        <v>1</v>
      </c>
      <c r="AQ32" s="410">
        <f>IF(ISBLANK(F9),"",IF(ISNUMBER(AH14),SUMIF(D14:N29,D32,AM14:AM29),""))</f>
      </c>
      <c r="AR32" s="411"/>
      <c r="AS32" s="408">
        <f>IF(ISBLANK(F9),"",IF(ISNUMBER(AH14),SUM(I32,P32,W32,AD32),""))</f>
      </c>
      <c r="AT32" s="409"/>
      <c r="AU32" s="73" t="s">
        <v>1</v>
      </c>
      <c r="AV32" s="410">
        <f>IF(ISBLANK(F9),"",IF(ISNUMBER(AH14),SUM(M32,T32,AA32,AH32),""))</f>
      </c>
      <c r="AW32" s="41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03" t="s">
        <v>7</v>
      </c>
      <c r="D34" s="404"/>
      <c r="E34" s="404"/>
      <c r="F34" s="404"/>
      <c r="G34" s="404"/>
      <c r="H34" s="405"/>
      <c r="I34" s="408">
        <f>IF(ISBLANK(Y6),"",IF(ISNUMBER(AH11),SUMIF($Q$11:$AB$26,J28,$AM$11:$AM$26),""))</f>
      </c>
      <c r="J34" s="409"/>
      <c r="K34" s="409"/>
      <c r="L34" s="73" t="s">
        <v>1</v>
      </c>
      <c r="M34" s="410">
        <f>IF(ISBLANK(Y6),"",IF(ISNUMBER(AH11),SUMIF($Q$11:$AB$26,J28,$AL$11:$AL$26),""))</f>
      </c>
      <c r="N34" s="410"/>
      <c r="O34" s="411"/>
      <c r="P34" s="408">
        <f>IF(ISBLANK(Y7),"",IF(ISNUMBER(AH12),SUMIF($Q$11:$AB$26,Q28,$AM$11:$AM$26),""))</f>
      </c>
      <c r="Q34" s="409"/>
      <c r="R34" s="409"/>
      <c r="S34" s="73" t="s">
        <v>1</v>
      </c>
      <c r="T34" s="410">
        <f>IF(ISBLANK(Y7),"",IF(ISNUMBER(AH12),SUMIF($Q$11:$AB$26,Q28,$AL$11:$AL$26),""))</f>
      </c>
      <c r="U34" s="410"/>
      <c r="V34" s="411"/>
      <c r="W34" s="408">
        <f>IF(ISBLANK(Y8),"",IF(ISNUMBER(AH13),SUMIF($Q$11:$AB$26,X28,$AM$11:$AM$26),""))</f>
      </c>
      <c r="X34" s="409"/>
      <c r="Y34" s="409"/>
      <c r="Z34" s="73" t="s">
        <v>1</v>
      </c>
      <c r="AA34" s="410">
        <f>IF(ISBLANK(Y8),"",IF(ISNUMBER(AH13),SUMIF($Q$11:$AB$26,X28,$AL$11:$AL$26),""))</f>
      </c>
      <c r="AB34" s="410"/>
      <c r="AC34" s="411"/>
      <c r="AD34" s="408">
        <f>IF(ISBLANK(Y9),"",IF(ISNUMBER(AH14),SUMIF($Q$11:$AB$26,AE28,$AM$11:$AM$26),""))</f>
      </c>
      <c r="AE34" s="409"/>
      <c r="AF34" s="409"/>
      <c r="AG34" s="73" t="s">
        <v>1</v>
      </c>
      <c r="AH34" s="410">
        <f>IF(ISBLANK(Y9),"",IF(ISNUMBER(AH14),SUMIF($Q$11:$AB$26,AE28,$AL$11:$AL$26),""))</f>
      </c>
      <c r="AI34" s="410"/>
      <c r="AJ34" s="411"/>
      <c r="AK34" s="68"/>
      <c r="AL34" s="68"/>
      <c r="AM34" s="68"/>
      <c r="AN34" s="408">
        <f>IF(ISNUMBER(AH11),SUM(AN29:AO32),"")</f>
      </c>
      <c r="AO34" s="409"/>
      <c r="AP34" s="73" t="s">
        <v>1</v>
      </c>
      <c r="AQ34" s="410">
        <f>IF(ISNUMBER(AH11),SUM(AQ29:AR32),"")</f>
      </c>
      <c r="AR34" s="41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03" t="s">
        <v>8</v>
      </c>
      <c r="D35" s="404"/>
      <c r="E35" s="404"/>
      <c r="F35" s="404"/>
      <c r="G35" s="404"/>
      <c r="H35" s="405"/>
      <c r="I35" s="408">
        <f>IF(ISBLANK(Y6),"",IF(ISNUMBER(AH11),SUM(M29:M32),""))</f>
      </c>
      <c r="J35" s="409"/>
      <c r="K35" s="409"/>
      <c r="L35" s="73" t="s">
        <v>1</v>
      </c>
      <c r="M35" s="410">
        <f>IF(ISBLANK(Y6),"",IF(ISNUMBER(AH11),SUM(I29:I32),""))</f>
      </c>
      <c r="N35" s="410"/>
      <c r="O35" s="411"/>
      <c r="P35" s="408">
        <f>IF(ISBLANK(Y7),"",IF(ISNUMBER(AH12),SUM(T29:T32),""))</f>
      </c>
      <c r="Q35" s="409"/>
      <c r="R35" s="409"/>
      <c r="S35" s="73" t="s">
        <v>1</v>
      </c>
      <c r="T35" s="410">
        <f>IF(ISBLANK(Y7),"",IF(ISNUMBER(AH12),SUM(P29:P32),""))</f>
      </c>
      <c r="U35" s="410"/>
      <c r="V35" s="411"/>
      <c r="W35" s="408">
        <f>IF(ISBLANK(Y8),"",IF(ISNUMBER(AH13),SUM(AA29:AA32),""))</f>
      </c>
      <c r="X35" s="409"/>
      <c r="Y35" s="409"/>
      <c r="Z35" s="73" t="s">
        <v>1</v>
      </c>
      <c r="AA35" s="410">
        <f>IF(ISBLANK(Y8),"",IF(ISNUMBER(AH13),SUM(W29:W32),""))</f>
      </c>
      <c r="AB35" s="410"/>
      <c r="AC35" s="411"/>
      <c r="AD35" s="408">
        <f>IF(ISBLANK(Y9),"",IF(ISNUMBER(AH14),SUM(AH29:AH32),""))</f>
      </c>
      <c r="AE35" s="409"/>
      <c r="AF35" s="409"/>
      <c r="AG35" s="73" t="s">
        <v>1</v>
      </c>
      <c r="AH35" s="410">
        <f>IF(ISBLANK(Y9),"",IF(ISNUMBER(AH14),SUM(AD29:AD32),""))</f>
      </c>
      <c r="AI35" s="410"/>
      <c r="AJ35" s="411"/>
      <c r="AK35" s="68"/>
      <c r="AL35" s="68"/>
      <c r="AM35" s="68"/>
      <c r="AN35" s="72"/>
      <c r="AO35" s="73"/>
      <c r="AP35" s="73"/>
      <c r="AQ35" s="73"/>
      <c r="AR35" s="74"/>
      <c r="AS35" s="408">
        <f>IF(ISNUMBER(AH11),SUM(AS29:AT32),"")</f>
      </c>
      <c r="AT35" s="409"/>
      <c r="AU35" s="73" t="s">
        <v>1</v>
      </c>
      <c r="AV35" s="410">
        <f>IF(ISNUMBER(AH11),SUM(AV29:AW32),"")</f>
      </c>
      <c r="AW35" s="41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3" sqref="A3:AD3"/>
    </sheetView>
  </sheetViews>
  <sheetFormatPr defaultColWidth="4.28125" defaultRowHeight="12.75"/>
  <cols>
    <col min="1" max="1" width="5.421875" style="156" bestFit="1" customWidth="1"/>
    <col min="2" max="2" width="23.140625" style="155" bestFit="1" customWidth="1"/>
    <col min="3" max="3" width="1.8515625" style="155" customWidth="1"/>
    <col min="4" max="4" width="4.28125" style="155" customWidth="1"/>
    <col min="5" max="5" width="8.57421875" style="155" customWidth="1"/>
    <col min="6" max="8" width="6.421875" style="155" customWidth="1"/>
    <col min="9" max="9" width="3.57421875" style="155" customWidth="1"/>
    <col min="10" max="12" width="5.00390625" style="155" customWidth="1"/>
    <col min="13" max="13" width="3.28125" style="155" customWidth="1"/>
    <col min="14" max="14" width="4.7109375" style="155" bestFit="1" customWidth="1"/>
    <col min="15" max="15" width="2.00390625" style="155" customWidth="1"/>
    <col min="16" max="16" width="4.7109375" style="155" bestFit="1" customWidth="1"/>
    <col min="17" max="17" width="3.140625" style="155" customWidth="1"/>
    <col min="18" max="18" width="5.8515625" style="155" customWidth="1"/>
    <col min="19" max="19" width="1.421875" style="155" customWidth="1"/>
    <col min="20" max="20" width="5.8515625" style="155" customWidth="1"/>
    <col min="21" max="21" width="2.421875" style="155" customWidth="1"/>
    <col min="22" max="22" width="5.421875" style="155" bestFit="1" customWidth="1"/>
    <col min="23" max="25" width="4.28125" style="155" customWidth="1"/>
    <col min="26" max="26" width="6.421875" style="176" customWidth="1"/>
    <col min="27" max="27" width="4.28125" style="155" customWidth="1"/>
    <col min="28" max="28" width="7.00390625" style="176" customWidth="1"/>
    <col min="29" max="29" width="1.7109375" style="155" customWidth="1"/>
    <col min="30" max="30" width="6.28125" style="176" customWidth="1"/>
    <col min="31" max="16384" width="4.28125" style="155" customWidth="1"/>
  </cols>
  <sheetData>
    <row r="1" spans="1:30" ht="39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</row>
    <row r="2" ht="14.25" thickBot="1"/>
    <row r="3" spans="1:30" ht="24.75" thickBot="1">
      <c r="A3" s="425" t="s">
        <v>31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7"/>
    </row>
    <row r="4" spans="1:20" ht="14.25" customHeight="1" thickBo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5" spans="1:30" ht="14.25" thickBot="1">
      <c r="A5" s="159"/>
      <c r="B5" s="160" t="s">
        <v>15</v>
      </c>
      <c r="C5" s="161"/>
      <c r="D5" s="161">
        <f>SUM(D9:D30)</f>
        <v>0</v>
      </c>
      <c r="E5" s="161"/>
      <c r="F5" s="164">
        <f>SUM(F9:F30)</f>
        <v>0</v>
      </c>
      <c r="G5" s="164">
        <f>SUM(G9:G30)</f>
        <v>0</v>
      </c>
      <c r="H5" s="164">
        <f>SUM(H9:H30)</f>
        <v>0</v>
      </c>
      <c r="I5" s="161"/>
      <c r="J5" s="161">
        <f>SUM(J9:J30)</f>
        <v>0</v>
      </c>
      <c r="K5" s="161" t="s">
        <v>1</v>
      </c>
      <c r="L5" s="161">
        <f>SUM(L9:L30)</f>
        <v>0</v>
      </c>
      <c r="M5" s="161"/>
      <c r="N5" s="161">
        <f>SUM(N9:N30)</f>
        <v>0</v>
      </c>
      <c r="O5" s="161" t="s">
        <v>1</v>
      </c>
      <c r="P5" s="161">
        <f>SUM(P9:P30)</f>
        <v>0</v>
      </c>
      <c r="Q5" s="161"/>
      <c r="R5" s="161">
        <f>SUM(R9:R30)</f>
        <v>0</v>
      </c>
      <c r="S5" s="161" t="s">
        <v>1</v>
      </c>
      <c r="T5" s="161">
        <f>SUM(T9:T30)</f>
        <v>0</v>
      </c>
      <c r="U5" s="161"/>
      <c r="V5" s="162">
        <f>SUM(V9:V30)</f>
        <v>0</v>
      </c>
      <c r="W5" s="163"/>
      <c r="X5" s="428" t="s">
        <v>24</v>
      </c>
      <c r="Y5" s="429"/>
      <c r="Z5" s="429"/>
      <c r="AA5" s="429"/>
      <c r="AB5" s="429"/>
      <c r="AC5" s="429"/>
      <c r="AD5" s="430"/>
    </row>
    <row r="6" spans="1:20" ht="7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</row>
    <row r="7" spans="1:30" ht="13.5">
      <c r="A7" s="165" t="s">
        <v>32</v>
      </c>
      <c r="B7" s="166" t="s">
        <v>29</v>
      </c>
      <c r="C7" s="167"/>
      <c r="D7" s="168" t="s">
        <v>22</v>
      </c>
      <c r="E7" s="168"/>
      <c r="F7" s="168" t="s">
        <v>18</v>
      </c>
      <c r="G7" s="168" t="s">
        <v>19</v>
      </c>
      <c r="H7" s="168" t="s">
        <v>20</v>
      </c>
      <c r="I7" s="168"/>
      <c r="J7" s="168"/>
      <c r="K7" s="168" t="s">
        <v>7</v>
      </c>
      <c r="L7" s="168"/>
      <c r="M7" s="168"/>
      <c r="N7" s="168"/>
      <c r="O7" s="168" t="s">
        <v>30</v>
      </c>
      <c r="P7" s="168"/>
      <c r="Q7" s="168"/>
      <c r="R7" s="168"/>
      <c r="S7" s="168" t="s">
        <v>8</v>
      </c>
      <c r="T7" s="168"/>
      <c r="U7" s="168"/>
      <c r="V7" s="169" t="s">
        <v>17</v>
      </c>
      <c r="W7" s="170"/>
      <c r="X7" s="171" t="s">
        <v>7</v>
      </c>
      <c r="Y7" s="166"/>
      <c r="Z7" s="223" t="s">
        <v>30</v>
      </c>
      <c r="AA7" s="166"/>
      <c r="AB7" s="226"/>
      <c r="AC7" s="172" t="s">
        <v>8</v>
      </c>
      <c r="AD7" s="228"/>
    </row>
    <row r="8" spans="2:22" ht="16.5" customHeight="1">
      <c r="B8" s="173">
        <v>8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1:29" ht="14.25" thickBot="1">
      <c r="A9" s="175"/>
      <c r="F9" s="156"/>
      <c r="G9" s="156"/>
      <c r="H9" s="156"/>
      <c r="X9" s="176"/>
      <c r="Z9" s="181"/>
      <c r="AC9" s="176"/>
    </row>
    <row r="10" spans="1:29" ht="13.5" hidden="1">
      <c r="A10" s="175"/>
      <c r="F10" s="156"/>
      <c r="G10" s="156"/>
      <c r="H10" s="156"/>
      <c r="X10" s="176"/>
      <c r="Z10" s="181"/>
      <c r="AC10" s="176"/>
    </row>
    <row r="11" spans="1:29" ht="13.5" hidden="1">
      <c r="A11" s="175"/>
      <c r="F11" s="156"/>
      <c r="G11" s="156"/>
      <c r="H11" s="156"/>
      <c r="X11" s="176"/>
      <c r="Z11" s="181"/>
      <c r="AC11" s="176"/>
    </row>
    <row r="12" spans="1:29" ht="13.5" hidden="1">
      <c r="A12" s="175"/>
      <c r="F12" s="156"/>
      <c r="G12" s="156"/>
      <c r="H12" s="156"/>
      <c r="X12" s="176"/>
      <c r="Z12" s="181"/>
      <c r="AC12" s="176"/>
    </row>
    <row r="13" spans="1:29" ht="13.5" hidden="1">
      <c r="A13" s="175"/>
      <c r="F13" s="156"/>
      <c r="G13" s="156"/>
      <c r="H13" s="156"/>
      <c r="X13" s="176"/>
      <c r="Z13" s="181"/>
      <c r="AC13" s="176"/>
    </row>
    <row r="14" spans="1:29" ht="13.5" hidden="1">
      <c r="A14" s="175"/>
      <c r="F14" s="156"/>
      <c r="G14" s="156"/>
      <c r="H14" s="156"/>
      <c r="X14" s="176"/>
      <c r="Z14" s="181"/>
      <c r="AC14" s="176"/>
    </row>
    <row r="15" spans="1:29" ht="13.5" hidden="1">
      <c r="A15" s="175"/>
      <c r="F15" s="156"/>
      <c r="G15" s="156"/>
      <c r="H15" s="156"/>
      <c r="X15" s="176"/>
      <c r="Z15" s="181"/>
      <c r="AC15" s="176"/>
    </row>
    <row r="16" spans="1:29" ht="13.5" hidden="1">
      <c r="A16" s="175"/>
      <c r="F16" s="156"/>
      <c r="G16" s="156"/>
      <c r="H16" s="156"/>
      <c r="X16" s="176"/>
      <c r="Z16" s="181"/>
      <c r="AC16" s="176"/>
    </row>
    <row r="17" spans="1:29" ht="13.5" hidden="1">
      <c r="A17" s="175"/>
      <c r="F17" s="156"/>
      <c r="G17" s="156"/>
      <c r="H17" s="156"/>
      <c r="X17" s="176"/>
      <c r="Z17" s="181"/>
      <c r="AC17" s="176"/>
    </row>
    <row r="18" spans="1:29" ht="13.5" hidden="1">
      <c r="A18" s="175"/>
      <c r="F18" s="156"/>
      <c r="G18" s="156"/>
      <c r="H18" s="156"/>
      <c r="X18" s="176"/>
      <c r="Z18" s="181"/>
      <c r="AC18" s="176"/>
    </row>
    <row r="19" spans="1:29" ht="13.5" hidden="1">
      <c r="A19" s="175"/>
      <c r="F19" s="156"/>
      <c r="G19" s="156"/>
      <c r="H19" s="156"/>
      <c r="X19" s="176"/>
      <c r="Z19" s="181"/>
      <c r="AC19" s="176"/>
    </row>
    <row r="20" spans="1:29" ht="13.5" hidden="1">
      <c r="A20" s="175"/>
      <c r="F20" s="156"/>
      <c r="G20" s="156"/>
      <c r="H20" s="156"/>
      <c r="X20" s="176"/>
      <c r="Z20" s="181"/>
      <c r="AC20" s="176"/>
    </row>
    <row r="21" spans="1:29" ht="13.5" hidden="1">
      <c r="A21" s="175"/>
      <c r="F21" s="156"/>
      <c r="G21" s="156"/>
      <c r="H21" s="156"/>
      <c r="X21" s="176"/>
      <c r="Z21" s="181"/>
      <c r="AC21" s="176"/>
    </row>
    <row r="22" spans="1:29" ht="13.5" hidden="1">
      <c r="A22" s="175"/>
      <c r="F22" s="156"/>
      <c r="G22" s="156"/>
      <c r="H22" s="156"/>
      <c r="X22" s="176"/>
      <c r="Z22" s="181"/>
      <c r="AC22" s="176"/>
    </row>
    <row r="23" spans="1:29" ht="13.5" hidden="1">
      <c r="A23" s="175"/>
      <c r="F23" s="156"/>
      <c r="G23" s="156"/>
      <c r="H23" s="156"/>
      <c r="X23" s="176"/>
      <c r="Z23" s="181"/>
      <c r="AC23" s="176"/>
    </row>
    <row r="24" spans="1:29" ht="13.5" hidden="1">
      <c r="A24" s="175"/>
      <c r="F24" s="156"/>
      <c r="G24" s="156"/>
      <c r="H24" s="156"/>
      <c r="X24" s="176"/>
      <c r="Z24" s="181"/>
      <c r="AC24" s="176"/>
    </row>
    <row r="25" spans="1:29" ht="13.5" hidden="1">
      <c r="A25" s="175"/>
      <c r="F25" s="156"/>
      <c r="G25" s="156"/>
      <c r="H25" s="156"/>
      <c r="X25" s="176"/>
      <c r="Z25" s="181"/>
      <c r="AC25" s="176"/>
    </row>
    <row r="26" spans="1:29" ht="13.5" hidden="1">
      <c r="A26" s="175"/>
      <c r="F26" s="156"/>
      <c r="G26" s="156"/>
      <c r="H26" s="156"/>
      <c r="X26" s="176"/>
      <c r="Z26" s="181"/>
      <c r="AC26" s="176"/>
    </row>
    <row r="27" spans="1:29" ht="13.5" hidden="1">
      <c r="A27" s="175"/>
      <c r="F27" s="156"/>
      <c r="G27" s="156"/>
      <c r="H27" s="156"/>
      <c r="X27" s="176"/>
      <c r="Z27" s="181"/>
      <c r="AC27" s="176"/>
    </row>
    <row r="28" spans="1:29" ht="13.5" hidden="1">
      <c r="A28" s="175"/>
      <c r="F28" s="156"/>
      <c r="G28" s="156"/>
      <c r="H28" s="156"/>
      <c r="X28" s="176"/>
      <c r="Z28" s="181"/>
      <c r="AC28" s="176"/>
    </row>
    <row r="29" spans="6:29" ht="13.5" hidden="1">
      <c r="F29" s="156"/>
      <c r="G29" s="156"/>
      <c r="H29" s="156"/>
      <c r="X29" s="176"/>
      <c r="Z29" s="181"/>
      <c r="AC29" s="176"/>
    </row>
    <row r="30" spans="6:29" ht="13.5" hidden="1">
      <c r="F30" s="156"/>
      <c r="G30" s="156"/>
      <c r="H30" s="156"/>
      <c r="X30" s="176"/>
      <c r="Z30" s="181"/>
      <c r="AC30" s="176"/>
    </row>
    <row r="31" ht="14.25" hidden="1" thickBot="1"/>
    <row r="32" spans="1:30" ht="24.75" thickBot="1">
      <c r="A32" s="425" t="s">
        <v>33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7"/>
    </row>
    <row r="33" spans="1:18" ht="12.75" customHeight="1" thickBot="1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30" ht="14.25" thickBot="1">
      <c r="A34" s="159"/>
      <c r="B34" s="160" t="s">
        <v>15</v>
      </c>
      <c r="C34" s="161"/>
      <c r="D34" s="161"/>
      <c r="E34" s="161"/>
      <c r="F34" s="161"/>
      <c r="G34" s="182">
        <f>SUM(G38:G200)</f>
        <v>0</v>
      </c>
      <c r="H34" s="182">
        <f>SUM(H38:H200)</f>
        <v>0</v>
      </c>
      <c r="I34" s="182"/>
      <c r="J34" s="182">
        <f>SUM(J38:J200)</f>
        <v>0</v>
      </c>
      <c r="K34" s="182">
        <f>SUM(K38:K200)</f>
        <v>0</v>
      </c>
      <c r="L34" s="182">
        <f>SUM(L38:L200)</f>
        <v>0</v>
      </c>
      <c r="M34" s="182"/>
      <c r="N34" s="182">
        <f>SUM(N38:N200)</f>
        <v>0</v>
      </c>
      <c r="O34" s="182" t="s">
        <v>1</v>
      </c>
      <c r="P34" s="182">
        <f>SUM(P38:P200)</f>
        <v>0</v>
      </c>
      <c r="Q34" s="182"/>
      <c r="R34" s="182">
        <f>SUM(R38:R200)</f>
        <v>0</v>
      </c>
      <c r="S34" s="182" t="s">
        <v>1</v>
      </c>
      <c r="T34" s="182">
        <f>SUM(T38:T200)</f>
        <v>0</v>
      </c>
      <c r="U34" s="182"/>
      <c r="V34" s="183">
        <f>SUM(V38:V200)</f>
        <v>0</v>
      </c>
      <c r="W34" s="177"/>
      <c r="X34" s="177"/>
      <c r="Y34" s="163"/>
      <c r="Z34" s="224"/>
      <c r="AA34" s="161"/>
      <c r="AB34" s="227"/>
      <c r="AC34" s="178" t="s">
        <v>24</v>
      </c>
      <c r="AD34" s="229"/>
    </row>
    <row r="35" spans="1:18" ht="6.75" customHeigh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30" ht="13.5">
      <c r="A36" s="165" t="s">
        <v>32</v>
      </c>
      <c r="B36" s="166"/>
      <c r="C36" s="167" t="s">
        <v>29</v>
      </c>
      <c r="D36" s="167"/>
      <c r="E36" s="167"/>
      <c r="F36" s="167"/>
      <c r="G36" s="168" t="s">
        <v>21</v>
      </c>
      <c r="H36" s="168" t="s">
        <v>22</v>
      </c>
      <c r="I36" s="168"/>
      <c r="J36" s="168" t="s">
        <v>18</v>
      </c>
      <c r="K36" s="168" t="s">
        <v>19</v>
      </c>
      <c r="L36" s="168" t="s">
        <v>20</v>
      </c>
      <c r="M36" s="168"/>
      <c r="N36" s="168"/>
      <c r="O36" s="168" t="s">
        <v>7</v>
      </c>
      <c r="P36" s="168"/>
      <c r="Q36" s="168"/>
      <c r="R36" s="168"/>
      <c r="S36" s="168" t="s">
        <v>8</v>
      </c>
      <c r="T36" s="168"/>
      <c r="U36" s="168"/>
      <c r="V36" s="169" t="s">
        <v>17</v>
      </c>
      <c r="W36" s="179"/>
      <c r="X36" s="179"/>
      <c r="Y36" s="170"/>
      <c r="Z36" s="225" t="s">
        <v>7</v>
      </c>
      <c r="AA36" s="166"/>
      <c r="AB36" s="226"/>
      <c r="AC36" s="172" t="s">
        <v>8</v>
      </c>
      <c r="AD36" s="228"/>
    </row>
    <row r="37" spans="2:24" ht="16.5" customHeight="1">
      <c r="B37" s="173">
        <v>50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</row>
    <row r="38" spans="1:29" ht="13.5">
      <c r="A38" s="175"/>
      <c r="B38" s="180"/>
      <c r="C38" s="180"/>
      <c r="AA38" s="176"/>
      <c r="AC38" s="176"/>
    </row>
    <row r="39" spans="1:30" ht="13.5">
      <c r="A39" s="175"/>
      <c r="B39" s="180"/>
      <c r="C39" s="180"/>
      <c r="AA39" s="176"/>
      <c r="AB39" s="181"/>
      <c r="AC39" s="176"/>
      <c r="AD39" s="181"/>
    </row>
    <row r="40" spans="1:30" ht="13.5">
      <c r="A40" s="175"/>
      <c r="B40" s="180"/>
      <c r="C40" s="180"/>
      <c r="AA40" s="176"/>
      <c r="AB40" s="181"/>
      <c r="AC40" s="176"/>
      <c r="AD40" s="181"/>
    </row>
    <row r="41" spans="1:30" ht="13.5">
      <c r="A41" s="175"/>
      <c r="B41" s="180"/>
      <c r="C41" s="180"/>
      <c r="AA41" s="176"/>
      <c r="AB41" s="181"/>
      <c r="AC41" s="176"/>
      <c r="AD41" s="181"/>
    </row>
    <row r="42" spans="1:30" ht="13.5">
      <c r="A42" s="175"/>
      <c r="B42" s="180"/>
      <c r="C42" s="180"/>
      <c r="AA42" s="176"/>
      <c r="AB42" s="181"/>
      <c r="AC42" s="176"/>
      <c r="AD42" s="181"/>
    </row>
    <row r="43" spans="1:30" ht="13.5">
      <c r="A43" s="175"/>
      <c r="B43" s="180"/>
      <c r="C43" s="180"/>
      <c r="AA43" s="176"/>
      <c r="AB43" s="181"/>
      <c r="AC43" s="176"/>
      <c r="AD43" s="181"/>
    </row>
    <row r="44" spans="1:30" ht="13.5">
      <c r="A44" s="175"/>
      <c r="B44" s="180"/>
      <c r="C44" s="180"/>
      <c r="AA44" s="176"/>
      <c r="AB44" s="181"/>
      <c r="AC44" s="176"/>
      <c r="AD44" s="181"/>
    </row>
    <row r="45" spans="1:30" ht="13.5">
      <c r="A45" s="175"/>
      <c r="B45" s="180"/>
      <c r="C45" s="180"/>
      <c r="AA45" s="176"/>
      <c r="AB45" s="181"/>
      <c r="AC45" s="176"/>
      <c r="AD45" s="181"/>
    </row>
    <row r="46" spans="1:30" ht="13.5">
      <c r="A46" s="175"/>
      <c r="B46" s="180"/>
      <c r="C46" s="180"/>
      <c r="AA46" s="176"/>
      <c r="AB46" s="181"/>
      <c r="AC46" s="176"/>
      <c r="AD46" s="181"/>
    </row>
    <row r="47" spans="1:30" ht="13.5">
      <c r="A47" s="175"/>
      <c r="B47" s="180"/>
      <c r="C47" s="180"/>
      <c r="AA47" s="176"/>
      <c r="AB47" s="181"/>
      <c r="AC47" s="176"/>
      <c r="AD47" s="181"/>
    </row>
    <row r="48" spans="1:30" ht="13.5">
      <c r="A48" s="175"/>
      <c r="B48" s="180"/>
      <c r="C48" s="180"/>
      <c r="AA48" s="176"/>
      <c r="AB48" s="181"/>
      <c r="AC48" s="176"/>
      <c r="AD48" s="181"/>
    </row>
    <row r="49" spans="1:30" ht="13.5">
      <c r="A49" s="175"/>
      <c r="B49" s="180"/>
      <c r="C49" s="180"/>
      <c r="AA49" s="176"/>
      <c r="AB49" s="181"/>
      <c r="AC49" s="176"/>
      <c r="AD49" s="181"/>
    </row>
    <row r="50" spans="1:30" ht="13.5">
      <c r="A50" s="175"/>
      <c r="B50" s="180"/>
      <c r="C50" s="180"/>
      <c r="AA50" s="176"/>
      <c r="AB50" s="181"/>
      <c r="AC50" s="176"/>
      <c r="AD50" s="181"/>
    </row>
    <row r="51" spans="1:30" ht="13.5">
      <c r="A51" s="175"/>
      <c r="B51" s="180"/>
      <c r="C51" s="180"/>
      <c r="AA51" s="176"/>
      <c r="AB51" s="181"/>
      <c r="AC51" s="176"/>
      <c r="AD51" s="181"/>
    </row>
    <row r="52" spans="1:30" ht="13.5">
      <c r="A52" s="175"/>
      <c r="B52" s="180"/>
      <c r="C52" s="180"/>
      <c r="AA52" s="176"/>
      <c r="AB52" s="181"/>
      <c r="AC52" s="176"/>
      <c r="AD52" s="181"/>
    </row>
    <row r="53" spans="1:30" ht="13.5">
      <c r="A53" s="175"/>
      <c r="B53" s="180"/>
      <c r="C53" s="180"/>
      <c r="AA53" s="176"/>
      <c r="AB53" s="181"/>
      <c r="AC53" s="176"/>
      <c r="AD53" s="181"/>
    </row>
    <row r="54" spans="1:30" ht="13.5">
      <c r="A54" s="175"/>
      <c r="B54" s="180"/>
      <c r="C54" s="180"/>
      <c r="AA54" s="176"/>
      <c r="AB54" s="181"/>
      <c r="AC54" s="176"/>
      <c r="AD54" s="181"/>
    </row>
    <row r="55" spans="1:30" ht="13.5">
      <c r="A55" s="175"/>
      <c r="B55" s="180"/>
      <c r="C55" s="180"/>
      <c r="AA55" s="176"/>
      <c r="AB55" s="181"/>
      <c r="AC55" s="176"/>
      <c r="AD55" s="181"/>
    </row>
    <row r="56" spans="1:30" ht="13.5">
      <c r="A56" s="175"/>
      <c r="B56" s="180"/>
      <c r="C56" s="180"/>
      <c r="AA56" s="176"/>
      <c r="AB56" s="181"/>
      <c r="AC56" s="176"/>
      <c r="AD56" s="181"/>
    </row>
    <row r="57" spans="1:30" ht="13.5">
      <c r="A57" s="175"/>
      <c r="B57" s="180"/>
      <c r="C57" s="180"/>
      <c r="AA57" s="176"/>
      <c r="AB57" s="181"/>
      <c r="AC57" s="176"/>
      <c r="AD57" s="181"/>
    </row>
    <row r="58" spans="1:30" ht="13.5">
      <c r="A58" s="175"/>
      <c r="B58" s="180"/>
      <c r="C58" s="180"/>
      <c r="AA58" s="176"/>
      <c r="AB58" s="181"/>
      <c r="AC58" s="176"/>
      <c r="AD58" s="181"/>
    </row>
    <row r="59" spans="1:30" ht="13.5">
      <c r="A59" s="175"/>
      <c r="B59" s="180"/>
      <c r="C59" s="180"/>
      <c r="AA59" s="176"/>
      <c r="AB59" s="181"/>
      <c r="AC59" s="176"/>
      <c r="AD59" s="181"/>
    </row>
    <row r="60" spans="1:30" ht="13.5">
      <c r="A60" s="175"/>
      <c r="B60" s="180"/>
      <c r="C60" s="180"/>
      <c r="AA60" s="176"/>
      <c r="AB60" s="181"/>
      <c r="AC60" s="176"/>
      <c r="AD60" s="181"/>
    </row>
    <row r="61" spans="1:30" ht="13.5">
      <c r="A61" s="175"/>
      <c r="B61" s="180"/>
      <c r="C61" s="180"/>
      <c r="AA61" s="176"/>
      <c r="AB61" s="181"/>
      <c r="AC61" s="176"/>
      <c r="AD61" s="181"/>
    </row>
    <row r="62" spans="1:30" ht="13.5">
      <c r="A62" s="175"/>
      <c r="B62" s="180"/>
      <c r="C62" s="180"/>
      <c r="AA62" s="176"/>
      <c r="AB62" s="181"/>
      <c r="AC62" s="176"/>
      <c r="AD62" s="181"/>
    </row>
    <row r="63" spans="1:30" ht="13.5">
      <c r="A63" s="175"/>
      <c r="B63" s="180"/>
      <c r="C63" s="180"/>
      <c r="AA63" s="176"/>
      <c r="AB63" s="181"/>
      <c r="AC63" s="176"/>
      <c r="AD63" s="181"/>
    </row>
    <row r="64" spans="1:30" ht="13.5">
      <c r="A64" s="175"/>
      <c r="B64" s="180"/>
      <c r="C64" s="180"/>
      <c r="AA64" s="176"/>
      <c r="AB64" s="181"/>
      <c r="AC64" s="176"/>
      <c r="AD64" s="181"/>
    </row>
    <row r="65" spans="1:30" ht="13.5">
      <c r="A65" s="175"/>
      <c r="B65" s="180"/>
      <c r="C65" s="180"/>
      <c r="AA65" s="176"/>
      <c r="AB65" s="181"/>
      <c r="AC65" s="176"/>
      <c r="AD65" s="181"/>
    </row>
    <row r="66" spans="1:30" ht="13.5">
      <c r="A66" s="175"/>
      <c r="B66" s="180"/>
      <c r="C66" s="180"/>
      <c r="AA66" s="176"/>
      <c r="AB66" s="181"/>
      <c r="AC66" s="176"/>
      <c r="AD66" s="181"/>
    </row>
    <row r="67" spans="1:30" ht="13.5">
      <c r="A67" s="175"/>
      <c r="B67" s="180"/>
      <c r="C67" s="180"/>
      <c r="AA67" s="176"/>
      <c r="AB67" s="181"/>
      <c r="AC67" s="176"/>
      <c r="AD67" s="181"/>
    </row>
    <row r="68" spans="1:30" ht="13.5">
      <c r="A68" s="175"/>
      <c r="B68" s="180"/>
      <c r="C68" s="180"/>
      <c r="AA68" s="176"/>
      <c r="AB68" s="181"/>
      <c r="AC68" s="176"/>
      <c r="AD68" s="181"/>
    </row>
    <row r="69" spans="1:30" ht="13.5">
      <c r="A69" s="175"/>
      <c r="B69" s="180"/>
      <c r="C69" s="180"/>
      <c r="AA69" s="176"/>
      <c r="AB69" s="181"/>
      <c r="AC69" s="176"/>
      <c r="AD69" s="181"/>
    </row>
    <row r="70" spans="1:30" ht="13.5">
      <c r="A70" s="175"/>
      <c r="B70" s="180"/>
      <c r="C70" s="180"/>
      <c r="AA70" s="176"/>
      <c r="AB70" s="181"/>
      <c r="AC70" s="176"/>
      <c r="AD70" s="181"/>
    </row>
    <row r="71" spans="1:30" ht="13.5">
      <c r="A71" s="175"/>
      <c r="B71" s="180"/>
      <c r="C71" s="180"/>
      <c r="AA71" s="176"/>
      <c r="AB71" s="181"/>
      <c r="AC71" s="176"/>
      <c r="AD71" s="181"/>
    </row>
    <row r="72" spans="1:30" ht="13.5">
      <c r="A72" s="175"/>
      <c r="B72" s="180"/>
      <c r="C72" s="180"/>
      <c r="AA72" s="176"/>
      <c r="AB72" s="181"/>
      <c r="AC72" s="176"/>
      <c r="AD72" s="181"/>
    </row>
    <row r="73" spans="1:30" ht="13.5">
      <c r="A73" s="175"/>
      <c r="B73" s="180"/>
      <c r="C73" s="180"/>
      <c r="AA73" s="176"/>
      <c r="AB73" s="181"/>
      <c r="AC73" s="176"/>
      <c r="AD73" s="181"/>
    </row>
    <row r="74" spans="1:30" ht="13.5">
      <c r="A74" s="175"/>
      <c r="B74" s="180"/>
      <c r="C74" s="180"/>
      <c r="AA74" s="176"/>
      <c r="AB74" s="181"/>
      <c r="AC74" s="176"/>
      <c r="AD74" s="181"/>
    </row>
    <row r="75" spans="1:30" ht="13.5">
      <c r="A75" s="175"/>
      <c r="B75" s="180"/>
      <c r="C75" s="180"/>
      <c r="AA75" s="176"/>
      <c r="AB75" s="181"/>
      <c r="AC75" s="176"/>
      <c r="AD75" s="181"/>
    </row>
    <row r="76" spans="1:30" ht="13.5">
      <c r="A76" s="175"/>
      <c r="B76" s="180"/>
      <c r="C76" s="180"/>
      <c r="AA76" s="176"/>
      <c r="AB76" s="181"/>
      <c r="AC76" s="176"/>
      <c r="AD76" s="181"/>
    </row>
    <row r="77" spans="1:30" ht="13.5">
      <c r="A77" s="175"/>
      <c r="B77" s="180"/>
      <c r="C77" s="180"/>
      <c r="AA77" s="176"/>
      <c r="AB77" s="181"/>
      <c r="AC77" s="176"/>
      <c r="AD77" s="181"/>
    </row>
    <row r="78" spans="1:30" ht="13.5">
      <c r="A78" s="175"/>
      <c r="B78" s="180"/>
      <c r="C78" s="180"/>
      <c r="AA78" s="176"/>
      <c r="AB78" s="181"/>
      <c r="AC78" s="176"/>
      <c r="AD78" s="181"/>
    </row>
    <row r="79" spans="1:30" ht="13.5">
      <c r="A79" s="175"/>
      <c r="B79" s="180"/>
      <c r="C79" s="180"/>
      <c r="AA79" s="176"/>
      <c r="AB79" s="181"/>
      <c r="AC79" s="176"/>
      <c r="AD79" s="181"/>
    </row>
    <row r="80" spans="1:30" ht="13.5">
      <c r="A80" s="175"/>
      <c r="B80" s="180"/>
      <c r="C80" s="180"/>
      <c r="AA80" s="176"/>
      <c r="AB80" s="181"/>
      <c r="AC80" s="176"/>
      <c r="AD80" s="181"/>
    </row>
    <row r="81" spans="1:30" ht="13.5">
      <c r="A81" s="175"/>
      <c r="B81" s="180"/>
      <c r="C81" s="180"/>
      <c r="AA81" s="176"/>
      <c r="AB81" s="181"/>
      <c r="AC81" s="176"/>
      <c r="AD81" s="181"/>
    </row>
    <row r="82" spans="1:30" ht="13.5">
      <c r="A82" s="175"/>
      <c r="B82" s="180"/>
      <c r="C82" s="180"/>
      <c r="AA82" s="176"/>
      <c r="AB82" s="181"/>
      <c r="AC82" s="176"/>
      <c r="AD82" s="181"/>
    </row>
    <row r="83" spans="1:30" ht="13.5">
      <c r="A83" s="175"/>
      <c r="B83" s="180"/>
      <c r="C83" s="180"/>
      <c r="AA83" s="176"/>
      <c r="AB83" s="181"/>
      <c r="AC83" s="176"/>
      <c r="AD83" s="181"/>
    </row>
    <row r="84" spans="1:30" ht="13.5">
      <c r="A84" s="175"/>
      <c r="B84" s="180"/>
      <c r="C84" s="180"/>
      <c r="AA84" s="176"/>
      <c r="AB84" s="181"/>
      <c r="AC84" s="176"/>
      <c r="AD84" s="181"/>
    </row>
    <row r="85" spans="1:30" ht="13.5">
      <c r="A85" s="175"/>
      <c r="B85" s="180"/>
      <c r="C85" s="180"/>
      <c r="AA85" s="176"/>
      <c r="AB85" s="181"/>
      <c r="AC85" s="176"/>
      <c r="AD85" s="181"/>
    </row>
    <row r="86" spans="1:30" ht="13.5">
      <c r="A86" s="175"/>
      <c r="B86" s="180"/>
      <c r="C86" s="180"/>
      <c r="AA86" s="176"/>
      <c r="AB86" s="181"/>
      <c r="AC86" s="176"/>
      <c r="AD86" s="181"/>
    </row>
    <row r="87" spans="1:30" ht="13.5">
      <c r="A87" s="175"/>
      <c r="B87" s="180"/>
      <c r="C87" s="180"/>
      <c r="AA87" s="176"/>
      <c r="AB87" s="181"/>
      <c r="AC87" s="176"/>
      <c r="AD87" s="181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Q20"/>
  <sheetViews>
    <sheetView zoomScale="70" zoomScaleNormal="70" zoomScalePageLayoutView="0" workbookViewId="0" topLeftCell="A1">
      <selection activeCell="A1" sqref="A1"/>
    </sheetView>
  </sheetViews>
  <sheetFormatPr defaultColWidth="12.57421875" defaultRowHeight="12.75"/>
  <cols>
    <col min="1" max="1" width="3.421875" style="209" bestFit="1" customWidth="1"/>
    <col min="2" max="16" width="8.140625" style="209" customWidth="1"/>
    <col min="17" max="17" width="7.00390625" style="209" customWidth="1"/>
    <col min="18" max="16384" width="12.57421875" style="209" customWidth="1"/>
  </cols>
  <sheetData>
    <row r="1" ht="33">
      <c r="B1" s="220"/>
    </row>
    <row r="2" spans="1:17" ht="17.25" customHeigh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7">
      <c r="A3" s="219"/>
      <c r="B3" s="210">
        <v>1</v>
      </c>
      <c r="C3" s="210">
        <v>2</v>
      </c>
      <c r="D3" s="210">
        <v>3</v>
      </c>
      <c r="E3" s="210">
        <v>4</v>
      </c>
      <c r="F3" s="210">
        <v>5</v>
      </c>
      <c r="G3" s="210">
        <v>6</v>
      </c>
      <c r="H3" s="210">
        <v>7</v>
      </c>
      <c r="I3" s="210">
        <v>8</v>
      </c>
      <c r="J3" s="210">
        <v>9</v>
      </c>
      <c r="K3" s="210">
        <v>10</v>
      </c>
      <c r="L3" s="210">
        <v>11</v>
      </c>
      <c r="M3" s="210">
        <v>12</v>
      </c>
      <c r="N3" s="210">
        <v>13</v>
      </c>
      <c r="O3" s="210">
        <v>14</v>
      </c>
      <c r="P3" s="210">
        <v>15</v>
      </c>
      <c r="Q3" s="211"/>
    </row>
    <row r="4" spans="1:17" ht="30" customHeight="1">
      <c r="A4" s="212">
        <v>1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21"/>
    </row>
    <row r="5" spans="1:17" ht="30" customHeight="1">
      <c r="A5" s="212">
        <v>2</v>
      </c>
      <c r="B5" s="214"/>
      <c r="C5" s="215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21"/>
    </row>
    <row r="6" spans="1:17" ht="30" customHeight="1">
      <c r="A6" s="212">
        <v>3</v>
      </c>
      <c r="B6" s="214"/>
      <c r="C6" s="214"/>
      <c r="D6" s="215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21"/>
    </row>
    <row r="7" spans="1:17" ht="30" customHeight="1">
      <c r="A7" s="212">
        <v>4</v>
      </c>
      <c r="B7" s="214"/>
      <c r="C7" s="214"/>
      <c r="D7" s="214"/>
      <c r="E7" s="215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21"/>
    </row>
    <row r="8" spans="1:17" ht="30" customHeight="1">
      <c r="A8" s="212">
        <v>5</v>
      </c>
      <c r="B8" s="214"/>
      <c r="C8" s="214"/>
      <c r="D8" s="214"/>
      <c r="E8" s="214"/>
      <c r="F8" s="215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21"/>
    </row>
    <row r="9" spans="1:17" ht="30" customHeight="1">
      <c r="A9" s="212">
        <v>6</v>
      </c>
      <c r="B9" s="214"/>
      <c r="C9" s="214"/>
      <c r="D9" s="214"/>
      <c r="E9" s="214"/>
      <c r="F9" s="214"/>
      <c r="G9" s="215"/>
      <c r="H9" s="214"/>
      <c r="I9" s="214"/>
      <c r="J9" s="214"/>
      <c r="K9" s="214"/>
      <c r="L9" s="214"/>
      <c r="M9" s="214"/>
      <c r="N9" s="214"/>
      <c r="O9" s="214"/>
      <c r="P9" s="214"/>
      <c r="Q9" s="221"/>
    </row>
    <row r="10" spans="1:17" ht="30" customHeight="1">
      <c r="A10" s="212">
        <v>7</v>
      </c>
      <c r="B10" s="214"/>
      <c r="C10" s="214"/>
      <c r="D10" s="214"/>
      <c r="E10" s="214"/>
      <c r="F10" s="214"/>
      <c r="G10" s="214"/>
      <c r="H10" s="215"/>
      <c r="I10" s="214"/>
      <c r="J10" s="214"/>
      <c r="K10" s="214"/>
      <c r="L10" s="214"/>
      <c r="M10" s="214"/>
      <c r="N10" s="214"/>
      <c r="O10" s="214"/>
      <c r="P10" s="214"/>
      <c r="Q10" s="221"/>
    </row>
    <row r="11" spans="1:17" ht="30" customHeight="1">
      <c r="A11" s="212">
        <v>8</v>
      </c>
      <c r="B11" s="214"/>
      <c r="C11" s="214"/>
      <c r="D11" s="214"/>
      <c r="E11" s="214"/>
      <c r="F11" s="214"/>
      <c r="G11" s="214"/>
      <c r="H11" s="214"/>
      <c r="I11" s="215"/>
      <c r="J11" s="214"/>
      <c r="K11" s="214"/>
      <c r="L11" s="214"/>
      <c r="M11" s="214"/>
      <c r="N11" s="214"/>
      <c r="O11" s="214"/>
      <c r="P11" s="214"/>
      <c r="Q11" s="221"/>
    </row>
    <row r="12" spans="1:17" ht="30" customHeight="1">
      <c r="A12" s="212">
        <v>9</v>
      </c>
      <c r="B12" s="214"/>
      <c r="C12" s="214"/>
      <c r="D12" s="214"/>
      <c r="E12" s="214"/>
      <c r="F12" s="214"/>
      <c r="G12" s="214"/>
      <c r="H12" s="214"/>
      <c r="I12" s="214"/>
      <c r="J12" s="215"/>
      <c r="K12" s="214"/>
      <c r="L12" s="214"/>
      <c r="M12" s="214"/>
      <c r="N12" s="214"/>
      <c r="O12" s="214"/>
      <c r="P12" s="214"/>
      <c r="Q12" s="221"/>
    </row>
    <row r="13" spans="1:17" ht="30" customHeight="1">
      <c r="A13" s="212">
        <v>10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4"/>
      <c r="M13" s="214"/>
      <c r="N13" s="214"/>
      <c r="O13" s="214"/>
      <c r="P13" s="214"/>
      <c r="Q13" s="221"/>
    </row>
    <row r="14" spans="1:17" ht="30" customHeight="1">
      <c r="A14" s="212">
        <v>11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5"/>
      <c r="M14" s="214"/>
      <c r="N14" s="214"/>
      <c r="O14" s="214"/>
      <c r="P14" s="214"/>
      <c r="Q14" s="221"/>
    </row>
    <row r="15" spans="1:17" ht="30" customHeight="1">
      <c r="A15" s="212">
        <v>12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5"/>
      <c r="N15" s="214"/>
      <c r="O15" s="214"/>
      <c r="P15" s="214"/>
      <c r="Q15" s="221"/>
    </row>
    <row r="16" spans="1:17" ht="30" customHeight="1">
      <c r="A16" s="212">
        <v>13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/>
      <c r="O16" s="214"/>
      <c r="P16" s="214"/>
      <c r="Q16" s="221"/>
    </row>
    <row r="17" spans="1:17" ht="30" customHeight="1">
      <c r="A17" s="212">
        <v>14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214"/>
      <c r="Q17" s="221"/>
    </row>
    <row r="18" spans="1:17" ht="30" customHeight="1">
      <c r="A18" s="212">
        <v>15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5"/>
      <c r="Q18" s="221"/>
    </row>
    <row r="19" spans="2:16" ht="24"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</row>
    <row r="20" spans="2:4" ht="13.5">
      <c r="B20" s="216"/>
      <c r="C20" s="217" t="s">
        <v>34</v>
      </c>
      <c r="D20" s="218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B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00390625" style="123" bestFit="1" customWidth="1"/>
    <col min="2" max="2" width="18.28125" style="123" bestFit="1" customWidth="1"/>
    <col min="3" max="16384" width="11.421875" style="123" customWidth="1"/>
  </cols>
  <sheetData>
    <row r="1" spans="1:2" ht="12.75">
      <c r="A1" s="123">
        <v>0</v>
      </c>
      <c r="B1" s="123">
        <v>0</v>
      </c>
    </row>
    <row r="2" ht="12.75">
      <c r="B2" s="123" t="s">
        <v>16</v>
      </c>
    </row>
    <row r="33" ht="12.75">
      <c r="A33" s="109"/>
    </row>
    <row r="43" ht="12.75">
      <c r="B43" s="124"/>
    </row>
    <row r="45" ht="12.75">
      <c r="B45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8"/>
  <sheetViews>
    <sheetView showGridLines="0" tabSelected="1" zoomScalePageLayoutView="0" workbookViewId="0" topLeftCell="A25">
      <selection activeCell="B45" sqref="B45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2"/>
      <c r="B1" s="233" t="s">
        <v>36</v>
      </c>
      <c r="C1" s="234"/>
    </row>
    <row r="2" spans="1:3" ht="23.25">
      <c r="A2" s="235"/>
      <c r="B2" s="432" t="s">
        <v>37</v>
      </c>
      <c r="C2" s="236"/>
    </row>
    <row r="3" spans="1:3" ht="15.75">
      <c r="A3" s="240"/>
      <c r="B3" s="433"/>
      <c r="C3" s="318"/>
    </row>
    <row r="4" spans="1:3" ht="15.75">
      <c r="A4" s="434"/>
      <c r="B4" s="433" t="s">
        <v>38</v>
      </c>
      <c r="C4" s="318"/>
    </row>
    <row r="5" spans="1:3" ht="10.5" customHeight="1">
      <c r="A5" s="237"/>
      <c r="B5" s="435"/>
      <c r="C5" s="323"/>
    </row>
    <row r="6" spans="1:3" ht="10.5" customHeight="1">
      <c r="A6" s="237"/>
      <c r="B6" s="435"/>
      <c r="C6" s="323"/>
    </row>
    <row r="7" spans="1:3" ht="10.5" customHeight="1">
      <c r="A7" s="237"/>
      <c r="B7" s="435"/>
      <c r="C7" s="323"/>
    </row>
    <row r="8" spans="1:3" ht="10.5" customHeight="1">
      <c r="A8" s="237"/>
      <c r="B8" s="435"/>
      <c r="C8" s="323"/>
    </row>
    <row r="9" spans="1:3" ht="10.5" customHeight="1" thickBot="1">
      <c r="A9" s="238"/>
      <c r="B9" s="435"/>
      <c r="C9" s="323"/>
    </row>
    <row r="10" spans="1:6" ht="27.75" customHeight="1" thickTop="1">
      <c r="A10" s="319" t="s">
        <v>68</v>
      </c>
      <c r="B10" s="320"/>
      <c r="C10" s="321"/>
      <c r="D10" s="239"/>
      <c r="E10" s="239"/>
      <c r="F10" s="239"/>
    </row>
    <row r="11" spans="1:6" ht="6" customHeight="1">
      <c r="A11" s="240"/>
      <c r="B11" s="436"/>
      <c r="C11" s="242"/>
      <c r="D11" s="241"/>
      <c r="E11" s="243"/>
      <c r="F11" s="243"/>
    </row>
    <row r="12" spans="1:6" s="248" customFormat="1" ht="15.75" customHeight="1">
      <c r="A12" s="244" t="s">
        <v>53</v>
      </c>
      <c r="B12" s="437" t="s">
        <v>54</v>
      </c>
      <c r="C12" s="245" t="s">
        <v>39</v>
      </c>
      <c r="D12" s="246"/>
      <c r="E12" s="247"/>
      <c r="F12" s="247"/>
    </row>
    <row r="13" spans="1:6" ht="12.75">
      <c r="A13" s="249" t="s">
        <v>55</v>
      </c>
      <c r="B13" s="123" t="s">
        <v>56</v>
      </c>
      <c r="C13" s="250" t="s">
        <v>65</v>
      </c>
      <c r="D13" s="251"/>
      <c r="E13" s="252"/>
      <c r="F13" s="252"/>
    </row>
    <row r="14" spans="1:6" ht="12.75">
      <c r="A14" s="249" t="s">
        <v>57</v>
      </c>
      <c r="B14" s="123" t="s">
        <v>58</v>
      </c>
      <c r="C14" s="250"/>
      <c r="D14" s="251"/>
      <c r="E14" s="252"/>
      <c r="F14" s="252"/>
    </row>
    <row r="15" spans="1:6" ht="12.75">
      <c r="A15" s="249" t="s">
        <v>59</v>
      </c>
      <c r="B15" s="123" t="s">
        <v>60</v>
      </c>
      <c r="C15" s="250"/>
      <c r="D15" s="251"/>
      <c r="E15" s="252"/>
      <c r="F15" s="252"/>
    </row>
    <row r="16" spans="1:6" ht="12.75">
      <c r="A16" s="249" t="s">
        <v>61</v>
      </c>
      <c r="B16" s="123" t="s">
        <v>62</v>
      </c>
      <c r="C16" s="250" t="s">
        <v>66</v>
      </c>
      <c r="D16" s="251"/>
      <c r="E16" s="252"/>
      <c r="F16" s="252"/>
    </row>
    <row r="17" spans="1:6" ht="12.75">
      <c r="A17" s="249" t="s">
        <v>63</v>
      </c>
      <c r="B17" s="123" t="s">
        <v>64</v>
      </c>
      <c r="C17" s="250" t="s">
        <v>67</v>
      </c>
      <c r="D17" s="251"/>
      <c r="E17" s="252"/>
      <c r="F17" s="252"/>
    </row>
    <row r="18" spans="1:6" ht="13.5" thickBot="1">
      <c r="A18" s="260"/>
      <c r="B18" s="261"/>
      <c r="C18" s="262"/>
      <c r="D18" s="136"/>
      <c r="E18" s="4"/>
      <c r="F18" s="4"/>
    </row>
    <row r="19" ht="9.75" customHeight="1" thickTop="1"/>
    <row r="20" spans="1:3" ht="24.75" customHeight="1" thickBot="1">
      <c r="A20" s="322" t="s">
        <v>69</v>
      </c>
      <c r="B20" s="322"/>
      <c r="C20" s="322"/>
    </row>
    <row r="21" spans="1:3" ht="15.75" thickBot="1">
      <c r="A21" s="253" t="s">
        <v>40</v>
      </c>
      <c r="B21" s="254" t="s">
        <v>41</v>
      </c>
      <c r="C21" s="255" t="s">
        <v>42</v>
      </c>
    </row>
    <row r="22" spans="1:4" s="256" customFormat="1" ht="13.5" customHeight="1">
      <c r="A22" s="438" t="s">
        <v>70</v>
      </c>
      <c r="B22" s="439" t="s">
        <v>71</v>
      </c>
      <c r="C22" s="438" t="s">
        <v>70</v>
      </c>
      <c r="D22"/>
    </row>
    <row r="23" spans="1:4" s="256" customFormat="1" ht="13.5" customHeight="1">
      <c r="A23" s="440"/>
      <c r="B23" s="439" t="s">
        <v>72</v>
      </c>
      <c r="C23" s="441" t="s">
        <v>73</v>
      </c>
      <c r="D23"/>
    </row>
    <row r="24" spans="1:4" s="256" customFormat="1" ht="13.5" customHeight="1">
      <c r="A24" s="440"/>
      <c r="B24" s="439" t="s">
        <v>74</v>
      </c>
      <c r="C24" s="441"/>
      <c r="D24"/>
    </row>
    <row r="25" spans="1:4" s="256" customFormat="1" ht="13.5" customHeight="1">
      <c r="A25" s="440"/>
      <c r="B25" s="439" t="s">
        <v>75</v>
      </c>
      <c r="C25" s="441"/>
      <c r="D25"/>
    </row>
    <row r="26" spans="1:4" s="256" customFormat="1" ht="13.5" customHeight="1">
      <c r="A26" s="440"/>
      <c r="B26" s="442" t="s">
        <v>76</v>
      </c>
      <c r="C26" s="441"/>
      <c r="D26"/>
    </row>
    <row r="27" spans="1:4" s="256" customFormat="1" ht="13.5" customHeight="1">
      <c r="A27" s="440"/>
      <c r="B27" s="442"/>
      <c r="C27" s="441" t="s">
        <v>77</v>
      </c>
      <c r="D27"/>
    </row>
    <row r="28" spans="1:4" s="256" customFormat="1" ht="13.5" customHeight="1">
      <c r="A28" s="443"/>
      <c r="B28" s="444"/>
      <c r="C28" s="445" t="s">
        <v>78</v>
      </c>
      <c r="D28"/>
    </row>
    <row r="29" spans="1:4" s="256" customFormat="1" ht="13.5" customHeight="1">
      <c r="A29" s="438" t="s">
        <v>79</v>
      </c>
      <c r="B29" s="439" t="s">
        <v>80</v>
      </c>
      <c r="C29" s="438" t="s">
        <v>79</v>
      </c>
      <c r="D29"/>
    </row>
    <row r="30" spans="1:4" s="256" customFormat="1" ht="13.5" customHeight="1">
      <c r="A30" s="446"/>
      <c r="B30" s="439" t="s">
        <v>81</v>
      </c>
      <c r="C30" s="441" t="s">
        <v>82</v>
      </c>
      <c r="D30"/>
    </row>
    <row r="31" spans="1:4" s="256" customFormat="1" ht="13.5" customHeight="1">
      <c r="A31" s="446"/>
      <c r="B31" s="439" t="s">
        <v>83</v>
      </c>
      <c r="C31" s="441"/>
      <c r="D31"/>
    </row>
    <row r="32" spans="1:3" s="256" customFormat="1" ht="13.5" customHeight="1">
      <c r="A32" s="446"/>
      <c r="B32" s="439" t="s">
        <v>84</v>
      </c>
      <c r="C32" s="441"/>
    </row>
    <row r="33" spans="1:3" s="256" customFormat="1" ht="13.5" customHeight="1">
      <c r="A33" s="446"/>
      <c r="B33" s="439"/>
      <c r="C33" s="441"/>
    </row>
    <row r="34" spans="1:3" s="256" customFormat="1" ht="13.5" customHeight="1">
      <c r="A34" s="446"/>
      <c r="B34" s="439"/>
      <c r="C34" s="441" t="s">
        <v>85</v>
      </c>
    </row>
    <row r="35" spans="1:3" s="256" customFormat="1" ht="13.5" customHeight="1">
      <c r="A35" s="447"/>
      <c r="B35" s="448"/>
      <c r="C35" s="445" t="s">
        <v>86</v>
      </c>
    </row>
    <row r="36" spans="1:3" s="256" customFormat="1" ht="13.5" customHeight="1">
      <c r="A36" s="438" t="s">
        <v>87</v>
      </c>
      <c r="B36" s="439" t="s">
        <v>147</v>
      </c>
      <c r="C36" s="438" t="s">
        <v>87</v>
      </c>
    </row>
    <row r="37" spans="1:3" s="256" customFormat="1" ht="13.5" customHeight="1">
      <c r="A37" s="446"/>
      <c r="B37" s="439" t="s">
        <v>153</v>
      </c>
      <c r="C37" s="441" t="s">
        <v>148</v>
      </c>
    </row>
    <row r="38" spans="1:3" s="256" customFormat="1" ht="13.5" customHeight="1">
      <c r="A38" s="446"/>
      <c r="B38" s="439" t="s">
        <v>154</v>
      </c>
      <c r="C38" s="441" t="s">
        <v>149</v>
      </c>
    </row>
    <row r="39" spans="1:3" s="256" customFormat="1" ht="13.5" customHeight="1">
      <c r="A39" s="446"/>
      <c r="B39" s="439" t="s">
        <v>155</v>
      </c>
      <c r="C39" s="441" t="s">
        <v>150</v>
      </c>
    </row>
    <row r="40" spans="1:3" s="454" customFormat="1" ht="13.5" customHeight="1">
      <c r="A40" s="446"/>
      <c r="B40" s="439" t="s">
        <v>156</v>
      </c>
      <c r="C40" s="441"/>
    </row>
    <row r="41" spans="1:3" s="454" customFormat="1" ht="13.5" customHeight="1">
      <c r="A41" s="446"/>
      <c r="B41" s="439" t="s">
        <v>157</v>
      </c>
      <c r="C41" s="441"/>
    </row>
    <row r="42" spans="1:3" s="256" customFormat="1" ht="13.5" customHeight="1">
      <c r="A42" s="446"/>
      <c r="B42" s="439" t="s">
        <v>158</v>
      </c>
      <c r="C42" s="441"/>
    </row>
    <row r="43" spans="1:3" s="256" customFormat="1" ht="13.5" customHeight="1">
      <c r="A43" s="446"/>
      <c r="B43" s="439" t="s">
        <v>159</v>
      </c>
      <c r="C43" s="441" t="s">
        <v>151</v>
      </c>
    </row>
    <row r="44" spans="1:3" s="256" customFormat="1" ht="13.5" customHeight="1">
      <c r="A44" s="447"/>
      <c r="B44" s="448" t="s">
        <v>160</v>
      </c>
      <c r="C44" s="445" t="s">
        <v>152</v>
      </c>
    </row>
    <row r="45" spans="1:3" s="256" customFormat="1" ht="13.5" customHeight="1">
      <c r="A45" s="438" t="s">
        <v>88</v>
      </c>
      <c r="B45" s="449" t="s">
        <v>89</v>
      </c>
      <c r="C45" s="438" t="s">
        <v>90</v>
      </c>
    </row>
    <row r="46" spans="1:3" s="256" customFormat="1" ht="13.5" customHeight="1">
      <c r="A46" s="446"/>
      <c r="B46" s="439" t="s">
        <v>91</v>
      </c>
      <c r="C46" s="441" t="s">
        <v>92</v>
      </c>
    </row>
    <row r="47" spans="1:3" s="256" customFormat="1" ht="13.5" customHeight="1">
      <c r="A47" s="446"/>
      <c r="B47" s="439" t="s">
        <v>93</v>
      </c>
      <c r="C47" s="441"/>
    </row>
    <row r="48" spans="1:3" s="256" customFormat="1" ht="13.5" customHeight="1">
      <c r="A48" s="446"/>
      <c r="B48" s="439" t="s">
        <v>94</v>
      </c>
      <c r="C48" s="441"/>
    </row>
    <row r="49" spans="1:3" s="256" customFormat="1" ht="13.5" customHeight="1">
      <c r="A49" s="446"/>
      <c r="B49" s="439" t="s">
        <v>95</v>
      </c>
      <c r="C49" s="441"/>
    </row>
    <row r="50" spans="1:3" s="256" customFormat="1" ht="13.5" customHeight="1">
      <c r="A50" s="446"/>
      <c r="B50" s="439"/>
      <c r="C50" s="441"/>
    </row>
    <row r="51" spans="1:3" s="256" customFormat="1" ht="13.5" customHeight="1">
      <c r="A51" s="447"/>
      <c r="B51" s="448"/>
      <c r="C51" s="445" t="s">
        <v>96</v>
      </c>
    </row>
    <row r="52" spans="1:3" s="256" customFormat="1" ht="13.5" customHeight="1">
      <c r="A52" s="438" t="s">
        <v>97</v>
      </c>
      <c r="B52" s="449" t="s">
        <v>98</v>
      </c>
      <c r="C52" s="438" t="s">
        <v>99</v>
      </c>
    </row>
    <row r="53" spans="1:3" s="256" customFormat="1" ht="13.5" customHeight="1">
      <c r="A53" s="446"/>
      <c r="B53" s="439" t="s">
        <v>100</v>
      </c>
      <c r="C53" s="441" t="s">
        <v>101</v>
      </c>
    </row>
    <row r="54" spans="1:3" s="256" customFormat="1" ht="13.5" customHeight="1">
      <c r="A54" s="446"/>
      <c r="B54" s="439" t="s">
        <v>102</v>
      </c>
      <c r="C54" s="441" t="s">
        <v>103</v>
      </c>
    </row>
    <row r="55" spans="1:3" s="256" customFormat="1" ht="13.5" customHeight="1">
      <c r="A55" s="446"/>
      <c r="B55" s="439" t="s">
        <v>104</v>
      </c>
      <c r="C55" s="441" t="s">
        <v>105</v>
      </c>
    </row>
    <row r="56" spans="1:3" s="256" customFormat="1" ht="13.5" customHeight="1">
      <c r="A56" s="446"/>
      <c r="B56" s="439" t="s">
        <v>106</v>
      </c>
      <c r="C56" s="441" t="s">
        <v>107</v>
      </c>
    </row>
    <row r="57" spans="1:3" s="256" customFormat="1" ht="13.5" customHeight="1">
      <c r="A57" s="446"/>
      <c r="B57" s="439"/>
      <c r="C57" s="441" t="s">
        <v>108</v>
      </c>
    </row>
    <row r="58" spans="1:3" s="256" customFormat="1" ht="13.5" customHeight="1">
      <c r="A58" s="447"/>
      <c r="B58" s="448"/>
      <c r="C58" s="445" t="s">
        <v>109</v>
      </c>
    </row>
    <row r="59" spans="1:3" s="256" customFormat="1" ht="13.5" customHeight="1">
      <c r="A59" s="450" t="s">
        <v>110</v>
      </c>
      <c r="B59" s="449" t="s">
        <v>111</v>
      </c>
      <c r="C59" s="450" t="s">
        <v>110</v>
      </c>
    </row>
    <row r="60" spans="1:3" s="256" customFormat="1" ht="13.5" customHeight="1">
      <c r="A60" s="440"/>
      <c r="B60" s="439" t="s">
        <v>112</v>
      </c>
      <c r="C60" s="441" t="s">
        <v>113</v>
      </c>
    </row>
    <row r="61" spans="1:3" s="256" customFormat="1" ht="13.5" customHeight="1">
      <c r="A61" s="440"/>
      <c r="B61" s="439" t="s">
        <v>114</v>
      </c>
      <c r="C61" s="441" t="s">
        <v>115</v>
      </c>
    </row>
    <row r="62" spans="1:3" s="256" customFormat="1" ht="13.5" customHeight="1">
      <c r="A62" s="440"/>
      <c r="B62" s="439" t="s">
        <v>116</v>
      </c>
      <c r="C62" s="441" t="s">
        <v>117</v>
      </c>
    </row>
    <row r="63" spans="1:3" s="256" customFormat="1" ht="13.5" customHeight="1">
      <c r="A63" s="440"/>
      <c r="B63" s="442"/>
      <c r="C63" s="441" t="s">
        <v>118</v>
      </c>
    </row>
    <row r="64" spans="1:3" s="256" customFormat="1" ht="13.5" customHeight="1">
      <c r="A64" s="440"/>
      <c r="B64" s="442"/>
      <c r="C64" s="441" t="s">
        <v>119</v>
      </c>
    </row>
    <row r="65" spans="1:3" s="256" customFormat="1" ht="13.5" customHeight="1">
      <c r="A65" s="443"/>
      <c r="B65" s="444"/>
      <c r="C65" s="445" t="s">
        <v>120</v>
      </c>
    </row>
    <row r="66" spans="1:3" s="256" customFormat="1" ht="13.5" customHeight="1">
      <c r="A66" s="450" t="s">
        <v>121</v>
      </c>
      <c r="B66" s="449" t="s">
        <v>122</v>
      </c>
      <c r="C66" s="450" t="s">
        <v>121</v>
      </c>
    </row>
    <row r="67" spans="1:3" s="256" customFormat="1" ht="13.5" customHeight="1">
      <c r="A67" s="440"/>
      <c r="B67" s="439" t="s">
        <v>123</v>
      </c>
      <c r="C67" s="441" t="s">
        <v>124</v>
      </c>
    </row>
    <row r="68" spans="1:3" s="256" customFormat="1" ht="13.5" customHeight="1">
      <c r="A68" s="440"/>
      <c r="B68" s="439" t="s">
        <v>125</v>
      </c>
      <c r="C68" s="441" t="s">
        <v>126</v>
      </c>
    </row>
    <row r="69" spans="1:3" s="256" customFormat="1" ht="13.5" customHeight="1">
      <c r="A69" s="440"/>
      <c r="B69" s="439" t="s">
        <v>127</v>
      </c>
      <c r="C69" s="441" t="s">
        <v>128</v>
      </c>
    </row>
    <row r="70" spans="1:3" s="256" customFormat="1" ht="13.5" customHeight="1">
      <c r="A70" s="440"/>
      <c r="B70" s="442" t="s">
        <v>129</v>
      </c>
      <c r="C70" s="441"/>
    </row>
    <row r="71" spans="1:3" s="256" customFormat="1" ht="13.5" customHeight="1">
      <c r="A71" s="440"/>
      <c r="B71" s="442"/>
      <c r="C71" s="441" t="s">
        <v>130</v>
      </c>
    </row>
    <row r="72" spans="1:3" s="256" customFormat="1" ht="13.5" customHeight="1">
      <c r="A72" s="443"/>
      <c r="B72" s="444"/>
      <c r="C72" s="445" t="s">
        <v>131</v>
      </c>
    </row>
    <row r="73" spans="1:5" s="256" customFormat="1" ht="13.5" customHeight="1">
      <c r="A73" s="450" t="s">
        <v>132</v>
      </c>
      <c r="B73" s="451" t="s">
        <v>133</v>
      </c>
      <c r="C73" s="450" t="s">
        <v>132</v>
      </c>
      <c r="E73"/>
    </row>
    <row r="74" spans="1:5" s="256" customFormat="1" ht="13.5" customHeight="1">
      <c r="A74" s="440"/>
      <c r="B74" s="451" t="s">
        <v>134</v>
      </c>
      <c r="C74" s="441" t="s">
        <v>135</v>
      </c>
      <c r="E74"/>
    </row>
    <row r="75" spans="1:5" s="256" customFormat="1" ht="13.5" customHeight="1">
      <c r="A75" s="440"/>
      <c r="B75" s="451" t="s">
        <v>83</v>
      </c>
      <c r="C75" s="441"/>
      <c r="E75"/>
    </row>
    <row r="76" spans="1:5" s="256" customFormat="1" ht="13.5" customHeight="1">
      <c r="A76" s="440"/>
      <c r="B76" s="257" t="s">
        <v>136</v>
      </c>
      <c r="C76" s="441"/>
      <c r="E76"/>
    </row>
    <row r="77" spans="1:5" s="256" customFormat="1" ht="13.5" customHeight="1">
      <c r="A77" s="440"/>
      <c r="B77" s="257"/>
      <c r="C77" s="441"/>
      <c r="E77"/>
    </row>
    <row r="78" spans="1:5" s="256" customFormat="1" ht="13.5" customHeight="1">
      <c r="A78" s="440"/>
      <c r="B78" s="257"/>
      <c r="C78" s="441" t="s">
        <v>137</v>
      </c>
      <c r="E78"/>
    </row>
    <row r="79" spans="1:5" s="256" customFormat="1" ht="13.5" customHeight="1">
      <c r="A79" s="443"/>
      <c r="B79" s="258"/>
      <c r="C79" s="445" t="s">
        <v>138</v>
      </c>
      <c r="E79"/>
    </row>
    <row r="80" spans="1:3" s="256" customFormat="1" ht="13.5" customHeight="1">
      <c r="A80" s="450" t="s">
        <v>139</v>
      </c>
      <c r="B80" s="452" t="s">
        <v>140</v>
      </c>
      <c r="C80" s="450" t="s">
        <v>139</v>
      </c>
    </row>
    <row r="81" spans="1:3" s="256" customFormat="1" ht="13.5" customHeight="1">
      <c r="A81" s="440"/>
      <c r="B81" s="442" t="s">
        <v>141</v>
      </c>
      <c r="C81" s="453" t="s">
        <v>142</v>
      </c>
    </row>
    <row r="82" spans="1:3" s="256" customFormat="1" ht="13.5" customHeight="1">
      <c r="A82" s="440"/>
      <c r="B82" s="442" t="s">
        <v>143</v>
      </c>
      <c r="C82" s="440"/>
    </row>
    <row r="83" spans="1:3" s="256" customFormat="1" ht="13.5" customHeight="1">
      <c r="A83" s="440"/>
      <c r="B83" s="442" t="s">
        <v>144</v>
      </c>
      <c r="C83" s="440"/>
    </row>
    <row r="84" spans="1:3" s="256" customFormat="1" ht="13.5" customHeight="1">
      <c r="A84" s="440"/>
      <c r="B84" s="442"/>
      <c r="C84" s="440"/>
    </row>
    <row r="85" spans="1:3" s="256" customFormat="1" ht="13.5" customHeight="1">
      <c r="A85" s="440"/>
      <c r="B85" s="442"/>
      <c r="C85" s="441" t="s">
        <v>145</v>
      </c>
    </row>
    <row r="86" spans="1:3" s="256" customFormat="1" ht="13.5" customHeight="1">
      <c r="A86" s="443"/>
      <c r="B86" s="444"/>
      <c r="C86" s="445" t="s">
        <v>146</v>
      </c>
    </row>
    <row r="87" spans="1:3" s="256" customFormat="1" ht="13.5" customHeight="1">
      <c r="A87" t="s">
        <v>51</v>
      </c>
      <c r="B87"/>
      <c r="C87" t="s">
        <v>50</v>
      </c>
    </row>
    <row r="88" spans="1:3" s="256" customFormat="1" ht="13.5" customHeight="1">
      <c r="A88" t="s">
        <v>28</v>
      </c>
      <c r="B88"/>
      <c r="C88" t="s">
        <v>28</v>
      </c>
    </row>
    <row r="89" spans="1:3" s="256" customFormat="1" ht="13.5" customHeight="1">
      <c r="A89" t="s">
        <v>43</v>
      </c>
      <c r="B89"/>
      <c r="C89" t="s">
        <v>43</v>
      </c>
    </row>
    <row r="90" spans="1:3" s="256" customFormat="1" ht="13.5" customHeight="1">
      <c r="A90" t="s">
        <v>44</v>
      </c>
      <c r="B90"/>
      <c r="C90" t="s">
        <v>44</v>
      </c>
    </row>
    <row r="91" spans="1:3" s="256" customFormat="1" ht="13.5" customHeight="1">
      <c r="A91" t="s">
        <v>45</v>
      </c>
      <c r="B91"/>
      <c r="C91" t="s">
        <v>45</v>
      </c>
    </row>
    <row r="92" spans="1:3" s="256" customFormat="1" ht="13.5" customHeight="1">
      <c r="A92" t="s">
        <v>46</v>
      </c>
      <c r="B92"/>
      <c r="C92" t="s">
        <v>46</v>
      </c>
    </row>
    <row r="93" spans="1:3" s="256" customFormat="1" ht="13.5" customHeight="1">
      <c r="A93" t="s">
        <v>47</v>
      </c>
      <c r="B93"/>
      <c r="C93" t="s">
        <v>47</v>
      </c>
    </row>
    <row r="94" spans="1:5" s="256" customFormat="1" ht="13.5" customHeight="1">
      <c r="A94" t="s">
        <v>51</v>
      </c>
      <c r="B94"/>
      <c r="C94" t="s">
        <v>50</v>
      </c>
      <c r="E94"/>
    </row>
    <row r="95" spans="1:5" s="256" customFormat="1" ht="13.5" customHeight="1">
      <c r="A95" t="s">
        <v>28</v>
      </c>
      <c r="B95"/>
      <c r="C95" t="s">
        <v>28</v>
      </c>
      <c r="E95"/>
    </row>
    <row r="96" spans="1:5" s="256" customFormat="1" ht="13.5" customHeight="1">
      <c r="A96" t="s">
        <v>43</v>
      </c>
      <c r="B96"/>
      <c r="C96" t="s">
        <v>43</v>
      </c>
      <c r="E96"/>
    </row>
    <row r="97" spans="1:5" s="256" customFormat="1" ht="13.5" customHeight="1">
      <c r="A97" t="s">
        <v>44</v>
      </c>
      <c r="B97"/>
      <c r="C97" t="s">
        <v>44</v>
      </c>
      <c r="E97"/>
    </row>
    <row r="98" spans="1:5" s="256" customFormat="1" ht="13.5" customHeight="1">
      <c r="A98" t="s">
        <v>45</v>
      </c>
      <c r="B98"/>
      <c r="C98" t="s">
        <v>45</v>
      </c>
      <c r="E98"/>
    </row>
    <row r="99" spans="1:5" s="256" customFormat="1" ht="13.5" customHeight="1">
      <c r="A99" t="s">
        <v>46</v>
      </c>
      <c r="B99"/>
      <c r="C99" t="s">
        <v>46</v>
      </c>
      <c r="E99"/>
    </row>
    <row r="100" spans="1:5" s="256" customFormat="1" ht="13.5" customHeight="1">
      <c r="A100" t="s">
        <v>47</v>
      </c>
      <c r="B100"/>
      <c r="C100" t="s">
        <v>47</v>
      </c>
      <c r="E100"/>
    </row>
    <row r="101" spans="1:3" s="256" customFormat="1" ht="13.5" customHeight="1">
      <c r="A101" t="s">
        <v>51</v>
      </c>
      <c r="B101"/>
      <c r="C101" t="s">
        <v>50</v>
      </c>
    </row>
    <row r="102" spans="1:3" s="256" customFormat="1" ht="13.5" customHeight="1">
      <c r="A102" t="s">
        <v>28</v>
      </c>
      <c r="B102"/>
      <c r="C102" t="s">
        <v>28</v>
      </c>
    </row>
    <row r="103" spans="1:3" s="256" customFormat="1" ht="13.5" customHeight="1">
      <c r="A103" t="s">
        <v>43</v>
      </c>
      <c r="B103"/>
      <c r="C103" t="s">
        <v>43</v>
      </c>
    </row>
    <row r="104" spans="1:3" s="256" customFormat="1" ht="13.5" customHeight="1">
      <c r="A104" t="s">
        <v>44</v>
      </c>
      <c r="B104"/>
      <c r="C104" t="s">
        <v>44</v>
      </c>
    </row>
    <row r="105" spans="1:3" s="256" customFormat="1" ht="13.5" customHeight="1">
      <c r="A105" t="s">
        <v>45</v>
      </c>
      <c r="B105"/>
      <c r="C105" t="s">
        <v>45</v>
      </c>
    </row>
    <row r="106" spans="1:3" s="256" customFormat="1" ht="13.5" customHeight="1">
      <c r="A106" t="s">
        <v>46</v>
      </c>
      <c r="B106"/>
      <c r="C106" t="s">
        <v>46</v>
      </c>
    </row>
    <row r="107" spans="1:3" s="256" customFormat="1" ht="13.5" customHeight="1">
      <c r="A107" t="s">
        <v>47</v>
      </c>
      <c r="B107"/>
      <c r="C107" t="s">
        <v>47</v>
      </c>
    </row>
    <row r="108" spans="1:3" s="256" customFormat="1" ht="13.5" customHeight="1">
      <c r="A108" t="s">
        <v>51</v>
      </c>
      <c r="B108"/>
      <c r="C108" t="s">
        <v>50</v>
      </c>
    </row>
    <row r="109" spans="1:3" s="256" customFormat="1" ht="13.5" customHeight="1">
      <c r="A109" t="s">
        <v>28</v>
      </c>
      <c r="B109"/>
      <c r="C109" t="s">
        <v>28</v>
      </c>
    </row>
    <row r="110" spans="1:3" s="256" customFormat="1" ht="13.5" customHeight="1">
      <c r="A110" t="s">
        <v>43</v>
      </c>
      <c r="B110"/>
      <c r="C110" t="s">
        <v>43</v>
      </c>
    </row>
    <row r="111" spans="1:3" s="256" customFormat="1" ht="13.5" customHeight="1">
      <c r="A111" t="s">
        <v>44</v>
      </c>
      <c r="B111"/>
      <c r="C111" t="s">
        <v>44</v>
      </c>
    </row>
    <row r="112" spans="1:3" s="256" customFormat="1" ht="13.5" customHeight="1">
      <c r="A112" t="s">
        <v>45</v>
      </c>
      <c r="B112"/>
      <c r="C112" t="s">
        <v>45</v>
      </c>
    </row>
    <row r="113" spans="1:3" s="256" customFormat="1" ht="13.5" customHeight="1">
      <c r="A113" t="s">
        <v>46</v>
      </c>
      <c r="B113"/>
      <c r="C113" t="s">
        <v>46</v>
      </c>
    </row>
    <row r="114" spans="1:3" s="256" customFormat="1" ht="13.5" customHeight="1">
      <c r="A114" t="s">
        <v>47</v>
      </c>
      <c r="B114"/>
      <c r="C114" t="s">
        <v>47</v>
      </c>
    </row>
    <row r="115" spans="1:5" s="256" customFormat="1" ht="13.5" customHeight="1">
      <c r="A115" t="s">
        <v>51</v>
      </c>
      <c r="B115"/>
      <c r="C115" t="s">
        <v>50</v>
      </c>
      <c r="E115"/>
    </row>
    <row r="116" spans="1:5" s="256" customFormat="1" ht="13.5" customHeight="1">
      <c r="A116" t="s">
        <v>28</v>
      </c>
      <c r="B116"/>
      <c r="C116" t="s">
        <v>28</v>
      </c>
      <c r="E116"/>
    </row>
    <row r="117" spans="1:5" s="256" customFormat="1" ht="13.5" customHeight="1">
      <c r="A117" t="s">
        <v>43</v>
      </c>
      <c r="B117"/>
      <c r="C117" t="s">
        <v>43</v>
      </c>
      <c r="E117"/>
    </row>
    <row r="118" spans="1:5" s="256" customFormat="1" ht="13.5" customHeight="1">
      <c r="A118" t="s">
        <v>44</v>
      </c>
      <c r="B118"/>
      <c r="C118" t="s">
        <v>44</v>
      </c>
      <c r="E118"/>
    </row>
    <row r="119" spans="1:5" s="256" customFormat="1" ht="13.5" customHeight="1">
      <c r="A119" t="s">
        <v>45</v>
      </c>
      <c r="B119"/>
      <c r="C119" t="s">
        <v>45</v>
      </c>
      <c r="E119"/>
    </row>
    <row r="120" spans="1:5" s="256" customFormat="1" ht="13.5" customHeight="1">
      <c r="A120" t="s">
        <v>46</v>
      </c>
      <c r="B120"/>
      <c r="C120" t="s">
        <v>46</v>
      </c>
      <c r="E120"/>
    </row>
    <row r="121" spans="1:5" s="256" customFormat="1" ht="13.5" customHeight="1">
      <c r="A121" t="s">
        <v>47</v>
      </c>
      <c r="B121"/>
      <c r="C121" t="s">
        <v>47</v>
      </c>
      <c r="E121"/>
    </row>
    <row r="122" spans="1:3" s="256" customFormat="1" ht="13.5" customHeight="1">
      <c r="A122" t="s">
        <v>51</v>
      </c>
      <c r="B122"/>
      <c r="C122" t="s">
        <v>50</v>
      </c>
    </row>
    <row r="123" spans="1:3" s="256" customFormat="1" ht="13.5" customHeight="1">
      <c r="A123" t="s">
        <v>28</v>
      </c>
      <c r="B123"/>
      <c r="C123" t="s">
        <v>28</v>
      </c>
    </row>
    <row r="124" spans="1:3" s="256" customFormat="1" ht="13.5" customHeight="1">
      <c r="A124" t="s">
        <v>43</v>
      </c>
      <c r="B124"/>
      <c r="C124" t="s">
        <v>43</v>
      </c>
    </row>
    <row r="125" spans="1:3" s="256" customFormat="1" ht="13.5" customHeight="1">
      <c r="A125" t="s">
        <v>44</v>
      </c>
      <c r="B125"/>
      <c r="C125" t="s">
        <v>44</v>
      </c>
    </row>
    <row r="126" spans="1:3" s="256" customFormat="1" ht="13.5" customHeight="1">
      <c r="A126" t="s">
        <v>45</v>
      </c>
      <c r="B126"/>
      <c r="C126" t="s">
        <v>45</v>
      </c>
    </row>
    <row r="127" spans="1:3" s="256" customFormat="1" ht="13.5" customHeight="1">
      <c r="A127" t="s">
        <v>46</v>
      </c>
      <c r="B127"/>
      <c r="C127" t="s">
        <v>46</v>
      </c>
    </row>
    <row r="128" spans="1:3" s="256" customFormat="1" ht="13.5" customHeight="1">
      <c r="A128" t="s">
        <v>47</v>
      </c>
      <c r="B128"/>
      <c r="C128" t="s">
        <v>47</v>
      </c>
    </row>
  </sheetData>
  <sheetProtection/>
  <mergeCells count="7">
    <mergeCell ref="A10:C10"/>
    <mergeCell ref="A20:C20"/>
    <mergeCell ref="B5:C5"/>
    <mergeCell ref="B6:C6"/>
    <mergeCell ref="B7:C7"/>
    <mergeCell ref="B8:C8"/>
    <mergeCell ref="B9:C9"/>
  </mergeCells>
  <hyperlinks>
    <hyperlink ref="B17" r:id="rId1" display="d.bastian64@web.de"/>
    <hyperlink ref="C65" r:id="rId2" display="dreihofis@t-online.de"/>
    <hyperlink ref="C51" r:id="rId3" display="aimelun@aol.com"/>
    <hyperlink ref="C28" r:id="rId4" display="peters.erich@web.de"/>
    <hyperlink ref="C86" r:id="rId5" display="marcel.becker@gmx.com"/>
    <hyperlink ref="C72" r:id="rId6" display="michael.p7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8" max="255" man="1"/>
    <brk id="93" max="255" man="1"/>
  </rowBreaks>
  <drawing r:id="rId12"/>
  <legacyDrawing r:id="rId11"/>
  <oleObjects>
    <oleObject progId="CorelPhotoPaint.Image.7" shapeId="569480" r:id="rId7"/>
    <oleObject progId="Word.Document.8" shapeId="569481" r:id="rId8"/>
    <oleObject progId="CorelPhotoPaint.Image.7" shapeId="45779191" r:id="rId9"/>
    <oleObject progId="Word.Document.8" shapeId="45779192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66"/>
      <c r="C6" s="266"/>
    </row>
    <row r="7" spans="1:3" ht="12.75">
      <c r="A7" s="123"/>
      <c r="B7" s="266"/>
      <c r="C7" s="266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7" customWidth="1"/>
    <col min="3" max="8" width="2.421875" style="269" customWidth="1"/>
    <col min="9" max="21" width="2.140625" style="269" customWidth="1"/>
    <col min="22" max="36" width="2.140625" style="267" customWidth="1"/>
    <col min="37" max="37" width="1.421875" style="267" customWidth="1"/>
    <col min="38" max="38" width="4.140625" style="267" hidden="1" customWidth="1"/>
    <col min="39" max="39" width="5.57421875" style="269" hidden="1" customWidth="1"/>
    <col min="40" max="40" width="2.140625" style="269" customWidth="1"/>
    <col min="41" max="42" width="2.140625" style="267" customWidth="1"/>
    <col min="43" max="43" width="2.421875" style="267" customWidth="1"/>
    <col min="44" max="44" width="1.28515625" style="267" customWidth="1"/>
    <col min="45" max="45" width="3.00390625" style="267" customWidth="1"/>
    <col min="46" max="46" width="2.140625" style="267" customWidth="1"/>
    <col min="47" max="47" width="1.28515625" style="267" customWidth="1"/>
    <col min="48" max="48" width="3.140625" style="269" customWidth="1"/>
    <col min="49" max="49" width="2.140625" style="269" customWidth="1"/>
    <col min="50" max="50" width="2.421875" style="268" customWidth="1"/>
    <col min="51" max="55" width="2.421875" style="267" hidden="1" customWidth="1"/>
    <col min="56" max="16384" width="0" style="267" hidden="1" customWidth="1"/>
  </cols>
  <sheetData>
    <row r="1" spans="1:50" ht="21.75" customHeight="1">
      <c r="A1" s="300">
        <v>1</v>
      </c>
      <c r="B1" s="300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00"/>
      <c r="AF1" s="300"/>
      <c r="AG1" s="300"/>
      <c r="AH1" s="300"/>
      <c r="AI1" s="300"/>
      <c r="AJ1" s="300"/>
      <c r="AK1" s="300"/>
      <c r="AL1" s="300"/>
      <c r="AM1" s="301"/>
      <c r="AN1" s="351" t="s">
        <v>4</v>
      </c>
      <c r="AO1" s="351"/>
      <c r="AP1" s="351"/>
      <c r="AQ1" s="352"/>
      <c r="AR1" s="352"/>
      <c r="AS1" s="352"/>
      <c r="AT1" s="352"/>
      <c r="AU1" s="352"/>
      <c r="AV1" s="352"/>
      <c r="AW1" s="306"/>
      <c r="AX1" s="300"/>
    </row>
    <row r="2" spans="1:50" ht="21.75" customHeight="1">
      <c r="A2" s="300"/>
      <c r="B2" s="300"/>
      <c r="C2" s="317" t="s">
        <v>11</v>
      </c>
      <c r="D2" s="304"/>
      <c r="E2" s="304"/>
      <c r="F2" s="304"/>
      <c r="G2" s="304"/>
      <c r="H2" s="304"/>
      <c r="I2" s="304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4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6"/>
      <c r="AW2" s="300"/>
      <c r="AX2" s="300"/>
    </row>
    <row r="3" spans="1:50" ht="21.75" customHeight="1">
      <c r="A3" s="300"/>
      <c r="B3" s="300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15" t="s">
        <v>0</v>
      </c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03"/>
      <c r="AI3" s="357">
        <f>AN34</f>
      </c>
      <c r="AJ3" s="357"/>
      <c r="AK3" s="314" t="s">
        <v>1</v>
      </c>
      <c r="AL3" s="314"/>
      <c r="AM3" s="314"/>
      <c r="AN3" s="357">
        <f>AQ34</f>
      </c>
      <c r="AO3" s="357"/>
      <c r="AP3" s="303"/>
      <c r="AQ3" s="303"/>
      <c r="AR3" s="357">
        <f>AS35</f>
      </c>
      <c r="AS3" s="357"/>
      <c r="AT3" s="314" t="s">
        <v>1</v>
      </c>
      <c r="AU3" s="357">
        <f>AV35</f>
      </c>
      <c r="AV3" s="357"/>
      <c r="AW3" s="300"/>
      <c r="AX3" s="300"/>
    </row>
    <row r="4" spans="1:50" ht="21.75" customHeight="1">
      <c r="A4" s="300"/>
      <c r="B4" s="300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5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00"/>
      <c r="AF4" s="300"/>
      <c r="AG4" s="300"/>
      <c r="AH4" s="303"/>
      <c r="AI4" s="303"/>
      <c r="AJ4" s="303"/>
      <c r="AK4" s="314"/>
      <c r="AL4" s="314"/>
      <c r="AM4" s="314"/>
      <c r="AN4" s="302"/>
      <c r="AO4" s="303"/>
      <c r="AP4" s="303"/>
      <c r="AQ4" s="303"/>
      <c r="AR4" s="303"/>
      <c r="AS4" s="303"/>
      <c r="AT4" s="314"/>
      <c r="AU4" s="314"/>
      <c r="AV4" s="302"/>
      <c r="AW4" s="302"/>
      <c r="AX4" s="300"/>
    </row>
    <row r="5" spans="1:50" s="310" customFormat="1" ht="17.25">
      <c r="A5" s="311"/>
      <c r="B5" s="311"/>
      <c r="C5" s="311"/>
      <c r="D5" s="311"/>
      <c r="E5" s="311"/>
      <c r="F5" s="348" t="s">
        <v>5</v>
      </c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11"/>
      <c r="R5" s="311"/>
      <c r="S5" s="311"/>
      <c r="T5" s="311"/>
      <c r="U5" s="311"/>
      <c r="V5" s="311"/>
      <c r="W5" s="311"/>
      <c r="X5" s="311"/>
      <c r="Y5" s="349" t="s">
        <v>6</v>
      </c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13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1"/>
      <c r="AX5" s="311"/>
    </row>
    <row r="6" spans="1:50" ht="21.75" customHeight="1">
      <c r="A6" s="300"/>
      <c r="B6" s="300"/>
      <c r="C6" s="301"/>
      <c r="D6" s="301"/>
      <c r="E6" s="308">
        <v>1</v>
      </c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01"/>
      <c r="R6" s="301"/>
      <c r="S6" s="301"/>
      <c r="T6" s="301"/>
      <c r="U6" s="301"/>
      <c r="V6" s="300"/>
      <c r="W6" s="300"/>
      <c r="X6" s="307">
        <v>5</v>
      </c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06"/>
      <c r="AK6" s="303"/>
      <c r="AL6" s="303"/>
      <c r="AM6" s="302"/>
      <c r="AN6" s="302"/>
      <c r="AO6" s="303"/>
      <c r="AP6" s="303"/>
      <c r="AQ6" s="303"/>
      <c r="AR6" s="303"/>
      <c r="AS6" s="303"/>
      <c r="AT6" s="303"/>
      <c r="AU6" s="303"/>
      <c r="AV6" s="302"/>
      <c r="AW6" s="301"/>
      <c r="AX6" s="300"/>
    </row>
    <row r="7" spans="1:50" ht="21.75" customHeight="1">
      <c r="A7" s="300"/>
      <c r="B7" s="300"/>
      <c r="C7" s="301"/>
      <c r="D7" s="301"/>
      <c r="E7" s="308">
        <v>2</v>
      </c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01"/>
      <c r="R7" s="301"/>
      <c r="S7" s="301"/>
      <c r="T7" s="301"/>
      <c r="U7" s="301"/>
      <c r="V7" s="300"/>
      <c r="W7" s="300"/>
      <c r="X7" s="307">
        <v>6</v>
      </c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06"/>
      <c r="AK7" s="303"/>
      <c r="AL7" s="303"/>
      <c r="AM7" s="302"/>
      <c r="AN7" s="302"/>
      <c r="AO7" s="309"/>
      <c r="AP7" s="303"/>
      <c r="AQ7" s="303"/>
      <c r="AR7" s="303"/>
      <c r="AS7" s="303"/>
      <c r="AT7" s="303"/>
      <c r="AU7" s="303"/>
      <c r="AV7" s="302"/>
      <c r="AW7" s="301"/>
      <c r="AX7" s="300"/>
    </row>
    <row r="8" spans="1:50" ht="21.75" customHeight="1">
      <c r="A8" s="300"/>
      <c r="B8" s="300"/>
      <c r="C8" s="301"/>
      <c r="D8" s="301"/>
      <c r="E8" s="308">
        <v>3</v>
      </c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01"/>
      <c r="R8" s="301"/>
      <c r="S8" s="301"/>
      <c r="T8" s="301"/>
      <c r="U8" s="301"/>
      <c r="V8" s="300"/>
      <c r="W8" s="300"/>
      <c r="X8" s="307">
        <v>7</v>
      </c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06"/>
      <c r="AK8" s="303"/>
      <c r="AL8" s="303"/>
      <c r="AM8" s="302"/>
      <c r="AN8" s="302"/>
      <c r="AO8" s="303"/>
      <c r="AP8" s="303"/>
      <c r="AQ8" s="303"/>
      <c r="AR8" s="303"/>
      <c r="AS8" s="303"/>
      <c r="AT8" s="303"/>
      <c r="AU8" s="303"/>
      <c r="AV8" s="302"/>
      <c r="AW8" s="301"/>
      <c r="AX8" s="300"/>
    </row>
    <row r="9" spans="1:50" ht="21.75" customHeight="1">
      <c r="A9" s="300"/>
      <c r="B9" s="300"/>
      <c r="C9" s="301"/>
      <c r="D9" s="301"/>
      <c r="E9" s="308">
        <v>4</v>
      </c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01"/>
      <c r="R9" s="301"/>
      <c r="S9" s="301"/>
      <c r="T9" s="301"/>
      <c r="U9" s="301"/>
      <c r="V9" s="300"/>
      <c r="W9" s="300"/>
      <c r="X9" s="307">
        <v>8</v>
      </c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06"/>
      <c r="AK9" s="303"/>
      <c r="AL9" s="305"/>
      <c r="AM9" s="304"/>
      <c r="AN9" s="302"/>
      <c r="AO9" s="303"/>
      <c r="AP9" s="303"/>
      <c r="AQ9" s="303"/>
      <c r="AR9" s="303"/>
      <c r="AS9" s="303"/>
      <c r="AT9" s="303"/>
      <c r="AU9" s="303"/>
      <c r="AV9" s="302"/>
      <c r="AW9" s="301"/>
      <c r="AX9" s="300"/>
    </row>
    <row r="10" spans="1:50" ht="21.75" customHeight="1">
      <c r="A10" s="300"/>
      <c r="B10" s="300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1"/>
      <c r="AN10" s="301"/>
      <c r="AO10" s="300"/>
      <c r="AP10" s="300"/>
      <c r="AQ10" s="300"/>
      <c r="AR10" s="300"/>
      <c r="AS10" s="300"/>
      <c r="AT10" s="300"/>
      <c r="AU10" s="300"/>
      <c r="AV10" s="301"/>
      <c r="AW10" s="301"/>
      <c r="AX10" s="300"/>
    </row>
    <row r="11" spans="1:50" ht="21.75" customHeight="1">
      <c r="A11" s="270"/>
      <c r="B11" s="270"/>
      <c r="C11" s="299">
        <v>1</v>
      </c>
      <c r="D11" s="337">
        <f>IF(ISBLANK($F$6),"",$F$6)</f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297" t="s">
        <v>0</v>
      </c>
      <c r="P11" s="272">
        <v>5</v>
      </c>
      <c r="Q11" s="337">
        <f>IF(ISBLANK($Y$6),"",$Y$6)</f>
      </c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270"/>
      <c r="AD11" s="270"/>
      <c r="AE11" s="338"/>
      <c r="AF11" s="338"/>
      <c r="AG11" s="297" t="s">
        <v>1</v>
      </c>
      <c r="AH11" s="340"/>
      <c r="AI11" s="340"/>
      <c r="AJ11" s="271"/>
      <c r="AK11" s="270"/>
      <c r="AL11" s="274">
        <f aca="true" t="shared" si="0" ref="AL11:AL26">IF(ISNUMBER(AH11),IF(AE11&gt;AH11,2,IF(AE11=AH11,1,0)),"")</f>
      </c>
      <c r="AM11" s="275">
        <f aca="true" t="shared" si="1" ref="AM11:AM26">IF(ISNUMBER(AH11),IF(AH11&gt;AE11,2,IF(AE11=AH11,1,0)),"")</f>
      </c>
      <c r="AN11" s="272"/>
      <c r="AO11" s="270">
        <v>3</v>
      </c>
      <c r="AP11" s="270"/>
      <c r="AQ11" s="298"/>
      <c r="AR11" s="298"/>
      <c r="AS11" s="298"/>
      <c r="AT11" s="298"/>
      <c r="AU11" s="298"/>
      <c r="AV11" s="298"/>
      <c r="AW11" s="270"/>
      <c r="AX11" s="270"/>
    </row>
    <row r="12" spans="1:50" ht="21.75" customHeight="1">
      <c r="A12" s="270"/>
      <c r="B12" s="270"/>
      <c r="C12" s="299">
        <v>2</v>
      </c>
      <c r="D12" s="337">
        <f>IF(ISBLANK($F$7),"",$F$7)</f>
      </c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297" t="s">
        <v>0</v>
      </c>
      <c r="P12" s="272">
        <v>6</v>
      </c>
      <c r="Q12" s="337">
        <f>IF(ISBLANK($Y$7),"",$Y$7)</f>
      </c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270"/>
      <c r="AD12" s="270"/>
      <c r="AE12" s="338"/>
      <c r="AF12" s="338"/>
      <c r="AG12" s="297" t="s">
        <v>1</v>
      </c>
      <c r="AH12" s="340"/>
      <c r="AI12" s="340"/>
      <c r="AJ12" s="271"/>
      <c r="AK12" s="270"/>
      <c r="AL12" s="274">
        <f t="shared" si="0"/>
      </c>
      <c r="AM12" s="275">
        <f t="shared" si="1"/>
      </c>
      <c r="AN12" s="272"/>
      <c r="AO12" s="270">
        <v>7</v>
      </c>
      <c r="AP12" s="270"/>
      <c r="AQ12" s="296">
        <f>IF(ISNUMBER(AH12),SUM($AL$11:AL12),"")</f>
      </c>
      <c r="AR12" s="295">
        <f>IF(ISNUMBER(AH12),":","")</f>
      </c>
      <c r="AS12" s="295">
        <f>IF(ISNUMBER(AH12),SUM($AM$11:AM12),"")</f>
      </c>
      <c r="AT12" s="296">
        <f>IF(ISNUMBER(AH12),SUM($AE$11:AF12),"")</f>
      </c>
      <c r="AU12" s="295">
        <f>IF(ISNUMBER(AH12),":","")</f>
      </c>
      <c r="AV12" s="295">
        <f>IF(ISNUMBER(AH12),SUM($AH$11:AI12),"")</f>
      </c>
      <c r="AW12" s="270"/>
      <c r="AX12" s="270"/>
    </row>
    <row r="13" spans="1:50" ht="21.75" customHeight="1">
      <c r="A13" s="270"/>
      <c r="B13" s="270"/>
      <c r="C13" s="299">
        <v>3</v>
      </c>
      <c r="D13" s="337">
        <f>IF(ISBLANK($F$8),"",$F$8)</f>
      </c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297" t="s">
        <v>0</v>
      </c>
      <c r="P13" s="272">
        <v>7</v>
      </c>
      <c r="Q13" s="337">
        <f>IF(ISBLANK($Y$8),"",$Y$8)</f>
      </c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270"/>
      <c r="AD13" s="270"/>
      <c r="AE13" s="338"/>
      <c r="AF13" s="338"/>
      <c r="AG13" s="297" t="s">
        <v>1</v>
      </c>
      <c r="AH13" s="340"/>
      <c r="AI13" s="340"/>
      <c r="AJ13" s="271"/>
      <c r="AK13" s="270"/>
      <c r="AL13" s="274">
        <f t="shared" si="0"/>
      </c>
      <c r="AM13" s="275">
        <f t="shared" si="1"/>
      </c>
      <c r="AN13" s="272"/>
      <c r="AO13" s="270">
        <v>1</v>
      </c>
      <c r="AP13" s="270"/>
      <c r="AQ13" s="296"/>
      <c r="AR13" s="295"/>
      <c r="AS13" s="295"/>
      <c r="AT13" s="296"/>
      <c r="AU13" s="295"/>
      <c r="AV13" s="295"/>
      <c r="AW13" s="270"/>
      <c r="AX13" s="270"/>
    </row>
    <row r="14" spans="1:50" ht="21.75" customHeight="1">
      <c r="A14" s="270"/>
      <c r="B14" s="270"/>
      <c r="C14" s="299">
        <v>4</v>
      </c>
      <c r="D14" s="337">
        <f>IF(ISBLANK($F$9),"",$F$9)</f>
      </c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297" t="s">
        <v>0</v>
      </c>
      <c r="P14" s="272">
        <v>8</v>
      </c>
      <c r="Q14" s="337">
        <f>IF(ISBLANK($Y$9),"",$Y$9)</f>
      </c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270"/>
      <c r="AD14" s="270"/>
      <c r="AE14" s="338"/>
      <c r="AF14" s="338"/>
      <c r="AG14" s="297" t="s">
        <v>1</v>
      </c>
      <c r="AH14" s="340"/>
      <c r="AI14" s="340"/>
      <c r="AJ14" s="271"/>
      <c r="AK14" s="270"/>
      <c r="AL14" s="274">
        <f t="shared" si="0"/>
      </c>
      <c r="AM14" s="275">
        <f t="shared" si="1"/>
      </c>
      <c r="AN14" s="272"/>
      <c r="AO14" s="270">
        <v>6</v>
      </c>
      <c r="AP14" s="270"/>
      <c r="AQ14" s="296">
        <f>IF(ISNUMBER(AH14),SUM($AL$11:AL14),"")</f>
      </c>
      <c r="AR14" s="295">
        <f>IF(ISNUMBER(AH14),":","")</f>
      </c>
      <c r="AS14" s="295">
        <f>IF(ISNUMBER(AH14),SUM($AM$11:AM14),"")</f>
      </c>
      <c r="AT14" s="296">
        <f>IF(ISNUMBER(AH14),SUM($AE$11:AF14),"")</f>
      </c>
      <c r="AU14" s="295">
        <f>IF(ISNUMBER(AH14),":","")</f>
      </c>
      <c r="AV14" s="295">
        <f>IF(ISNUMBER(AH14),SUM($AH$11:AI14),"")</f>
      </c>
      <c r="AW14" s="270"/>
      <c r="AX14" s="270"/>
    </row>
    <row r="15" spans="1:50" ht="21.75" customHeight="1">
      <c r="A15" s="270"/>
      <c r="B15" s="270"/>
      <c r="C15" s="299">
        <v>2</v>
      </c>
      <c r="D15" s="337">
        <f>IF(ISBLANK($F$7),"",$F$7)</f>
      </c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297" t="s">
        <v>0</v>
      </c>
      <c r="P15" s="272">
        <v>5</v>
      </c>
      <c r="Q15" s="337">
        <f>IF(ISBLANK($Y$6),"",$Y$6)</f>
      </c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270"/>
      <c r="AD15" s="270"/>
      <c r="AE15" s="338"/>
      <c r="AF15" s="338"/>
      <c r="AG15" s="297" t="s">
        <v>1</v>
      </c>
      <c r="AH15" s="340"/>
      <c r="AI15" s="340"/>
      <c r="AJ15" s="271"/>
      <c r="AK15" s="270"/>
      <c r="AL15" s="274">
        <f t="shared" si="0"/>
      </c>
      <c r="AM15" s="275">
        <f t="shared" si="1"/>
      </c>
      <c r="AN15" s="272"/>
      <c r="AO15" s="270">
        <v>4</v>
      </c>
      <c r="AP15" s="270"/>
      <c r="AQ15" s="296"/>
      <c r="AR15" s="295"/>
      <c r="AS15" s="295"/>
      <c r="AT15" s="296"/>
      <c r="AU15" s="295"/>
      <c r="AV15" s="295"/>
      <c r="AW15" s="270"/>
      <c r="AX15" s="270"/>
    </row>
    <row r="16" spans="1:50" ht="21.75" customHeight="1">
      <c r="A16" s="270"/>
      <c r="B16" s="270"/>
      <c r="C16" s="299">
        <v>3</v>
      </c>
      <c r="D16" s="337">
        <f>IF(ISBLANK($F$8),"",$F$8)</f>
      </c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297" t="s">
        <v>0</v>
      </c>
      <c r="P16" s="272">
        <v>6</v>
      </c>
      <c r="Q16" s="337">
        <f>IF(ISBLANK($Y$7),"",$Y$7)</f>
      </c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270"/>
      <c r="AD16" s="270"/>
      <c r="AE16" s="338"/>
      <c r="AF16" s="338"/>
      <c r="AG16" s="297" t="s">
        <v>1</v>
      </c>
      <c r="AH16" s="340"/>
      <c r="AI16" s="340"/>
      <c r="AJ16" s="271"/>
      <c r="AK16" s="270"/>
      <c r="AL16" s="274">
        <f t="shared" si="0"/>
      </c>
      <c r="AM16" s="275">
        <f t="shared" si="1"/>
      </c>
      <c r="AN16" s="272"/>
      <c r="AO16" s="270">
        <v>8</v>
      </c>
      <c r="AP16" s="270"/>
      <c r="AQ16" s="296">
        <f>IF(ISNUMBER(AH16),SUM($AL$11:AL16),"")</f>
      </c>
      <c r="AR16" s="295">
        <f>IF(ISNUMBER(AH16),":","")</f>
      </c>
      <c r="AS16" s="295">
        <f>IF(ISNUMBER(AH16),SUM($AM$11:AM16),"")</f>
      </c>
      <c r="AT16" s="296">
        <f>IF(ISNUMBER(AH16),SUM($AE$11:AF16),"")</f>
      </c>
      <c r="AU16" s="295">
        <f>IF(ISNUMBER(AH16),":","")</f>
      </c>
      <c r="AV16" s="295">
        <f>IF(ISNUMBER(AH16),SUM($AH$11:AI16),"")</f>
      </c>
      <c r="AW16" s="270"/>
      <c r="AX16" s="270"/>
    </row>
    <row r="17" spans="1:50" ht="21.75" customHeight="1">
      <c r="A17" s="270"/>
      <c r="B17" s="270"/>
      <c r="C17" s="299">
        <v>4</v>
      </c>
      <c r="D17" s="337">
        <f>IF(ISBLANK($F$9),"",$F$9)</f>
      </c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297" t="s">
        <v>0</v>
      </c>
      <c r="P17" s="272">
        <v>7</v>
      </c>
      <c r="Q17" s="337">
        <f>IF(ISBLANK($Y$8),"",$Y$8)</f>
      </c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270"/>
      <c r="AD17" s="270"/>
      <c r="AE17" s="338"/>
      <c r="AF17" s="338"/>
      <c r="AG17" s="297" t="s">
        <v>1</v>
      </c>
      <c r="AH17" s="340"/>
      <c r="AI17" s="340"/>
      <c r="AJ17" s="271"/>
      <c r="AK17" s="270"/>
      <c r="AL17" s="274">
        <f t="shared" si="0"/>
      </c>
      <c r="AM17" s="275">
        <f t="shared" si="1"/>
      </c>
      <c r="AN17" s="272"/>
      <c r="AO17" s="270">
        <v>2</v>
      </c>
      <c r="AP17" s="270"/>
      <c r="AQ17" s="296"/>
      <c r="AR17" s="295"/>
      <c r="AS17" s="295"/>
      <c r="AT17" s="296"/>
      <c r="AU17" s="295"/>
      <c r="AV17" s="295"/>
      <c r="AW17" s="270"/>
      <c r="AX17" s="270"/>
    </row>
    <row r="18" spans="1:50" ht="21.75" customHeight="1">
      <c r="A18" s="270"/>
      <c r="B18" s="270"/>
      <c r="C18" s="299">
        <v>1</v>
      </c>
      <c r="D18" s="337">
        <f>IF(ISBLANK($F$6),"",$F$6)</f>
      </c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297" t="s">
        <v>0</v>
      </c>
      <c r="P18" s="272">
        <v>8</v>
      </c>
      <c r="Q18" s="337">
        <f>IF(ISBLANK($Y$9),"",$Y$9)</f>
      </c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270"/>
      <c r="AD18" s="270"/>
      <c r="AE18" s="338"/>
      <c r="AF18" s="338"/>
      <c r="AG18" s="297" t="s">
        <v>1</v>
      </c>
      <c r="AH18" s="340"/>
      <c r="AI18" s="340"/>
      <c r="AJ18" s="271"/>
      <c r="AK18" s="270"/>
      <c r="AL18" s="274">
        <f t="shared" si="0"/>
      </c>
      <c r="AM18" s="275">
        <f t="shared" si="1"/>
      </c>
      <c r="AN18" s="272"/>
      <c r="AO18" s="270">
        <v>5</v>
      </c>
      <c r="AP18" s="270"/>
      <c r="AQ18" s="296">
        <f>IF(ISNUMBER(AH18),SUM($AL$11:AL18),"")</f>
      </c>
      <c r="AR18" s="295">
        <f>IF(ISNUMBER(AH18),":","")</f>
      </c>
      <c r="AS18" s="295">
        <f>IF(ISNUMBER(AH18),SUM($AM$11:AM18),"")</f>
      </c>
      <c r="AT18" s="296">
        <f>IF(ISNUMBER(AH18),SUM($AE$11:AF18),"")</f>
      </c>
      <c r="AU18" s="295">
        <f>IF(ISNUMBER(AH18),":","")</f>
      </c>
      <c r="AV18" s="295">
        <f>IF(ISNUMBER(AH18),SUM($AH$11:AI18),"")</f>
      </c>
      <c r="AW18" s="270"/>
      <c r="AX18" s="270"/>
    </row>
    <row r="19" spans="1:50" ht="21.75" customHeight="1">
      <c r="A19" s="270"/>
      <c r="B19" s="270"/>
      <c r="C19" s="299">
        <v>4</v>
      </c>
      <c r="D19" s="337">
        <f>IF(ISBLANK($F$9),"",$F$9)</f>
      </c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297" t="s">
        <v>0</v>
      </c>
      <c r="P19" s="272">
        <v>6</v>
      </c>
      <c r="Q19" s="337">
        <f>IF(ISBLANK($Y$7),"",$Y$7)</f>
      </c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270"/>
      <c r="AD19" s="270"/>
      <c r="AE19" s="338"/>
      <c r="AF19" s="338"/>
      <c r="AG19" s="297" t="s">
        <v>1</v>
      </c>
      <c r="AH19" s="340"/>
      <c r="AI19" s="340"/>
      <c r="AJ19" s="271"/>
      <c r="AK19" s="270"/>
      <c r="AL19" s="274">
        <f t="shared" si="0"/>
      </c>
      <c r="AM19" s="275">
        <f t="shared" si="1"/>
      </c>
      <c r="AN19" s="272"/>
      <c r="AO19" s="270">
        <v>1</v>
      </c>
      <c r="AP19" s="270"/>
      <c r="AQ19" s="296"/>
      <c r="AR19" s="295"/>
      <c r="AS19" s="295"/>
      <c r="AT19" s="296"/>
      <c r="AU19" s="295"/>
      <c r="AV19" s="295"/>
      <c r="AW19" s="270"/>
      <c r="AX19" s="270"/>
    </row>
    <row r="20" spans="1:50" ht="21.75" customHeight="1">
      <c r="A20" s="270"/>
      <c r="B20" s="270"/>
      <c r="C20" s="299">
        <v>3</v>
      </c>
      <c r="D20" s="337">
        <f>IF(ISBLANK($F$8),"",$F$8)</f>
      </c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297" t="s">
        <v>0</v>
      </c>
      <c r="P20" s="272">
        <v>5</v>
      </c>
      <c r="Q20" s="337">
        <f>IF(ISBLANK($Y$6),"",$Y$6)</f>
      </c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270"/>
      <c r="AD20" s="270"/>
      <c r="AE20" s="338"/>
      <c r="AF20" s="338"/>
      <c r="AG20" s="297" t="s">
        <v>1</v>
      </c>
      <c r="AH20" s="340"/>
      <c r="AI20" s="340"/>
      <c r="AJ20" s="271"/>
      <c r="AK20" s="270"/>
      <c r="AL20" s="274">
        <f t="shared" si="0"/>
      </c>
      <c r="AM20" s="275">
        <f t="shared" si="1"/>
      </c>
      <c r="AN20" s="272"/>
      <c r="AO20" s="270">
        <v>7</v>
      </c>
      <c r="AP20" s="270"/>
      <c r="AQ20" s="296">
        <f>IF(ISNUMBER(AH20),SUM($AL$11:AL20),"")</f>
      </c>
      <c r="AR20" s="295">
        <f>IF(ISNUMBER(AH20),":","")</f>
      </c>
      <c r="AS20" s="295">
        <f>IF(ISNUMBER(AH20),SUM($AM$11:AM20),"")</f>
      </c>
      <c r="AT20" s="296">
        <f>IF(ISNUMBER(AH20),SUM($AE$11:AF20),"")</f>
      </c>
      <c r="AU20" s="295">
        <f>IF(ISNUMBER(AH20),":","")</f>
      </c>
      <c r="AV20" s="295">
        <f>IF(ISNUMBER(AH20),SUM($AH$11:AI20),"")</f>
      </c>
      <c r="AW20" s="270"/>
      <c r="AX20" s="270"/>
    </row>
    <row r="21" spans="1:50" ht="21.75" customHeight="1">
      <c r="A21" s="270"/>
      <c r="B21" s="270"/>
      <c r="C21" s="299">
        <v>2</v>
      </c>
      <c r="D21" s="337">
        <f>IF(ISBLANK($F$7),"",$F$7)</f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297" t="s">
        <v>0</v>
      </c>
      <c r="P21" s="272">
        <v>8</v>
      </c>
      <c r="Q21" s="337">
        <f>IF(ISBLANK($Y$9),"",$Y$9)</f>
      </c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270"/>
      <c r="AD21" s="270"/>
      <c r="AE21" s="338"/>
      <c r="AF21" s="338"/>
      <c r="AG21" s="297" t="s">
        <v>1</v>
      </c>
      <c r="AH21" s="340"/>
      <c r="AI21" s="340"/>
      <c r="AJ21" s="271"/>
      <c r="AK21" s="270"/>
      <c r="AL21" s="274">
        <f t="shared" si="0"/>
      </c>
      <c r="AM21" s="275">
        <f t="shared" si="1"/>
      </c>
      <c r="AN21" s="272"/>
      <c r="AO21" s="270">
        <v>3</v>
      </c>
      <c r="AP21" s="270"/>
      <c r="AQ21" s="296"/>
      <c r="AR21" s="295"/>
      <c r="AS21" s="295"/>
      <c r="AT21" s="296"/>
      <c r="AU21" s="295"/>
      <c r="AV21" s="295"/>
      <c r="AW21" s="270"/>
      <c r="AX21" s="270"/>
    </row>
    <row r="22" spans="1:50" ht="21.75" customHeight="1">
      <c r="A22" s="270"/>
      <c r="B22" s="270"/>
      <c r="C22" s="299">
        <v>1</v>
      </c>
      <c r="D22" s="337">
        <f>IF(ISBLANK($F$6),"",$F$6)</f>
      </c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297" t="s">
        <v>0</v>
      </c>
      <c r="P22" s="272">
        <v>7</v>
      </c>
      <c r="Q22" s="337">
        <f>IF(ISBLANK($Y$8),"",$Y$8)</f>
      </c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270"/>
      <c r="AD22" s="270"/>
      <c r="AE22" s="338"/>
      <c r="AF22" s="338"/>
      <c r="AG22" s="297" t="s">
        <v>1</v>
      </c>
      <c r="AH22" s="340"/>
      <c r="AI22" s="340"/>
      <c r="AJ22" s="271"/>
      <c r="AK22" s="270"/>
      <c r="AL22" s="274">
        <f t="shared" si="0"/>
      </c>
      <c r="AM22" s="275">
        <f t="shared" si="1"/>
      </c>
      <c r="AN22" s="272"/>
      <c r="AO22" s="270">
        <v>6</v>
      </c>
      <c r="AP22" s="270"/>
      <c r="AQ22" s="296">
        <f>IF(ISNUMBER(AH22),SUM($AL$11:AL22),"")</f>
      </c>
      <c r="AR22" s="295">
        <f>IF(ISNUMBER(AH22),":","")</f>
      </c>
      <c r="AS22" s="295">
        <f>IF(ISNUMBER(AH22),SUM($AM$11:AM22),"")</f>
      </c>
      <c r="AT22" s="296">
        <f>IF(ISNUMBER(AH22),SUM($AE$11:AF22),"")</f>
      </c>
      <c r="AU22" s="295">
        <f>IF(ISNUMBER(AH22),":","")</f>
      </c>
      <c r="AV22" s="295">
        <f>IF(ISNUMBER(AH22),SUM($AH$11:AI22),"")</f>
      </c>
      <c r="AW22" s="270"/>
      <c r="AX22" s="270"/>
    </row>
    <row r="23" spans="1:50" ht="21.75" customHeight="1">
      <c r="A23" s="270"/>
      <c r="B23" s="270"/>
      <c r="C23" s="299">
        <v>1</v>
      </c>
      <c r="D23" s="337">
        <f>IF(ISBLANK($F$6),"",$F$6)</f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297" t="s">
        <v>0</v>
      </c>
      <c r="P23" s="272">
        <v>6</v>
      </c>
      <c r="Q23" s="337">
        <f>IF(ISBLANK($Y$7),"",$Y$7)</f>
      </c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270"/>
      <c r="AD23" s="270"/>
      <c r="AE23" s="338"/>
      <c r="AF23" s="338"/>
      <c r="AG23" s="297" t="s">
        <v>1</v>
      </c>
      <c r="AH23" s="340"/>
      <c r="AI23" s="340"/>
      <c r="AJ23" s="271"/>
      <c r="AK23" s="270"/>
      <c r="AL23" s="274">
        <f t="shared" si="0"/>
      </c>
      <c r="AM23" s="275">
        <f t="shared" si="1"/>
      </c>
      <c r="AN23" s="272"/>
      <c r="AO23" s="270">
        <v>2</v>
      </c>
      <c r="AP23" s="270"/>
      <c r="AQ23" s="296"/>
      <c r="AR23" s="295"/>
      <c r="AS23" s="295"/>
      <c r="AT23" s="296"/>
      <c r="AU23" s="295"/>
      <c r="AV23" s="295"/>
      <c r="AW23" s="270"/>
      <c r="AX23" s="270"/>
    </row>
    <row r="24" spans="1:50" ht="21.75" customHeight="1">
      <c r="A24" s="270"/>
      <c r="B24" s="270"/>
      <c r="C24" s="299">
        <v>4</v>
      </c>
      <c r="D24" s="337">
        <f>IF(ISBLANK($F$9),"",$F$9)</f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297" t="s">
        <v>0</v>
      </c>
      <c r="P24" s="272">
        <v>5</v>
      </c>
      <c r="Q24" s="337">
        <f>IF(ISBLANK($Y$6),"",$Y$6)</f>
      </c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270"/>
      <c r="AD24" s="270"/>
      <c r="AE24" s="338"/>
      <c r="AF24" s="338"/>
      <c r="AG24" s="297" t="s">
        <v>1</v>
      </c>
      <c r="AH24" s="340"/>
      <c r="AI24" s="340"/>
      <c r="AJ24" s="271"/>
      <c r="AK24" s="270"/>
      <c r="AL24" s="274">
        <f t="shared" si="0"/>
      </c>
      <c r="AM24" s="275">
        <f t="shared" si="1"/>
      </c>
      <c r="AN24" s="272"/>
      <c r="AO24" s="270">
        <v>8</v>
      </c>
      <c r="AP24" s="270"/>
      <c r="AQ24" s="296">
        <f>IF(ISNUMBER(AH24),SUM($AL$11:AL24),"")</f>
      </c>
      <c r="AR24" s="295">
        <f>IF(ISNUMBER(AH24),":","")</f>
      </c>
      <c r="AS24" s="295">
        <f>IF(ISNUMBER(AH24),SUM($AM$11:AM24),"")</f>
      </c>
      <c r="AT24" s="296">
        <f>IF(ISNUMBER(AH24),SUM($AE$11:AF24),"")</f>
      </c>
      <c r="AU24" s="295">
        <f>IF(ISNUMBER(AH24),":","")</f>
      </c>
      <c r="AV24" s="295">
        <f>IF(ISNUMBER(AH24),SUM($AH$11:AI24),"")</f>
      </c>
      <c r="AW24" s="270"/>
      <c r="AX24" s="270"/>
    </row>
    <row r="25" spans="1:50" ht="21.75" customHeight="1">
      <c r="A25" s="270"/>
      <c r="B25" s="270"/>
      <c r="C25" s="299">
        <v>3</v>
      </c>
      <c r="D25" s="337">
        <f>IF(ISBLANK($F$8),"",$F$8)</f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297" t="s">
        <v>0</v>
      </c>
      <c r="P25" s="272">
        <v>8</v>
      </c>
      <c r="Q25" s="337">
        <f>IF(ISBLANK($Y$9),"",$Y$9)</f>
      </c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270"/>
      <c r="AD25" s="270"/>
      <c r="AE25" s="338"/>
      <c r="AF25" s="338"/>
      <c r="AG25" s="297" t="s">
        <v>1</v>
      </c>
      <c r="AH25" s="340"/>
      <c r="AI25" s="340"/>
      <c r="AJ25" s="271"/>
      <c r="AK25" s="270"/>
      <c r="AL25" s="274">
        <f t="shared" si="0"/>
      </c>
      <c r="AM25" s="275">
        <f t="shared" si="1"/>
      </c>
      <c r="AN25" s="272"/>
      <c r="AO25" s="270">
        <v>4</v>
      </c>
      <c r="AP25" s="270"/>
      <c r="AQ25" s="296"/>
      <c r="AR25" s="295"/>
      <c r="AS25" s="295"/>
      <c r="AT25" s="296"/>
      <c r="AU25" s="295"/>
      <c r="AV25" s="295"/>
      <c r="AW25" s="270"/>
      <c r="AX25" s="270"/>
    </row>
    <row r="26" spans="1:50" ht="21.75" customHeight="1">
      <c r="A26" s="270"/>
      <c r="B26" s="270"/>
      <c r="C26" s="299">
        <v>2</v>
      </c>
      <c r="D26" s="337">
        <f>IF(ISBLANK($F$7),"",$F$7)</f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297" t="s">
        <v>0</v>
      </c>
      <c r="P26" s="272">
        <v>7</v>
      </c>
      <c r="Q26" s="337">
        <f>IF(ISBLANK($Y$8),"",$Y$8)</f>
      </c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270"/>
      <c r="AD26" s="270"/>
      <c r="AE26" s="338"/>
      <c r="AF26" s="338"/>
      <c r="AG26" s="297" t="s">
        <v>1</v>
      </c>
      <c r="AH26" s="339"/>
      <c r="AI26" s="340"/>
      <c r="AJ26" s="271"/>
      <c r="AK26" s="270"/>
      <c r="AL26" s="274">
        <f t="shared" si="0"/>
      </c>
      <c r="AM26" s="275">
        <f t="shared" si="1"/>
      </c>
      <c r="AN26" s="272"/>
      <c r="AO26" s="270">
        <v>5</v>
      </c>
      <c r="AP26" s="270"/>
      <c r="AQ26" s="296">
        <f>IF(ISNUMBER(AH26),SUM($AL$11:AL26),"")</f>
      </c>
      <c r="AR26" s="295">
        <f>IF(ISNUMBER(AH26),":","")</f>
      </c>
      <c r="AS26" s="295">
        <f>IF(ISNUMBER(AH26),SUM($AM$11:AM26),"")</f>
      </c>
      <c r="AT26" s="296">
        <f>IF(ISNUMBER(AH26),SUM($AE$11:AF26),"")</f>
      </c>
      <c r="AU26" s="295">
        <f>IF(ISNUMBER(AH26),":","")</f>
      </c>
      <c r="AV26" s="295">
        <f>IF(ISNUMBER(AH26),SUM($AH$11:AI26),"")</f>
      </c>
      <c r="AW26" s="270"/>
      <c r="AX26" s="270"/>
    </row>
    <row r="27" spans="1:50" ht="19.5" customHeight="1">
      <c r="A27" s="270"/>
      <c r="B27" s="270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2"/>
      <c r="AN27" s="272"/>
      <c r="AO27" s="270"/>
      <c r="AP27" s="270"/>
      <c r="AQ27" s="270"/>
      <c r="AR27" s="270"/>
      <c r="AS27" s="270"/>
      <c r="AT27" s="270"/>
      <c r="AU27" s="270"/>
      <c r="AV27" s="272"/>
      <c r="AW27" s="272"/>
      <c r="AX27" s="270"/>
    </row>
    <row r="28" spans="1:50" s="278" customFormat="1" ht="18.75" customHeight="1">
      <c r="A28" s="279"/>
      <c r="B28" s="279"/>
      <c r="C28" s="294"/>
      <c r="D28" s="283"/>
      <c r="E28" s="283"/>
      <c r="F28" s="283"/>
      <c r="G28" s="283"/>
      <c r="H28" s="293"/>
      <c r="I28" s="292">
        <v>5</v>
      </c>
      <c r="J28" s="341">
        <f>IF(ISBLANK($Y$6),"",$Y$6)</f>
      </c>
      <c r="K28" s="341"/>
      <c r="L28" s="341"/>
      <c r="M28" s="341"/>
      <c r="N28" s="341"/>
      <c r="O28" s="342"/>
      <c r="P28" s="292">
        <v>6</v>
      </c>
      <c r="Q28" s="343">
        <f>IF(ISBLANK($Y$7),"",$Y$7)</f>
      </c>
      <c r="R28" s="343"/>
      <c r="S28" s="343"/>
      <c r="T28" s="343"/>
      <c r="U28" s="343"/>
      <c r="V28" s="344"/>
      <c r="W28" s="292">
        <v>7</v>
      </c>
      <c r="X28" s="345">
        <f>IF(ISBLANK($Y$8),"",$Y$8)</f>
      </c>
      <c r="Y28" s="345"/>
      <c r="Z28" s="345"/>
      <c r="AA28" s="345"/>
      <c r="AB28" s="345"/>
      <c r="AC28" s="346"/>
      <c r="AD28" s="292">
        <v>8</v>
      </c>
      <c r="AE28" s="345">
        <f>IF(ISBLANK($Y$9),"",$Y$9)</f>
      </c>
      <c r="AF28" s="345"/>
      <c r="AG28" s="345"/>
      <c r="AH28" s="345"/>
      <c r="AI28" s="345"/>
      <c r="AJ28" s="346"/>
      <c r="AK28" s="291"/>
      <c r="AL28" s="291"/>
      <c r="AM28" s="291"/>
      <c r="AN28" s="328" t="s">
        <v>7</v>
      </c>
      <c r="AO28" s="329"/>
      <c r="AP28" s="329"/>
      <c r="AQ28" s="329"/>
      <c r="AR28" s="330"/>
      <c r="AS28" s="328" t="s">
        <v>8</v>
      </c>
      <c r="AT28" s="329"/>
      <c r="AU28" s="329"/>
      <c r="AV28" s="329"/>
      <c r="AW28" s="330"/>
      <c r="AX28" s="279"/>
    </row>
    <row r="29" spans="1:50" s="278" customFormat="1" ht="18.75" customHeight="1">
      <c r="A29" s="279"/>
      <c r="B29" s="279"/>
      <c r="C29" s="290">
        <v>1</v>
      </c>
      <c r="D29" s="331">
        <f>IF(ISBLANK($F$6),"",$F$6)</f>
      </c>
      <c r="E29" s="331"/>
      <c r="F29" s="331"/>
      <c r="G29" s="331"/>
      <c r="H29" s="332"/>
      <c r="I29" s="333">
        <f>IF(ISNUMBER(AE11),AE11,"")</f>
      </c>
      <c r="J29" s="334"/>
      <c r="K29" s="334"/>
      <c r="L29" s="280" t="s">
        <v>1</v>
      </c>
      <c r="M29" s="335">
        <f>IF(ISNUMBER(AH11),AH11,"")</f>
      </c>
      <c r="N29" s="335"/>
      <c r="O29" s="336"/>
      <c r="P29" s="324">
        <f>IF(ISNUMBER(AE23),AE23,"")</f>
      </c>
      <c r="Q29" s="325"/>
      <c r="R29" s="325"/>
      <c r="S29" s="280" t="s">
        <v>1</v>
      </c>
      <c r="T29" s="326">
        <f>IF(ISNUMBER(AH23),AH23,"")</f>
      </c>
      <c r="U29" s="326"/>
      <c r="V29" s="327"/>
      <c r="W29" s="324">
        <f>IF(ISNUMBER(AE22),AE22,"")</f>
      </c>
      <c r="X29" s="325"/>
      <c r="Y29" s="325"/>
      <c r="Z29" s="280" t="s">
        <v>1</v>
      </c>
      <c r="AA29" s="326">
        <f>IF(ISNUMBER(AH22),AH22,"")</f>
      </c>
      <c r="AB29" s="326"/>
      <c r="AC29" s="327"/>
      <c r="AD29" s="324">
        <f>IF(ISNUMBER(AE18),AE18,"")</f>
      </c>
      <c r="AE29" s="325"/>
      <c r="AF29" s="325"/>
      <c r="AG29" s="280" t="s">
        <v>1</v>
      </c>
      <c r="AH29" s="326">
        <f>IF(ISNUMBER(AH18),AH18,"")</f>
      </c>
      <c r="AI29" s="326"/>
      <c r="AJ29" s="327"/>
      <c r="AK29" s="283"/>
      <c r="AL29" s="283"/>
      <c r="AM29" s="283"/>
      <c r="AN29" s="324">
        <f>IF(ISBLANK(F6),"",IF(ISNUMBER(AH11),SUMIF(D11:N26,D29,AL11:AL26),""))</f>
      </c>
      <c r="AO29" s="325"/>
      <c r="AP29" s="280" t="s">
        <v>1</v>
      </c>
      <c r="AQ29" s="326">
        <f>IF(ISBLANK(F6),"",IF(ISNUMBER(AH11),SUMIF(D11:N26,D29,AM11:AM26),""))</f>
      </c>
      <c r="AR29" s="327"/>
      <c r="AS29" s="324">
        <f>IF(ISBLANK(F6),"",IF(ISNUMBER(AH11),SUM(I29,P29,W29,AD29),""))</f>
      </c>
      <c r="AT29" s="325"/>
      <c r="AU29" s="280" t="s">
        <v>1</v>
      </c>
      <c r="AV29" s="326">
        <f>IF(ISBLANK(F6),"",IF(ISNUMBER(AH11),SUM(M29,T29,AA29,AH29),""))</f>
      </c>
      <c r="AW29" s="327"/>
      <c r="AX29" s="279"/>
    </row>
    <row r="30" spans="1:50" s="278" customFormat="1" ht="18.75" customHeight="1">
      <c r="A30" s="279"/>
      <c r="B30" s="279"/>
      <c r="C30" s="290">
        <v>2</v>
      </c>
      <c r="D30" s="331">
        <f>IF(ISBLANK($F$7),"",$F$7)</f>
      </c>
      <c r="E30" s="331"/>
      <c r="F30" s="331"/>
      <c r="G30" s="331"/>
      <c r="H30" s="332"/>
      <c r="I30" s="333">
        <f>IF(ISNUMBER(AE15),AE15,"")</f>
      </c>
      <c r="J30" s="334"/>
      <c r="K30" s="334"/>
      <c r="L30" s="280" t="s">
        <v>1</v>
      </c>
      <c r="M30" s="335">
        <f>IF(ISNUMBER(AH15),AH15,"")</f>
      </c>
      <c r="N30" s="335"/>
      <c r="O30" s="336"/>
      <c r="P30" s="324">
        <f>IF(ISNUMBER(AE12),AE12,"")</f>
      </c>
      <c r="Q30" s="325"/>
      <c r="R30" s="325"/>
      <c r="S30" s="280" t="s">
        <v>1</v>
      </c>
      <c r="T30" s="326">
        <f>IF(ISNUMBER(AH12),AH12,"")</f>
      </c>
      <c r="U30" s="326"/>
      <c r="V30" s="327"/>
      <c r="W30" s="324">
        <f>IF(ISNUMBER(AE26),AE26,"")</f>
      </c>
      <c r="X30" s="325"/>
      <c r="Y30" s="325"/>
      <c r="Z30" s="280" t="s">
        <v>1</v>
      </c>
      <c r="AA30" s="326">
        <f>IF(ISNUMBER(AH26),AH26,"")</f>
      </c>
      <c r="AB30" s="326"/>
      <c r="AC30" s="327"/>
      <c r="AD30" s="324">
        <f>IF(ISNUMBER(AE21),AE21,"")</f>
      </c>
      <c r="AE30" s="325"/>
      <c r="AF30" s="325"/>
      <c r="AG30" s="280" t="s">
        <v>1</v>
      </c>
      <c r="AH30" s="326">
        <f>IF(ISNUMBER(AH21),AH21,"")</f>
      </c>
      <c r="AI30" s="326"/>
      <c r="AJ30" s="327"/>
      <c r="AK30" s="283"/>
      <c r="AL30" s="283"/>
      <c r="AM30" s="283"/>
      <c r="AN30" s="324">
        <f>IF(ISBLANK(F7),"",IF(ISNUMBER(AH12),SUMIF(D12:N27,D30,AL12:AL27),""))</f>
      </c>
      <c r="AO30" s="325"/>
      <c r="AP30" s="280" t="s">
        <v>1</v>
      </c>
      <c r="AQ30" s="326">
        <f>IF(ISBLANK(F7),"",IF(ISNUMBER(AH12),SUMIF(D12:N27,D30,AM12:AM27),""))</f>
      </c>
      <c r="AR30" s="327"/>
      <c r="AS30" s="324">
        <f>IF(ISBLANK(F7),"",IF(ISNUMBER(AH12),SUM(I30,P30,W30,AD30),""))</f>
      </c>
      <c r="AT30" s="325"/>
      <c r="AU30" s="280" t="s">
        <v>1</v>
      </c>
      <c r="AV30" s="326">
        <f>IF(ISBLANK(F7),"",IF(ISNUMBER(AH12),SUM(M30,T30,AA30,AH30),""))</f>
      </c>
      <c r="AW30" s="327"/>
      <c r="AX30" s="279"/>
    </row>
    <row r="31" spans="1:50" s="278" customFormat="1" ht="18.75" customHeight="1">
      <c r="A31" s="279"/>
      <c r="B31" s="279"/>
      <c r="C31" s="290">
        <v>3</v>
      </c>
      <c r="D31" s="331">
        <f>IF(ISBLANK($F$8),"",$F$8)</f>
      </c>
      <c r="E31" s="331"/>
      <c r="F31" s="331"/>
      <c r="G31" s="331"/>
      <c r="H31" s="332"/>
      <c r="I31" s="333">
        <f>IF(ISNUMBER(AE20),AE20,"")</f>
      </c>
      <c r="J31" s="334"/>
      <c r="K31" s="334"/>
      <c r="L31" s="280" t="s">
        <v>1</v>
      </c>
      <c r="M31" s="335">
        <f>IF(ISNUMBER(AH20),AH20,"")</f>
      </c>
      <c r="N31" s="335"/>
      <c r="O31" s="336"/>
      <c r="P31" s="324">
        <f>IF(ISNUMBER(AE16),AE16,"")</f>
      </c>
      <c r="Q31" s="325"/>
      <c r="R31" s="325"/>
      <c r="S31" s="280" t="s">
        <v>1</v>
      </c>
      <c r="T31" s="326">
        <f>IF(ISNUMBER(AH16),AH16,"")</f>
      </c>
      <c r="U31" s="326"/>
      <c r="V31" s="327"/>
      <c r="W31" s="324">
        <f>IF(ISNUMBER(AE13),AE13,"")</f>
      </c>
      <c r="X31" s="325"/>
      <c r="Y31" s="325"/>
      <c r="Z31" s="280" t="s">
        <v>1</v>
      </c>
      <c r="AA31" s="326">
        <f>IF(ISNUMBER(AH13),AH13,"")</f>
      </c>
      <c r="AB31" s="326"/>
      <c r="AC31" s="327"/>
      <c r="AD31" s="324">
        <f>IF(ISNUMBER(AE25),AE25,"")</f>
      </c>
      <c r="AE31" s="325"/>
      <c r="AF31" s="325"/>
      <c r="AG31" s="280" t="s">
        <v>1</v>
      </c>
      <c r="AH31" s="326">
        <f>IF(ISNUMBER(AH25),AH25,"")</f>
      </c>
      <c r="AI31" s="326"/>
      <c r="AJ31" s="327"/>
      <c r="AK31" s="283"/>
      <c r="AL31" s="283"/>
      <c r="AM31" s="283"/>
      <c r="AN31" s="324">
        <f>IF(ISBLANK(F8),"",IF(ISNUMBER(AH13),SUMIF(D13:N28,D31,AL13:AL28),""))</f>
      </c>
      <c r="AO31" s="325"/>
      <c r="AP31" s="280" t="s">
        <v>1</v>
      </c>
      <c r="AQ31" s="326">
        <f>IF(ISBLANK(F8),"",IF(ISNUMBER(AH13),SUMIF(D13:N28,D31,AM13:AM28),""))</f>
      </c>
      <c r="AR31" s="327"/>
      <c r="AS31" s="324">
        <f>IF(ISBLANK(F8),"",IF(ISNUMBER(AH13),SUM(I31,P31,W31,AD31),""))</f>
      </c>
      <c r="AT31" s="325"/>
      <c r="AU31" s="280" t="s">
        <v>1</v>
      </c>
      <c r="AV31" s="326">
        <f>IF(ISBLANK(F8),"",IF(ISNUMBER(AH13),SUM(M31,T31,AA31,AH31),""))</f>
      </c>
      <c r="AW31" s="327"/>
      <c r="AX31" s="279"/>
    </row>
    <row r="32" spans="1:50" s="278" customFormat="1" ht="18.75" customHeight="1">
      <c r="A32" s="279"/>
      <c r="B32" s="279"/>
      <c r="C32" s="290">
        <v>4</v>
      </c>
      <c r="D32" s="331">
        <f>IF(ISBLANK($F$9),"",$F$9)</f>
      </c>
      <c r="E32" s="331"/>
      <c r="F32" s="331"/>
      <c r="G32" s="331"/>
      <c r="H32" s="332"/>
      <c r="I32" s="333">
        <f>IF(ISNUMBER(AE24),AE24,"")</f>
      </c>
      <c r="J32" s="334"/>
      <c r="K32" s="334"/>
      <c r="L32" s="280" t="s">
        <v>1</v>
      </c>
      <c r="M32" s="335">
        <f>IF(ISNUMBER(AH24),AH24,"")</f>
      </c>
      <c r="N32" s="335"/>
      <c r="O32" s="336"/>
      <c r="P32" s="324">
        <f>IF(ISNUMBER(AE19),AE19,"")</f>
      </c>
      <c r="Q32" s="325"/>
      <c r="R32" s="325"/>
      <c r="S32" s="280" t="s">
        <v>1</v>
      </c>
      <c r="T32" s="326">
        <f>IF(ISNUMBER(AH19),AH19,"")</f>
      </c>
      <c r="U32" s="326"/>
      <c r="V32" s="327"/>
      <c r="W32" s="324">
        <f>IF(ISNUMBER(AE17),AE17,"")</f>
      </c>
      <c r="X32" s="325"/>
      <c r="Y32" s="325"/>
      <c r="Z32" s="280" t="s">
        <v>1</v>
      </c>
      <c r="AA32" s="326">
        <f>IF(ISNUMBER(AH17),AH17,"")</f>
      </c>
      <c r="AB32" s="326"/>
      <c r="AC32" s="327"/>
      <c r="AD32" s="324">
        <f>IF(ISNUMBER(AE14),AE14,"")</f>
      </c>
      <c r="AE32" s="325"/>
      <c r="AF32" s="325"/>
      <c r="AG32" s="280" t="s">
        <v>1</v>
      </c>
      <c r="AH32" s="326">
        <f>IF(ISNUMBER(AH14),AH14,"")</f>
      </c>
      <c r="AI32" s="326"/>
      <c r="AJ32" s="327"/>
      <c r="AK32" s="283"/>
      <c r="AL32" s="283"/>
      <c r="AM32" s="283"/>
      <c r="AN32" s="324">
        <f>IF(ISBLANK(F9),"",IF(ISNUMBER(AH14),SUMIF(D14:N29,D32,AL14:AL29),""))</f>
      </c>
      <c r="AO32" s="325"/>
      <c r="AP32" s="280" t="s">
        <v>1</v>
      </c>
      <c r="AQ32" s="326">
        <f>IF(ISBLANK(F9),"",IF(ISNUMBER(AH14),SUMIF(D14:N29,D32,AM14:AM29),""))</f>
      </c>
      <c r="AR32" s="327"/>
      <c r="AS32" s="324">
        <f>IF(ISBLANK(F9),"",IF(ISNUMBER(AH14),SUM(I32,P32,W32,AD32),""))</f>
      </c>
      <c r="AT32" s="325"/>
      <c r="AU32" s="280" t="s">
        <v>1</v>
      </c>
      <c r="AV32" s="326">
        <f>IF(ISBLANK(F9),"",IF(ISNUMBER(AH14),SUM(M32,T32,AA32,AH32),""))</f>
      </c>
      <c r="AW32" s="327"/>
      <c r="AX32" s="279"/>
    </row>
    <row r="33" spans="1:50" s="278" customFormat="1" ht="6.75" customHeight="1">
      <c r="A33" s="279"/>
      <c r="B33" s="279"/>
      <c r="C33" s="289"/>
      <c r="D33" s="288"/>
      <c r="E33" s="288"/>
      <c r="F33" s="288"/>
      <c r="G33" s="288"/>
      <c r="H33" s="287"/>
      <c r="I33" s="280"/>
      <c r="J33" s="280"/>
      <c r="K33" s="280"/>
      <c r="L33" s="280"/>
      <c r="M33" s="280"/>
      <c r="N33" s="280"/>
      <c r="O33" s="281"/>
      <c r="P33" s="280"/>
      <c r="Q33" s="280"/>
      <c r="R33" s="280"/>
      <c r="S33" s="280"/>
      <c r="T33" s="280"/>
      <c r="U33" s="280"/>
      <c r="V33" s="281"/>
      <c r="W33" s="280"/>
      <c r="X33" s="280"/>
      <c r="Y33" s="280"/>
      <c r="Z33" s="280"/>
      <c r="AA33" s="280"/>
      <c r="AB33" s="280"/>
      <c r="AC33" s="281"/>
      <c r="AD33" s="280"/>
      <c r="AE33" s="280"/>
      <c r="AF33" s="280"/>
      <c r="AG33" s="280"/>
      <c r="AH33" s="280"/>
      <c r="AI33" s="280"/>
      <c r="AJ33" s="281"/>
      <c r="AK33" s="283"/>
      <c r="AL33" s="283"/>
      <c r="AM33" s="283"/>
      <c r="AN33" s="282"/>
      <c r="AO33" s="280"/>
      <c r="AP33" s="280"/>
      <c r="AQ33" s="280"/>
      <c r="AR33" s="281"/>
      <c r="AS33" s="282"/>
      <c r="AT33" s="286"/>
      <c r="AU33" s="286"/>
      <c r="AV33" s="286"/>
      <c r="AW33" s="285"/>
      <c r="AX33" s="279"/>
    </row>
    <row r="34" spans="1:50" s="278" customFormat="1" ht="18.75" customHeight="1">
      <c r="A34" s="279"/>
      <c r="B34" s="279"/>
      <c r="C34" s="328" t="s">
        <v>7</v>
      </c>
      <c r="D34" s="329"/>
      <c r="E34" s="329"/>
      <c r="F34" s="329"/>
      <c r="G34" s="329"/>
      <c r="H34" s="330"/>
      <c r="I34" s="324">
        <f>IF(ISBLANK(Y6),"",IF(ISNUMBER(AH11),SUMIF($Q$11:$AB$26,J28,$AM$11:$AM$26),""))</f>
      </c>
      <c r="J34" s="325"/>
      <c r="K34" s="325"/>
      <c r="L34" s="280" t="s">
        <v>1</v>
      </c>
      <c r="M34" s="326">
        <f>IF(ISBLANK(Y6),"",IF(ISNUMBER(AH11),SUMIF($Q$11:$AB$26,J28,$AL$11:$AL$26),""))</f>
      </c>
      <c r="N34" s="326"/>
      <c r="O34" s="327"/>
      <c r="P34" s="324">
        <f>IF(ISBLANK(Y7),"",IF(ISNUMBER(AH12),SUMIF($Q$11:$AB$26,Q28,$AM$11:$AM$26),""))</f>
      </c>
      <c r="Q34" s="325"/>
      <c r="R34" s="325"/>
      <c r="S34" s="280" t="s">
        <v>1</v>
      </c>
      <c r="T34" s="326">
        <f>IF(ISBLANK(Y7),"",IF(ISNUMBER(AH12),SUMIF($Q$11:$AB$26,Q28,$AL$11:$AL$26),""))</f>
      </c>
      <c r="U34" s="326"/>
      <c r="V34" s="327"/>
      <c r="W34" s="324">
        <f>IF(ISBLANK(Y8),"",IF(ISNUMBER(AH13),SUMIF($Q$11:$AB$26,X28,$AM$11:$AM$26),""))</f>
      </c>
      <c r="X34" s="325"/>
      <c r="Y34" s="325"/>
      <c r="Z34" s="280" t="s">
        <v>1</v>
      </c>
      <c r="AA34" s="326">
        <f>IF(ISBLANK(Y8),"",IF(ISNUMBER(AH13),SUMIF($Q$11:$AB$26,X28,$AL$11:$AL$26),""))</f>
      </c>
      <c r="AB34" s="326"/>
      <c r="AC34" s="327"/>
      <c r="AD34" s="324">
        <f>IF(ISBLANK(Y9),"",IF(ISNUMBER(AH14),SUMIF($Q$11:$AB$26,AE28,$AM$11:$AM$26),""))</f>
      </c>
      <c r="AE34" s="325"/>
      <c r="AF34" s="325"/>
      <c r="AG34" s="280" t="s">
        <v>1</v>
      </c>
      <c r="AH34" s="326">
        <f>IF(ISBLANK(Y9),"",IF(ISNUMBER(AH14),SUMIF($Q$11:$AB$26,AE28,$AL$11:$AL$26),""))</f>
      </c>
      <c r="AI34" s="326"/>
      <c r="AJ34" s="327"/>
      <c r="AK34" s="283"/>
      <c r="AL34" s="283"/>
      <c r="AM34" s="283"/>
      <c r="AN34" s="324">
        <f>IF(ISNUMBER(AH11),SUM(AN29:AO32),"")</f>
      </c>
      <c r="AO34" s="325"/>
      <c r="AP34" s="280" t="s">
        <v>1</v>
      </c>
      <c r="AQ34" s="326">
        <f>IF(ISNUMBER(AH11),SUM(AQ29:AR32),"")</f>
      </c>
      <c r="AR34" s="327"/>
      <c r="AS34" s="282"/>
      <c r="AT34" s="286"/>
      <c r="AU34" s="286"/>
      <c r="AV34" s="286"/>
      <c r="AW34" s="285"/>
      <c r="AX34" s="279"/>
    </row>
    <row r="35" spans="1:50" s="278" customFormat="1" ht="18.75" customHeight="1">
      <c r="A35" s="284"/>
      <c r="B35" s="284"/>
      <c r="C35" s="328" t="s">
        <v>8</v>
      </c>
      <c r="D35" s="329"/>
      <c r="E35" s="329"/>
      <c r="F35" s="329"/>
      <c r="G35" s="329"/>
      <c r="H35" s="330"/>
      <c r="I35" s="324">
        <f>IF(ISBLANK(Y6),"",IF(ISNUMBER(AH11),SUM(M29:M32),""))</f>
      </c>
      <c r="J35" s="325"/>
      <c r="K35" s="325"/>
      <c r="L35" s="280" t="s">
        <v>1</v>
      </c>
      <c r="M35" s="326">
        <f>IF(ISBLANK(Y6),"",IF(ISNUMBER(AH11),SUM(I29:I32),""))</f>
      </c>
      <c r="N35" s="326"/>
      <c r="O35" s="327"/>
      <c r="P35" s="324">
        <f>IF(ISBLANK(Y7),"",IF(ISNUMBER(AH12),SUM(T29:T32),""))</f>
      </c>
      <c r="Q35" s="325"/>
      <c r="R35" s="325"/>
      <c r="S35" s="280" t="s">
        <v>1</v>
      </c>
      <c r="T35" s="326">
        <f>IF(ISBLANK(Y7),"",IF(ISNUMBER(AH12),SUM(P29:P32),""))</f>
      </c>
      <c r="U35" s="326"/>
      <c r="V35" s="327"/>
      <c r="W35" s="324">
        <f>IF(ISBLANK(Y8),"",IF(ISNUMBER(AH13),SUM(AA29:AA32),""))</f>
      </c>
      <c r="X35" s="325"/>
      <c r="Y35" s="325"/>
      <c r="Z35" s="280" t="s">
        <v>1</v>
      </c>
      <c r="AA35" s="326">
        <f>IF(ISBLANK(Y8),"",IF(ISNUMBER(AH13),SUM(W29:W32),""))</f>
      </c>
      <c r="AB35" s="326"/>
      <c r="AC35" s="327"/>
      <c r="AD35" s="324">
        <f>IF(ISBLANK(Y9),"",IF(ISNUMBER(AH14),SUM(AH29:AH32),""))</f>
      </c>
      <c r="AE35" s="325"/>
      <c r="AF35" s="325"/>
      <c r="AG35" s="280" t="s">
        <v>1</v>
      </c>
      <c r="AH35" s="326">
        <f>IF(ISBLANK(Y9),"",IF(ISNUMBER(AH14),SUM(AD29:AD32),""))</f>
      </c>
      <c r="AI35" s="326"/>
      <c r="AJ35" s="327"/>
      <c r="AK35" s="283"/>
      <c r="AL35" s="283"/>
      <c r="AM35" s="283"/>
      <c r="AN35" s="282"/>
      <c r="AO35" s="280"/>
      <c r="AP35" s="280"/>
      <c r="AQ35" s="280"/>
      <c r="AR35" s="281"/>
      <c r="AS35" s="324">
        <f>IF(ISNUMBER(AH11),SUM(AS29:AT32),"")</f>
      </c>
      <c r="AT35" s="325"/>
      <c r="AU35" s="280" t="s">
        <v>1</v>
      </c>
      <c r="AV35" s="326">
        <f>IF(ISNUMBER(AH11),SUM(AV29:AW32),"")</f>
      </c>
      <c r="AW35" s="327"/>
      <c r="AX35" s="279"/>
    </row>
    <row r="36" spans="1:50" s="278" customFormat="1" ht="8.25" customHeight="1">
      <c r="A36" s="279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</row>
    <row r="37" spans="1:50" ht="12.75">
      <c r="A37" s="270"/>
      <c r="B37" s="270"/>
      <c r="C37" s="277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2"/>
      <c r="AN37" s="272"/>
      <c r="AO37" s="270"/>
      <c r="AP37" s="270"/>
      <c r="AQ37" s="270"/>
      <c r="AR37" s="270"/>
      <c r="AS37" s="270"/>
      <c r="AT37" s="270"/>
      <c r="AU37" s="270"/>
      <c r="AV37" s="272"/>
      <c r="AW37" s="272"/>
      <c r="AX37" s="270"/>
    </row>
    <row r="38" spans="1:50" ht="12.75">
      <c r="A38" s="276"/>
      <c r="B38" s="270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2"/>
      <c r="AN38" s="272"/>
      <c r="AO38" s="270"/>
      <c r="AP38" s="270"/>
      <c r="AQ38" s="270"/>
      <c r="AR38" s="270"/>
      <c r="AS38" s="270"/>
      <c r="AT38" s="270"/>
      <c r="AU38" s="270"/>
      <c r="AV38" s="272"/>
      <c r="AW38" s="272"/>
      <c r="AX38" s="270"/>
    </row>
    <row r="39" spans="1:50" s="273" customFormat="1" ht="12.75">
      <c r="A39" s="274"/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5"/>
      <c r="AN39" s="275"/>
      <c r="AO39" s="274"/>
      <c r="AP39" s="274"/>
      <c r="AQ39" s="274"/>
      <c r="AR39" s="274"/>
      <c r="AS39" s="274"/>
      <c r="AT39" s="274"/>
      <c r="AU39" s="274"/>
      <c r="AV39" s="275"/>
      <c r="AW39" s="275"/>
      <c r="AX39" s="274"/>
    </row>
    <row r="40" spans="1:50" ht="12.75">
      <c r="A40" s="270"/>
      <c r="B40" s="270"/>
      <c r="C40" s="272"/>
      <c r="D40" s="272"/>
      <c r="E40" s="272"/>
      <c r="F40" s="272"/>
      <c r="G40" s="272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2"/>
      <c r="W40" s="272"/>
      <c r="X40" s="272"/>
      <c r="Y40" s="272"/>
      <c r="Z40" s="272"/>
      <c r="AA40" s="272"/>
      <c r="AB40" s="272"/>
      <c r="AC40" s="272"/>
      <c r="AD40" s="270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0"/>
    </row>
    <row r="81" spans="15:23" ht="12.75" customHeight="1" hidden="1">
      <c r="O81" s="269">
        <v>0</v>
      </c>
      <c r="Q81" s="269">
        <v>0</v>
      </c>
      <c r="W81" s="267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7"/>
      <c r="AF1" s="7"/>
      <c r="AG1" s="7"/>
      <c r="AH1" s="7"/>
      <c r="AI1" s="7"/>
      <c r="AJ1" s="7"/>
      <c r="AK1" s="7"/>
      <c r="AL1" s="7"/>
      <c r="AM1" s="8"/>
      <c r="AN1" s="369" t="s">
        <v>4</v>
      </c>
      <c r="AO1" s="369"/>
      <c r="AP1" s="369"/>
      <c r="AQ1" s="370"/>
      <c r="AR1" s="370"/>
      <c r="AS1" s="370"/>
      <c r="AT1" s="370"/>
      <c r="AU1" s="370"/>
      <c r="AV1" s="370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11" t="s">
        <v>0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12"/>
      <c r="AI3" s="371">
        <f>AN34</f>
      </c>
      <c r="AJ3" s="371"/>
      <c r="AK3" s="13" t="s">
        <v>1</v>
      </c>
      <c r="AL3" s="13"/>
      <c r="AM3" s="13"/>
      <c r="AN3" s="371">
        <f>AQ34</f>
      </c>
      <c r="AO3" s="371"/>
      <c r="AP3" s="12"/>
      <c r="AQ3" s="12"/>
      <c r="AR3" s="371">
        <f>AS35</f>
      </c>
      <c r="AS3" s="371"/>
      <c r="AT3" s="13" t="s">
        <v>1</v>
      </c>
      <c r="AU3" s="371">
        <f>AV35</f>
      </c>
      <c r="AV3" s="371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7.25">
      <c r="A5" s="14"/>
      <c r="B5" s="14"/>
      <c r="C5" s="14"/>
      <c r="D5" s="14"/>
      <c r="E5" s="14"/>
      <c r="F5" s="385" t="s">
        <v>5</v>
      </c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14"/>
      <c r="R5" s="14"/>
      <c r="S5" s="14"/>
      <c r="T5" s="14"/>
      <c r="U5" s="14"/>
      <c r="V5" s="14"/>
      <c r="W5" s="14"/>
      <c r="X5" s="14"/>
      <c r="Y5" s="386" t="s">
        <v>6</v>
      </c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8"/>
      <c r="R6" s="8"/>
      <c r="S6" s="8"/>
      <c r="T6" s="8"/>
      <c r="U6" s="8"/>
      <c r="V6" s="7"/>
      <c r="W6" s="7"/>
      <c r="X6" s="15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8"/>
      <c r="R7" s="8"/>
      <c r="S7" s="8"/>
      <c r="T7" s="8"/>
      <c r="U7" s="8"/>
      <c r="V7" s="7"/>
      <c r="W7" s="7"/>
      <c r="X7" s="15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8"/>
      <c r="R8" s="8"/>
      <c r="S8" s="8"/>
      <c r="T8" s="8"/>
      <c r="U8" s="8"/>
      <c r="V8" s="7"/>
      <c r="W8" s="7"/>
      <c r="X8" s="15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8"/>
      <c r="R9" s="8"/>
      <c r="S9" s="8"/>
      <c r="T9" s="8"/>
      <c r="U9" s="8"/>
      <c r="V9" s="7"/>
      <c r="W9" s="7"/>
      <c r="X9" s="15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64">
        <f>IF(ISBLANK($F$6),"",$F$6)</f>
      </c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11" t="s">
        <v>0</v>
      </c>
      <c r="P11" s="8">
        <v>5</v>
      </c>
      <c r="Q11" s="364">
        <f>IF(ISBLANK($Y$6),"",$Y$6)</f>
      </c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7"/>
      <c r="AD11" s="7"/>
      <c r="AE11" s="358"/>
      <c r="AF11" s="358"/>
      <c r="AG11" s="11" t="s">
        <v>1</v>
      </c>
      <c r="AH11" s="359"/>
      <c r="AI11" s="359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64">
        <f>IF(ISBLANK($F$7),"",$F$7)</f>
      </c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11" t="s">
        <v>0</v>
      </c>
      <c r="P12" s="8">
        <v>6</v>
      </c>
      <c r="Q12" s="364">
        <f>IF(ISBLANK($Y$7),"",$Y$7)</f>
      </c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7"/>
      <c r="AD12" s="7"/>
      <c r="AE12" s="358"/>
      <c r="AF12" s="358"/>
      <c r="AG12" s="11" t="s">
        <v>1</v>
      </c>
      <c r="AH12" s="359"/>
      <c r="AI12" s="359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64">
        <f>IF(ISBLANK($F$8),"",$F$8)</f>
      </c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11" t="s">
        <v>0</v>
      </c>
      <c r="P13" s="8">
        <v>7</v>
      </c>
      <c r="Q13" s="364">
        <f>IF(ISBLANK($Y$8),"",$Y$8)</f>
      </c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7"/>
      <c r="AD13" s="7"/>
      <c r="AE13" s="358"/>
      <c r="AF13" s="358"/>
      <c r="AG13" s="11" t="s">
        <v>1</v>
      </c>
      <c r="AH13" s="359"/>
      <c r="AI13" s="359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64">
        <f>IF(ISBLANK($F$9),"",$F$9)</f>
      </c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11" t="s">
        <v>0</v>
      </c>
      <c r="P14" s="8">
        <v>8</v>
      </c>
      <c r="Q14" s="364">
        <f>IF(ISBLANK($Y$9),"",$Y$9)</f>
      </c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7"/>
      <c r="AD14" s="7"/>
      <c r="AE14" s="358"/>
      <c r="AF14" s="358"/>
      <c r="AG14" s="11" t="s">
        <v>1</v>
      </c>
      <c r="AH14" s="359"/>
      <c r="AI14" s="359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64">
        <f>IF(ISBLANK($F$7),"",$F$7)</f>
      </c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11" t="s">
        <v>0</v>
      </c>
      <c r="P15" s="8">
        <v>5</v>
      </c>
      <c r="Q15" s="364">
        <f>IF(ISBLANK($Y$6),"",$Y$6)</f>
      </c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7"/>
      <c r="AD15" s="7"/>
      <c r="AE15" s="358"/>
      <c r="AF15" s="358"/>
      <c r="AG15" s="11" t="s">
        <v>1</v>
      </c>
      <c r="AH15" s="359"/>
      <c r="AI15" s="359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64">
        <f>IF(ISBLANK($F$8),"",$F$8)</f>
      </c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11" t="s">
        <v>0</v>
      </c>
      <c r="P16" s="8">
        <v>6</v>
      </c>
      <c r="Q16" s="364">
        <f>IF(ISBLANK($Y$7),"",$Y$7)</f>
      </c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7"/>
      <c r="AD16" s="7"/>
      <c r="AE16" s="358"/>
      <c r="AF16" s="358"/>
      <c r="AG16" s="11" t="s">
        <v>1</v>
      </c>
      <c r="AH16" s="359"/>
      <c r="AI16" s="359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64">
        <f>IF(ISBLANK($F$9),"",$F$9)</f>
      </c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11" t="s">
        <v>0</v>
      </c>
      <c r="P17" s="8">
        <v>7</v>
      </c>
      <c r="Q17" s="364">
        <f>IF(ISBLANK($Y$8),"",$Y$8)</f>
      </c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7"/>
      <c r="AD17" s="7"/>
      <c r="AE17" s="358"/>
      <c r="AF17" s="358"/>
      <c r="AG17" s="11" t="s">
        <v>1</v>
      </c>
      <c r="AH17" s="359"/>
      <c r="AI17" s="359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64">
        <f>IF(ISBLANK($F$6),"",$F$6)</f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11" t="s">
        <v>0</v>
      </c>
      <c r="P18" s="8">
        <v>8</v>
      </c>
      <c r="Q18" s="364">
        <f>IF(ISBLANK($Y$9),"",$Y$9)</f>
      </c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7"/>
      <c r="AD18" s="7"/>
      <c r="AE18" s="358"/>
      <c r="AF18" s="358"/>
      <c r="AG18" s="11" t="s">
        <v>1</v>
      </c>
      <c r="AH18" s="359"/>
      <c r="AI18" s="359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64">
        <f>IF(ISBLANK($F$9),"",$F$9)</f>
      </c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11" t="s">
        <v>0</v>
      </c>
      <c r="P19" s="8">
        <v>6</v>
      </c>
      <c r="Q19" s="364">
        <f>IF(ISBLANK($Y$7),"",$Y$7)</f>
      </c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7"/>
      <c r="AD19" s="7"/>
      <c r="AE19" s="358"/>
      <c r="AF19" s="358"/>
      <c r="AG19" s="11" t="s">
        <v>1</v>
      </c>
      <c r="AH19" s="359"/>
      <c r="AI19" s="359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64">
        <f>IF(ISBLANK($F$8),"",$F$8)</f>
      </c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11" t="s">
        <v>0</v>
      </c>
      <c r="P20" s="8">
        <v>5</v>
      </c>
      <c r="Q20" s="364">
        <f>IF(ISBLANK($Y$6),"",$Y$6)</f>
      </c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7"/>
      <c r="AD20" s="7"/>
      <c r="AE20" s="358"/>
      <c r="AF20" s="358"/>
      <c r="AG20" s="11" t="s">
        <v>1</v>
      </c>
      <c r="AH20" s="359"/>
      <c r="AI20" s="359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64">
        <f>IF(ISBLANK($F$7),"",$F$7)</f>
      </c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11" t="s">
        <v>0</v>
      </c>
      <c r="P21" s="8">
        <v>8</v>
      </c>
      <c r="Q21" s="364">
        <f>IF(ISBLANK($Y$9),"",$Y$9)</f>
      </c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7"/>
      <c r="AD21" s="7"/>
      <c r="AE21" s="358"/>
      <c r="AF21" s="358"/>
      <c r="AG21" s="11" t="s">
        <v>1</v>
      </c>
      <c r="AH21" s="359"/>
      <c r="AI21" s="359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64">
        <f>IF(ISBLANK($F$6),"",$F$6)</f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11" t="s">
        <v>0</v>
      </c>
      <c r="P22" s="8">
        <v>7</v>
      </c>
      <c r="Q22" s="364">
        <f>IF(ISBLANK($Y$8),"",$Y$8)</f>
      </c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7"/>
      <c r="AD22" s="7"/>
      <c r="AE22" s="358"/>
      <c r="AF22" s="358"/>
      <c r="AG22" s="11" t="s">
        <v>1</v>
      </c>
      <c r="AH22" s="359"/>
      <c r="AI22" s="359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64">
        <f>IF(ISBLANK($F$6),"",$F$6)</f>
      </c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11" t="s">
        <v>0</v>
      </c>
      <c r="P23" s="8">
        <v>6</v>
      </c>
      <c r="Q23" s="364">
        <f>IF(ISBLANK($Y$7),"",$Y$7)</f>
      </c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  <c r="AC23" s="7"/>
      <c r="AD23" s="7"/>
      <c r="AE23" s="358"/>
      <c r="AF23" s="358"/>
      <c r="AG23" s="11" t="s">
        <v>1</v>
      </c>
      <c r="AH23" s="359"/>
      <c r="AI23" s="359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64">
        <f>IF(ISBLANK($F$9),"",$F$9)</f>
      </c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11" t="s">
        <v>0</v>
      </c>
      <c r="P24" s="8">
        <v>5</v>
      </c>
      <c r="Q24" s="364">
        <f>IF(ISBLANK($Y$6),"",$Y$6)</f>
      </c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7"/>
      <c r="AD24" s="7"/>
      <c r="AE24" s="358"/>
      <c r="AF24" s="358"/>
      <c r="AG24" s="11" t="s">
        <v>1</v>
      </c>
      <c r="AH24" s="359"/>
      <c r="AI24" s="359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64">
        <f>IF(ISBLANK($F$8),"",$F$8)</f>
      </c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11" t="s">
        <v>0</v>
      </c>
      <c r="P25" s="8">
        <v>8</v>
      </c>
      <c r="Q25" s="364">
        <f>IF(ISBLANK($Y$9),"",$Y$9)</f>
      </c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7"/>
      <c r="AD25" s="7"/>
      <c r="AE25" s="358"/>
      <c r="AF25" s="358"/>
      <c r="AG25" s="11" t="s">
        <v>1</v>
      </c>
      <c r="AH25" s="359"/>
      <c r="AI25" s="359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64">
        <f>IF(ISBLANK($F$7),"",$F$7)</f>
      </c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11" t="s">
        <v>0</v>
      </c>
      <c r="P26" s="8">
        <v>7</v>
      </c>
      <c r="Q26" s="364">
        <f>IF(ISBLANK($Y$8),"",$Y$8)</f>
      </c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7"/>
      <c r="AD26" s="7"/>
      <c r="AE26" s="358"/>
      <c r="AF26" s="358"/>
      <c r="AG26" s="11" t="s">
        <v>1</v>
      </c>
      <c r="AH26" s="359"/>
      <c r="AI26" s="359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82">
        <f>IF(ISBLANK($Y$6),"",$Y$6)</f>
      </c>
      <c r="K28" s="382"/>
      <c r="L28" s="382"/>
      <c r="M28" s="382"/>
      <c r="N28" s="382"/>
      <c r="O28" s="383"/>
      <c r="P28" s="27">
        <v>6</v>
      </c>
      <c r="Q28" s="376">
        <f>IF(ISBLANK($Y$7),"",$Y$7)</f>
      </c>
      <c r="R28" s="376"/>
      <c r="S28" s="376"/>
      <c r="T28" s="376"/>
      <c r="U28" s="376"/>
      <c r="V28" s="377"/>
      <c r="W28" s="27">
        <v>7</v>
      </c>
      <c r="X28" s="378">
        <f>IF(ISBLANK($Y$8),"",$Y$8)</f>
      </c>
      <c r="Y28" s="378"/>
      <c r="Z28" s="378"/>
      <c r="AA28" s="378"/>
      <c r="AB28" s="378"/>
      <c r="AC28" s="379"/>
      <c r="AD28" s="27">
        <v>8</v>
      </c>
      <c r="AE28" s="378">
        <f>IF(ISBLANK($Y$9),"",$Y$9)</f>
      </c>
      <c r="AF28" s="378"/>
      <c r="AG28" s="378"/>
      <c r="AH28" s="378"/>
      <c r="AI28" s="378"/>
      <c r="AJ28" s="379"/>
      <c r="AK28" s="38"/>
      <c r="AL28" s="38"/>
      <c r="AM28" s="38"/>
      <c r="AN28" s="373" t="s">
        <v>7</v>
      </c>
      <c r="AO28" s="374"/>
      <c r="AP28" s="374"/>
      <c r="AQ28" s="374"/>
      <c r="AR28" s="375"/>
      <c r="AS28" s="373" t="s">
        <v>8</v>
      </c>
      <c r="AT28" s="374"/>
      <c r="AU28" s="374"/>
      <c r="AV28" s="374"/>
      <c r="AW28" s="375"/>
      <c r="AX28" s="23"/>
    </row>
    <row r="29" spans="1:50" s="6" customFormat="1" ht="18.75" customHeight="1">
      <c r="A29" s="23"/>
      <c r="B29" s="23"/>
      <c r="C29" s="28">
        <v>1</v>
      </c>
      <c r="D29" s="380">
        <f>IF(ISBLANK($F$6),"",$F$6)</f>
      </c>
      <c r="E29" s="380"/>
      <c r="F29" s="380"/>
      <c r="G29" s="380"/>
      <c r="H29" s="381"/>
      <c r="I29" s="365">
        <f>IF(ISNUMBER(AE11),AE11,"")</f>
      </c>
      <c r="J29" s="366"/>
      <c r="K29" s="366"/>
      <c r="L29" s="29" t="s">
        <v>1</v>
      </c>
      <c r="M29" s="367">
        <f>IF(ISNUMBER(AH11),AH11,"")</f>
      </c>
      <c r="N29" s="367"/>
      <c r="O29" s="368"/>
      <c r="P29" s="360">
        <f>IF(ISNUMBER(AE23),AE23,"")</f>
      </c>
      <c r="Q29" s="361"/>
      <c r="R29" s="361"/>
      <c r="S29" s="29" t="s">
        <v>1</v>
      </c>
      <c r="T29" s="362">
        <f>IF(ISNUMBER(AH23),AH23,"")</f>
      </c>
      <c r="U29" s="362"/>
      <c r="V29" s="363"/>
      <c r="W29" s="360">
        <f>IF(ISNUMBER(AE22),AE22,"")</f>
      </c>
      <c r="X29" s="361"/>
      <c r="Y29" s="361"/>
      <c r="Z29" s="29" t="s">
        <v>1</v>
      </c>
      <c r="AA29" s="362">
        <f>IF(ISNUMBER(AH22),AH22,"")</f>
      </c>
      <c r="AB29" s="362"/>
      <c r="AC29" s="363"/>
      <c r="AD29" s="360">
        <f>IF(ISNUMBER(AE18),AE18,"")</f>
      </c>
      <c r="AE29" s="361"/>
      <c r="AF29" s="361"/>
      <c r="AG29" s="29" t="s">
        <v>1</v>
      </c>
      <c r="AH29" s="362">
        <f>IF(ISNUMBER(AH18),AH18,"")</f>
      </c>
      <c r="AI29" s="362"/>
      <c r="AJ29" s="363"/>
      <c r="AK29" s="25"/>
      <c r="AL29" s="25"/>
      <c r="AM29" s="25"/>
      <c r="AN29" s="360">
        <f>IF(ISBLANK(F6),"",IF(ISNUMBER(AH11),SUMIF(D11:N26,D29,AL11:AL26),""))</f>
      </c>
      <c r="AO29" s="361"/>
      <c r="AP29" s="29" t="s">
        <v>1</v>
      </c>
      <c r="AQ29" s="362">
        <f>IF(ISBLANK(F6),"",IF(ISNUMBER(AH11),SUMIF(D11:N26,D29,AM11:AM26),""))</f>
      </c>
      <c r="AR29" s="363"/>
      <c r="AS29" s="360">
        <f>IF(ISBLANK(F6),"",IF(ISNUMBER(AH11),SUM(I29,P29,W29,AD29),""))</f>
      </c>
      <c r="AT29" s="361"/>
      <c r="AU29" s="29" t="s">
        <v>1</v>
      </c>
      <c r="AV29" s="362">
        <f>IF(ISBLANK(F6),"",IF(ISNUMBER(AH11),SUM(M29,T29,AA29,AH29),""))</f>
      </c>
      <c r="AW29" s="363"/>
      <c r="AX29" s="23"/>
    </row>
    <row r="30" spans="1:50" s="6" customFormat="1" ht="18.75" customHeight="1">
      <c r="A30" s="23"/>
      <c r="B30" s="23"/>
      <c r="C30" s="28">
        <v>2</v>
      </c>
      <c r="D30" s="380">
        <f>IF(ISBLANK($F$7),"",$F$7)</f>
      </c>
      <c r="E30" s="380"/>
      <c r="F30" s="380"/>
      <c r="G30" s="380"/>
      <c r="H30" s="381"/>
      <c r="I30" s="365">
        <f>IF(ISNUMBER(AE15),AE15,"")</f>
      </c>
      <c r="J30" s="366"/>
      <c r="K30" s="366"/>
      <c r="L30" s="29" t="s">
        <v>1</v>
      </c>
      <c r="M30" s="367">
        <f>IF(ISNUMBER(AH15),AH15,"")</f>
      </c>
      <c r="N30" s="367"/>
      <c r="O30" s="368"/>
      <c r="P30" s="360">
        <f>IF(ISNUMBER(AE12),AE12,"")</f>
      </c>
      <c r="Q30" s="361"/>
      <c r="R30" s="361"/>
      <c r="S30" s="29" t="s">
        <v>1</v>
      </c>
      <c r="T30" s="362">
        <f>IF(ISNUMBER(AH12),AH12,"")</f>
      </c>
      <c r="U30" s="362"/>
      <c r="V30" s="363"/>
      <c r="W30" s="360">
        <f>IF(ISNUMBER(AE26),AE26,"")</f>
      </c>
      <c r="X30" s="361"/>
      <c r="Y30" s="361"/>
      <c r="Z30" s="29" t="s">
        <v>1</v>
      </c>
      <c r="AA30" s="362">
        <f>IF(ISNUMBER(AH26),AH26,"")</f>
      </c>
      <c r="AB30" s="362"/>
      <c r="AC30" s="363"/>
      <c r="AD30" s="360">
        <f>IF(ISNUMBER(AE21),AE21,"")</f>
      </c>
      <c r="AE30" s="361"/>
      <c r="AF30" s="361"/>
      <c r="AG30" s="29" t="s">
        <v>1</v>
      </c>
      <c r="AH30" s="362">
        <f>IF(ISNUMBER(AH21),AH21,"")</f>
      </c>
      <c r="AI30" s="362"/>
      <c r="AJ30" s="363"/>
      <c r="AK30" s="25"/>
      <c r="AL30" s="25"/>
      <c r="AM30" s="25"/>
      <c r="AN30" s="360">
        <f>IF(ISBLANK(F7),"",IF(ISNUMBER(AH12),SUMIF(D12:N27,D30,AL12:AL27),""))</f>
      </c>
      <c r="AO30" s="361"/>
      <c r="AP30" s="29" t="s">
        <v>1</v>
      </c>
      <c r="AQ30" s="362">
        <f>IF(ISBLANK(F7),"",IF(ISNUMBER(AH12),SUMIF(D12:N27,D30,AM12:AM27),""))</f>
      </c>
      <c r="AR30" s="363"/>
      <c r="AS30" s="360">
        <f>IF(ISBLANK(F7),"",IF(ISNUMBER(AH12),SUM(I30,P30,W30,AD30),""))</f>
      </c>
      <c r="AT30" s="361"/>
      <c r="AU30" s="29" t="s">
        <v>1</v>
      </c>
      <c r="AV30" s="362">
        <f>IF(ISBLANK(F7),"",IF(ISNUMBER(AH12),SUM(M30,T30,AA30,AH30),""))</f>
      </c>
      <c r="AW30" s="363"/>
      <c r="AX30" s="23"/>
    </row>
    <row r="31" spans="1:50" s="6" customFormat="1" ht="18.75" customHeight="1">
      <c r="A31" s="23"/>
      <c r="B31" s="23"/>
      <c r="C31" s="28">
        <v>3</v>
      </c>
      <c r="D31" s="380">
        <f>IF(ISBLANK($F$8),"",$F$8)</f>
      </c>
      <c r="E31" s="380"/>
      <c r="F31" s="380"/>
      <c r="G31" s="380"/>
      <c r="H31" s="381"/>
      <c r="I31" s="365">
        <f>IF(ISNUMBER(AE20),AE20,"")</f>
      </c>
      <c r="J31" s="366"/>
      <c r="K31" s="366"/>
      <c r="L31" s="29" t="s">
        <v>1</v>
      </c>
      <c r="M31" s="367">
        <f>IF(ISNUMBER(AH20),AH20,"")</f>
      </c>
      <c r="N31" s="367"/>
      <c r="O31" s="368"/>
      <c r="P31" s="360">
        <f>IF(ISNUMBER(AE16),AE16,"")</f>
      </c>
      <c r="Q31" s="361"/>
      <c r="R31" s="361"/>
      <c r="S31" s="29" t="s">
        <v>1</v>
      </c>
      <c r="T31" s="362">
        <f>IF(ISNUMBER(AH16),AH16,"")</f>
      </c>
      <c r="U31" s="362"/>
      <c r="V31" s="363"/>
      <c r="W31" s="360">
        <f>IF(ISNUMBER(AE13),AE13,"")</f>
      </c>
      <c r="X31" s="361"/>
      <c r="Y31" s="361"/>
      <c r="Z31" s="29" t="s">
        <v>1</v>
      </c>
      <c r="AA31" s="362">
        <f>IF(ISNUMBER(AH13),AH13,"")</f>
      </c>
      <c r="AB31" s="362"/>
      <c r="AC31" s="363"/>
      <c r="AD31" s="360">
        <f>IF(ISNUMBER(AE25),AE25,"")</f>
      </c>
      <c r="AE31" s="361"/>
      <c r="AF31" s="361"/>
      <c r="AG31" s="29" t="s">
        <v>1</v>
      </c>
      <c r="AH31" s="362">
        <f>IF(ISNUMBER(AH25),AH25,"")</f>
      </c>
      <c r="AI31" s="362"/>
      <c r="AJ31" s="363"/>
      <c r="AK31" s="25"/>
      <c r="AL31" s="25"/>
      <c r="AM31" s="25"/>
      <c r="AN31" s="360">
        <f>IF(ISBLANK(F8),"",IF(ISNUMBER(AH13),SUMIF(D13:N28,D31,AL13:AL28),""))</f>
      </c>
      <c r="AO31" s="361"/>
      <c r="AP31" s="29" t="s">
        <v>1</v>
      </c>
      <c r="AQ31" s="362">
        <f>IF(ISBLANK(F8),"",IF(ISNUMBER(AH13),SUMIF(D13:N28,D31,AM13:AM28),""))</f>
      </c>
      <c r="AR31" s="363"/>
      <c r="AS31" s="360">
        <f>IF(ISBLANK(F8),"",IF(ISNUMBER(AH13),SUM(I31,P31,W31,AD31),""))</f>
      </c>
      <c r="AT31" s="361"/>
      <c r="AU31" s="29" t="s">
        <v>1</v>
      </c>
      <c r="AV31" s="362">
        <f>IF(ISBLANK(F8),"",IF(ISNUMBER(AH13),SUM(M31,T31,AA31,AH31),""))</f>
      </c>
      <c r="AW31" s="363"/>
      <c r="AX31" s="23"/>
    </row>
    <row r="32" spans="1:50" s="6" customFormat="1" ht="18.75" customHeight="1">
      <c r="A32" s="23"/>
      <c r="B32" s="23"/>
      <c r="C32" s="28">
        <v>4</v>
      </c>
      <c r="D32" s="380">
        <f>IF(ISBLANK($F$9),"",$F$9)</f>
      </c>
      <c r="E32" s="380"/>
      <c r="F32" s="380"/>
      <c r="G32" s="380"/>
      <c r="H32" s="381"/>
      <c r="I32" s="365">
        <f>IF(ISNUMBER(AE24),AE24,"")</f>
      </c>
      <c r="J32" s="366"/>
      <c r="K32" s="366"/>
      <c r="L32" s="29" t="s">
        <v>1</v>
      </c>
      <c r="M32" s="367">
        <f>IF(ISNUMBER(AH24),AH24,"")</f>
      </c>
      <c r="N32" s="367"/>
      <c r="O32" s="368"/>
      <c r="P32" s="360">
        <f>IF(ISNUMBER(AE19),AE19,"")</f>
      </c>
      <c r="Q32" s="361"/>
      <c r="R32" s="361"/>
      <c r="S32" s="29" t="s">
        <v>1</v>
      </c>
      <c r="T32" s="362">
        <f>IF(ISNUMBER(AH19),AH19,"")</f>
      </c>
      <c r="U32" s="362"/>
      <c r="V32" s="363"/>
      <c r="W32" s="360">
        <f>IF(ISNUMBER(AE17),AE17,"")</f>
      </c>
      <c r="X32" s="361"/>
      <c r="Y32" s="361"/>
      <c r="Z32" s="29" t="s">
        <v>1</v>
      </c>
      <c r="AA32" s="362">
        <f>IF(ISNUMBER(AH17),AH17,"")</f>
      </c>
      <c r="AB32" s="362"/>
      <c r="AC32" s="363"/>
      <c r="AD32" s="360">
        <f>IF(ISNUMBER(AE14),AE14,"")</f>
      </c>
      <c r="AE32" s="361"/>
      <c r="AF32" s="361"/>
      <c r="AG32" s="29" t="s">
        <v>1</v>
      </c>
      <c r="AH32" s="362">
        <f>IF(ISNUMBER(AH14),AH14,"")</f>
      </c>
      <c r="AI32" s="362"/>
      <c r="AJ32" s="363"/>
      <c r="AK32" s="25"/>
      <c r="AL32" s="25"/>
      <c r="AM32" s="25"/>
      <c r="AN32" s="360">
        <f>IF(ISBLANK(F9),"",IF(ISNUMBER(AH14),SUMIF(D14:N29,D32,AL14:AL29),""))</f>
      </c>
      <c r="AO32" s="361"/>
      <c r="AP32" s="29" t="s">
        <v>1</v>
      </c>
      <c r="AQ32" s="362">
        <f>IF(ISBLANK(F9),"",IF(ISNUMBER(AH14),SUMIF(D14:N29,D32,AM14:AM29),""))</f>
      </c>
      <c r="AR32" s="363"/>
      <c r="AS32" s="360">
        <f>IF(ISBLANK(F9),"",IF(ISNUMBER(AH14),SUM(I32,P32,W32,AD32),""))</f>
      </c>
      <c r="AT32" s="361"/>
      <c r="AU32" s="29" t="s">
        <v>1</v>
      </c>
      <c r="AV32" s="362">
        <f>IF(ISBLANK(F9),"",IF(ISNUMBER(AH14),SUM(M32,T32,AA32,AH32),""))</f>
      </c>
      <c r="AW32" s="363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73" t="s">
        <v>7</v>
      </c>
      <c r="D34" s="374"/>
      <c r="E34" s="374"/>
      <c r="F34" s="374"/>
      <c r="G34" s="374"/>
      <c r="H34" s="375"/>
      <c r="I34" s="360">
        <f>IF(ISBLANK(Y6),"",IF(ISNUMBER(AH11),SUMIF($Q$11:$AB$26,J28,$AM$11:$AM$26),""))</f>
      </c>
      <c r="J34" s="361"/>
      <c r="K34" s="361"/>
      <c r="L34" s="29" t="s">
        <v>1</v>
      </c>
      <c r="M34" s="362">
        <f>IF(ISBLANK(Y6),"",IF(ISNUMBER(AH11),SUMIF($Q$11:$AB$26,J28,$AL$11:$AL$26),""))</f>
      </c>
      <c r="N34" s="362"/>
      <c r="O34" s="363"/>
      <c r="P34" s="360">
        <f>IF(ISBLANK(Y7),"",IF(ISNUMBER(AH12),SUMIF($Q$11:$AB$26,Q28,$AM$11:$AM$26),""))</f>
      </c>
      <c r="Q34" s="361"/>
      <c r="R34" s="361"/>
      <c r="S34" s="29" t="s">
        <v>1</v>
      </c>
      <c r="T34" s="362">
        <f>IF(ISBLANK(Y7),"",IF(ISNUMBER(AH12),SUMIF($Q$11:$AB$26,Q28,$AL$11:$AL$26),""))</f>
      </c>
      <c r="U34" s="362"/>
      <c r="V34" s="363"/>
      <c r="W34" s="360">
        <f>IF(ISBLANK(Y8),"",IF(ISNUMBER(AH13),SUMIF($Q$11:$AB$26,X28,$AM$11:$AM$26),""))</f>
      </c>
      <c r="X34" s="361"/>
      <c r="Y34" s="361"/>
      <c r="Z34" s="29" t="s">
        <v>1</v>
      </c>
      <c r="AA34" s="362">
        <f>IF(ISBLANK(Y8),"",IF(ISNUMBER(AH13),SUMIF($Q$11:$AB$26,X28,$AL$11:$AL$26),""))</f>
      </c>
      <c r="AB34" s="362"/>
      <c r="AC34" s="363"/>
      <c r="AD34" s="360">
        <f>IF(ISBLANK(Y9),"",IF(ISNUMBER(AH14),SUMIF($Q$11:$AB$26,AE28,$AM$11:$AM$26),""))</f>
      </c>
      <c r="AE34" s="361"/>
      <c r="AF34" s="361"/>
      <c r="AG34" s="29" t="s">
        <v>1</v>
      </c>
      <c r="AH34" s="362">
        <f>IF(ISBLANK(Y9),"",IF(ISNUMBER(AH14),SUMIF($Q$11:$AB$26,AE28,$AL$11:$AL$26),""))</f>
      </c>
      <c r="AI34" s="362"/>
      <c r="AJ34" s="363"/>
      <c r="AK34" s="25"/>
      <c r="AL34" s="25"/>
      <c r="AM34" s="25"/>
      <c r="AN34" s="360">
        <f>IF(ISNUMBER(AH11),SUM(AN29:AO32),"")</f>
      </c>
      <c r="AO34" s="361"/>
      <c r="AP34" s="29" t="s">
        <v>1</v>
      </c>
      <c r="AQ34" s="362">
        <f>IF(ISNUMBER(AH11),SUM(AQ29:AR32),"")</f>
      </c>
      <c r="AR34" s="363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73" t="s">
        <v>8</v>
      </c>
      <c r="D35" s="374"/>
      <c r="E35" s="374"/>
      <c r="F35" s="374"/>
      <c r="G35" s="374"/>
      <c r="H35" s="375"/>
      <c r="I35" s="360">
        <f>IF(ISBLANK(Y6),"",IF(ISNUMBER(AH11),SUM(M29:M32),""))</f>
      </c>
      <c r="J35" s="361"/>
      <c r="K35" s="361"/>
      <c r="L35" s="29" t="s">
        <v>1</v>
      </c>
      <c r="M35" s="362">
        <f>IF(ISBLANK(Y6),"",IF(ISNUMBER(AH11),SUM(I29:I32),""))</f>
      </c>
      <c r="N35" s="362"/>
      <c r="O35" s="363"/>
      <c r="P35" s="360">
        <f>IF(ISBLANK(Y7),"",IF(ISNUMBER(AH12),SUM(T29:T32),""))</f>
      </c>
      <c r="Q35" s="361"/>
      <c r="R35" s="361"/>
      <c r="S35" s="29" t="s">
        <v>1</v>
      </c>
      <c r="T35" s="362">
        <f>IF(ISBLANK(Y7),"",IF(ISNUMBER(AH12),SUM(P29:P32),""))</f>
      </c>
      <c r="U35" s="362"/>
      <c r="V35" s="363"/>
      <c r="W35" s="360">
        <f>IF(ISBLANK(Y8),"",IF(ISNUMBER(AH13),SUM(AA29:AA32),""))</f>
      </c>
      <c r="X35" s="361"/>
      <c r="Y35" s="361"/>
      <c r="Z35" s="29" t="s">
        <v>1</v>
      </c>
      <c r="AA35" s="362">
        <f>IF(ISBLANK(Y8),"",IF(ISNUMBER(AH13),SUM(W29:W32),""))</f>
      </c>
      <c r="AB35" s="362"/>
      <c r="AC35" s="363"/>
      <c r="AD35" s="360">
        <f>IF(ISBLANK(Y9),"",IF(ISNUMBER(AH14),SUM(AH29:AH32),""))</f>
      </c>
      <c r="AE35" s="361"/>
      <c r="AF35" s="361"/>
      <c r="AG35" s="29" t="s">
        <v>1</v>
      </c>
      <c r="AH35" s="362">
        <f>IF(ISBLANK(Y9),"",IF(ISNUMBER(AH14),SUM(AD29:AD32),""))</f>
      </c>
      <c r="AI35" s="362"/>
      <c r="AJ35" s="363"/>
      <c r="AK35" s="25"/>
      <c r="AL35" s="25"/>
      <c r="AM35" s="25"/>
      <c r="AN35" s="34"/>
      <c r="AO35" s="29"/>
      <c r="AP35" s="29"/>
      <c r="AQ35" s="29"/>
      <c r="AR35" s="33"/>
      <c r="AS35" s="360">
        <f>IF(ISNUMBER(AH11),SUM(AS29:AT32),"")</f>
      </c>
      <c r="AT35" s="361"/>
      <c r="AU35" s="29" t="s">
        <v>1</v>
      </c>
      <c r="AV35" s="362">
        <f>IF(ISNUMBER(AH11),SUM(AV29:AW32),"")</f>
      </c>
      <c r="AW35" s="363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86" customWidth="1"/>
    <col min="2" max="2" width="11.7109375" style="204" customWidth="1"/>
    <col min="3" max="3" width="11.7109375" style="195" customWidth="1"/>
    <col min="4" max="4" width="1.7109375" style="198" customWidth="1"/>
    <col min="5" max="5" width="11.7109375" style="204" customWidth="1"/>
    <col min="6" max="6" width="11.7109375" style="195" customWidth="1"/>
    <col min="7" max="8" width="11.7109375" style="206" customWidth="1"/>
    <col min="9" max="16" width="11.421875" style="1" customWidth="1"/>
  </cols>
  <sheetData>
    <row r="1" spans="1:8" ht="24.75" thickBot="1">
      <c r="A1" s="390" t="s">
        <v>48</v>
      </c>
      <c r="B1" s="391"/>
      <c r="C1" s="391"/>
      <c r="D1" s="391"/>
      <c r="E1" s="391"/>
      <c r="F1" s="391"/>
      <c r="G1" s="391"/>
      <c r="H1" s="392"/>
    </row>
    <row r="2" spans="1:8" ht="17.25">
      <c r="A2" s="150">
        <v>1</v>
      </c>
      <c r="B2" s="259" t="s">
        <v>49</v>
      </c>
      <c r="C2" s="187"/>
      <c r="D2" s="196"/>
      <c r="E2" s="199"/>
      <c r="F2" s="187"/>
      <c r="G2" s="205"/>
      <c r="H2" s="205"/>
    </row>
    <row r="3" spans="1:8" ht="17.25">
      <c r="A3" s="150">
        <v>6</v>
      </c>
      <c r="B3" s="200"/>
      <c r="C3" s="188"/>
      <c r="D3" s="189"/>
      <c r="E3" s="200"/>
      <c r="F3" s="188"/>
      <c r="G3" s="184"/>
      <c r="H3" s="184"/>
    </row>
    <row r="4" spans="1:8" ht="17.25">
      <c r="A4" s="150">
        <v>1</v>
      </c>
      <c r="B4" s="200"/>
      <c r="C4" s="188"/>
      <c r="D4" s="189"/>
      <c r="E4" s="200"/>
      <c r="F4" s="188"/>
      <c r="G4" s="184"/>
      <c r="H4" s="184"/>
    </row>
    <row r="5" spans="1:8" ht="17.25">
      <c r="A5" s="263"/>
      <c r="B5" s="200"/>
      <c r="C5" s="188"/>
      <c r="D5" s="189"/>
      <c r="E5" s="200"/>
      <c r="F5" s="188"/>
      <c r="G5" s="184"/>
      <c r="H5" s="184"/>
    </row>
    <row r="6" spans="1:8" ht="17.25">
      <c r="A6" s="264"/>
      <c r="B6" s="201"/>
      <c r="C6" s="190"/>
      <c r="D6" s="191"/>
      <c r="E6" s="201"/>
      <c r="F6" s="190"/>
      <c r="G6" s="185"/>
      <c r="H6" s="185"/>
    </row>
    <row r="7" spans="1:8" ht="17.25">
      <c r="A7" s="265"/>
      <c r="B7" s="202"/>
      <c r="C7" s="192"/>
      <c r="D7" s="193"/>
      <c r="E7" s="202"/>
      <c r="F7" s="192"/>
      <c r="G7" s="185"/>
      <c r="H7" s="184"/>
    </row>
    <row r="8" spans="1:8" ht="17.25">
      <c r="A8" s="265"/>
      <c r="B8" s="202"/>
      <c r="C8" s="192"/>
      <c r="D8" s="193"/>
      <c r="E8" s="202"/>
      <c r="F8" s="192"/>
      <c r="G8" s="184"/>
      <c r="H8" s="184"/>
    </row>
    <row r="9" spans="1:8" ht="17.25">
      <c r="A9" s="265"/>
      <c r="B9" s="202"/>
      <c r="C9" s="192"/>
      <c r="D9" s="193"/>
      <c r="E9" s="202"/>
      <c r="F9" s="192"/>
      <c r="G9" s="184"/>
      <c r="H9" s="184"/>
    </row>
    <row r="10" spans="1:8" ht="17.25">
      <c r="A10" s="265"/>
      <c r="B10" s="202"/>
      <c r="C10" s="192"/>
      <c r="D10" s="193"/>
      <c r="E10" s="202"/>
      <c r="F10" s="192"/>
      <c r="G10" s="184"/>
      <c r="H10" s="184"/>
    </row>
    <row r="11" spans="1:8" ht="17.25">
      <c r="A11" s="265"/>
      <c r="B11" s="202"/>
      <c r="C11" s="192"/>
      <c r="D11" s="193"/>
      <c r="E11" s="202"/>
      <c r="F11" s="192"/>
      <c r="G11" s="184"/>
      <c r="H11" s="184"/>
    </row>
    <row r="12" spans="1:8" ht="17.25">
      <c r="A12" s="265"/>
      <c r="B12" s="202"/>
      <c r="C12" s="192"/>
      <c r="D12" s="193"/>
      <c r="E12" s="202"/>
      <c r="F12" s="192"/>
      <c r="G12" s="184"/>
      <c r="H12" s="184"/>
    </row>
    <row r="13" spans="1:8" ht="17.25">
      <c r="A13" s="265"/>
      <c r="B13" s="202"/>
      <c r="C13" s="192"/>
      <c r="D13" s="193"/>
      <c r="E13" s="202"/>
      <c r="F13" s="192"/>
      <c r="G13" s="184"/>
      <c r="H13" s="184"/>
    </row>
    <row r="14" spans="1:8" ht="17.25">
      <c r="A14" s="265"/>
      <c r="B14" s="202"/>
      <c r="C14" s="192"/>
      <c r="D14" s="193"/>
      <c r="E14" s="202"/>
      <c r="F14" s="192"/>
      <c r="G14" s="184"/>
      <c r="H14" s="184"/>
    </row>
    <row r="15" spans="1:8" ht="17.25">
      <c r="A15" s="265"/>
      <c r="B15" s="203"/>
      <c r="C15" s="194"/>
      <c r="D15" s="197"/>
      <c r="E15" s="203"/>
      <c r="F15" s="194"/>
      <c r="G15" s="184"/>
      <c r="H15" s="205"/>
    </row>
    <row r="16" spans="1:8" ht="17.25">
      <c r="A16" s="265"/>
      <c r="B16" s="203"/>
      <c r="C16" s="194"/>
      <c r="D16" s="197"/>
      <c r="E16" s="203"/>
      <c r="F16" s="194"/>
      <c r="G16" s="184"/>
      <c r="H16" s="205"/>
    </row>
    <row r="17" spans="1:8" ht="17.25">
      <c r="A17" s="265"/>
      <c r="B17" s="203"/>
      <c r="C17" s="194"/>
      <c r="D17" s="197"/>
      <c r="E17" s="203"/>
      <c r="F17" s="194"/>
      <c r="G17" s="184"/>
      <c r="H17" s="205"/>
    </row>
    <row r="18" spans="1:8" ht="17.25">
      <c r="A18" s="265"/>
      <c r="B18" s="201"/>
      <c r="C18" s="190"/>
      <c r="D18" s="191"/>
      <c r="E18" s="201"/>
      <c r="F18" s="190"/>
      <c r="G18" s="185"/>
      <c r="H18" s="185"/>
    </row>
    <row r="19" spans="1:8" ht="17.25">
      <c r="A19" s="265"/>
      <c r="B19" s="202"/>
      <c r="C19" s="192"/>
      <c r="D19" s="193"/>
      <c r="E19" s="202"/>
      <c r="F19" s="192"/>
      <c r="G19" s="184"/>
      <c r="H19" s="184"/>
    </row>
    <row r="20" spans="1:8" ht="17.25">
      <c r="A20" s="265"/>
      <c r="B20" s="202"/>
      <c r="C20" s="192"/>
      <c r="D20" s="193"/>
      <c r="E20" s="202"/>
      <c r="F20" s="192"/>
      <c r="G20" s="184"/>
      <c r="H20" s="184"/>
    </row>
    <row r="21" spans="1:8" ht="17.25">
      <c r="A21" s="265"/>
      <c r="B21" s="202"/>
      <c r="C21" s="192"/>
      <c r="D21" s="193"/>
      <c r="E21" s="202"/>
      <c r="F21" s="192"/>
      <c r="G21" s="184"/>
      <c r="H21" s="184"/>
    </row>
    <row r="22" spans="1:8" ht="17.25">
      <c r="A22" s="265"/>
      <c r="B22" s="202"/>
      <c r="C22" s="192"/>
      <c r="D22" s="193"/>
      <c r="E22" s="202"/>
      <c r="F22" s="192"/>
      <c r="G22" s="184"/>
      <c r="H22" s="184"/>
    </row>
    <row r="23" spans="1:8" ht="17.25">
      <c r="A23" s="265"/>
      <c r="B23" s="202"/>
      <c r="C23" s="192"/>
      <c r="D23" s="193"/>
      <c r="E23" s="202"/>
      <c r="F23" s="192"/>
      <c r="G23" s="184"/>
      <c r="H23" s="184"/>
    </row>
    <row r="24" spans="1:8" ht="17.25">
      <c r="A24" s="265"/>
      <c r="B24" s="202"/>
      <c r="C24" s="192"/>
      <c r="D24" s="193"/>
      <c r="E24" s="202"/>
      <c r="F24" s="192"/>
      <c r="G24" s="184"/>
      <c r="H24" s="184"/>
    </row>
    <row r="25" spans="1:8" ht="17.25">
      <c r="A25" s="265"/>
      <c r="B25" s="201"/>
      <c r="C25" s="190"/>
      <c r="D25" s="191"/>
      <c r="E25" s="201"/>
      <c r="F25" s="190"/>
      <c r="G25" s="185"/>
      <c r="H25" s="185"/>
    </row>
    <row r="26" spans="1:8" ht="17.25">
      <c r="A26" s="265"/>
      <c r="B26" s="202"/>
      <c r="C26" s="192"/>
      <c r="D26" s="193"/>
      <c r="E26" s="202"/>
      <c r="F26" s="192"/>
      <c r="G26" s="184"/>
      <c r="H26" s="184"/>
    </row>
    <row r="27" spans="1:8" ht="17.25">
      <c r="A27" s="265"/>
      <c r="B27" s="202"/>
      <c r="C27" s="192"/>
      <c r="D27" s="193"/>
      <c r="E27" s="202"/>
      <c r="F27" s="192"/>
      <c r="G27" s="184"/>
      <c r="H27" s="184"/>
    </row>
    <row r="28" spans="1:8" ht="17.25">
      <c r="A28" s="265"/>
      <c r="B28" s="202"/>
      <c r="C28" s="192"/>
      <c r="D28" s="193"/>
      <c r="E28" s="202"/>
      <c r="F28" s="192"/>
      <c r="G28" s="184"/>
      <c r="H28" s="184"/>
    </row>
    <row r="29" spans="1:8" ht="17.25">
      <c r="A29" s="265"/>
      <c r="B29" s="202"/>
      <c r="C29" s="192"/>
      <c r="D29" s="193"/>
      <c r="E29" s="202"/>
      <c r="F29" s="192"/>
      <c r="G29" s="184"/>
      <c r="H29" s="184"/>
    </row>
    <row r="30" spans="1:8" ht="17.25">
      <c r="A30" s="265"/>
      <c r="B30" s="202"/>
      <c r="C30" s="192"/>
      <c r="D30" s="193"/>
      <c r="E30" s="202"/>
      <c r="F30" s="192"/>
      <c r="G30" s="184"/>
      <c r="H30" s="184"/>
    </row>
    <row r="31" spans="1:8" ht="17.25">
      <c r="A31" s="265"/>
      <c r="B31" s="202"/>
      <c r="C31" s="192"/>
      <c r="D31" s="193"/>
      <c r="E31" s="202"/>
      <c r="F31" s="192"/>
      <c r="G31" s="184"/>
      <c r="H31" s="184"/>
    </row>
    <row r="32" spans="1:8" ht="17.25">
      <c r="A32" s="265"/>
      <c r="B32" s="202"/>
      <c r="C32" s="192"/>
      <c r="D32" s="193"/>
      <c r="E32" s="202"/>
      <c r="F32" s="192"/>
      <c r="G32" s="184"/>
      <c r="H32" s="184"/>
    </row>
    <row r="33" spans="1:8" ht="17.25">
      <c r="A33" s="265"/>
      <c r="B33" s="202"/>
      <c r="C33" s="192"/>
      <c r="D33" s="193"/>
      <c r="E33" s="202"/>
      <c r="F33" s="192"/>
      <c r="G33" s="184"/>
      <c r="H33" s="184"/>
    </row>
    <row r="34" spans="1:8" ht="17.25">
      <c r="A34" s="265"/>
      <c r="B34" s="203"/>
      <c r="C34" s="194"/>
      <c r="D34" s="197"/>
      <c r="E34" s="203"/>
      <c r="F34" s="194"/>
      <c r="G34" s="205"/>
      <c r="H34" s="205"/>
    </row>
    <row r="35" spans="1:8" ht="17.25">
      <c r="A35" s="265"/>
      <c r="B35" s="203"/>
      <c r="C35" s="194"/>
      <c r="D35" s="197"/>
      <c r="E35" s="203"/>
      <c r="F35" s="194"/>
      <c r="G35" s="205"/>
      <c r="H35" s="205"/>
    </row>
    <row r="36" spans="1:8" ht="17.25">
      <c r="A36" s="265"/>
      <c r="B36" s="203"/>
      <c r="C36" s="194"/>
      <c r="D36" s="197"/>
      <c r="E36" s="203"/>
      <c r="F36" s="194"/>
      <c r="G36" s="205"/>
      <c r="H36" s="205"/>
    </row>
    <row r="37" spans="1:8" ht="17.25">
      <c r="A37" s="265"/>
      <c r="B37" s="203"/>
      <c r="C37" s="194"/>
      <c r="D37" s="197"/>
      <c r="E37" s="203"/>
      <c r="F37" s="194"/>
      <c r="G37" s="205"/>
      <c r="H37" s="205"/>
    </row>
    <row r="38" spans="1:8" ht="17.25">
      <c r="A38" s="265"/>
      <c r="B38" s="203"/>
      <c r="C38" s="194"/>
      <c r="D38" s="197"/>
      <c r="E38" s="203"/>
      <c r="F38" s="194"/>
      <c r="G38" s="205"/>
      <c r="H38" s="205"/>
    </row>
    <row r="39" ht="17.25">
      <c r="A39" s="265"/>
    </row>
    <row r="40" ht="17.25">
      <c r="A40" s="265"/>
    </row>
    <row r="41" ht="17.25">
      <c r="A41" s="265"/>
    </row>
    <row r="42" ht="17.25">
      <c r="A42" s="265"/>
    </row>
    <row r="43" ht="17.25">
      <c r="A43" s="265"/>
    </row>
    <row r="44" ht="17.25">
      <c r="A44" s="265"/>
    </row>
    <row r="45" ht="17.25">
      <c r="A45" s="265"/>
    </row>
    <row r="46" ht="17.25">
      <c r="A46" s="265"/>
    </row>
    <row r="47" ht="17.25">
      <c r="A47" s="265"/>
    </row>
    <row r="48" ht="17.25">
      <c r="A48" s="265"/>
    </row>
    <row r="49" ht="17.25">
      <c r="A49" s="265"/>
    </row>
    <row r="50" ht="17.25">
      <c r="A50" s="265"/>
    </row>
    <row r="51" ht="17.25">
      <c r="A51" s="265"/>
    </row>
    <row r="52" ht="17.25">
      <c r="A52" s="265"/>
    </row>
    <row r="53" ht="17.25">
      <c r="A53" s="265"/>
    </row>
    <row r="54" ht="17.25">
      <c r="A54" s="265"/>
    </row>
    <row r="55" ht="17.25">
      <c r="A55" s="265"/>
    </row>
    <row r="56" ht="17.25">
      <c r="A56" s="265"/>
    </row>
    <row r="57" ht="17.25">
      <c r="A57" s="265"/>
    </row>
    <row r="58" ht="17.25">
      <c r="A58" s="265"/>
    </row>
    <row r="59" ht="17.25">
      <c r="A59" s="265"/>
    </row>
    <row r="60" ht="17.25">
      <c r="A60" s="265"/>
    </row>
    <row r="61" ht="17.25">
      <c r="A61" s="265"/>
    </row>
    <row r="62" ht="17.25">
      <c r="A62" s="265"/>
    </row>
    <row r="63" ht="17.25">
      <c r="A63" s="265"/>
    </row>
    <row r="64" ht="17.25">
      <c r="A64" s="265"/>
    </row>
    <row r="65" ht="17.25">
      <c r="A65" s="265"/>
    </row>
    <row r="66" ht="17.25">
      <c r="A66" s="265"/>
    </row>
    <row r="67" ht="17.25">
      <c r="A67" s="265"/>
    </row>
    <row r="68" ht="17.25">
      <c r="A68" s="265"/>
    </row>
    <row r="69" ht="17.25">
      <c r="A69" s="265"/>
    </row>
    <row r="70" ht="17.25">
      <c r="A70" s="265"/>
    </row>
    <row r="71" ht="17.25">
      <c r="A71" s="265"/>
    </row>
    <row r="72" ht="17.25">
      <c r="A72" s="265"/>
    </row>
    <row r="73" ht="17.25">
      <c r="A73" s="265"/>
    </row>
    <row r="74" ht="17.25">
      <c r="A74" s="265"/>
    </row>
    <row r="75" ht="17.25">
      <c r="A75" s="265"/>
    </row>
    <row r="76" ht="17.25">
      <c r="A76" s="265"/>
    </row>
    <row r="77" ht="17.25">
      <c r="A77" s="265"/>
    </row>
    <row r="78" ht="17.25">
      <c r="A78" s="265"/>
    </row>
    <row r="79" ht="17.25">
      <c r="A79" s="265"/>
    </row>
    <row r="80" ht="17.25">
      <c r="A80" s="265"/>
    </row>
    <row r="81" ht="17.25">
      <c r="A81" s="265"/>
    </row>
    <row r="82" ht="17.25">
      <c r="A82" s="265"/>
    </row>
    <row r="83" ht="17.25">
      <c r="A83" s="265"/>
    </row>
    <row r="84" ht="17.25">
      <c r="A84" s="265"/>
    </row>
    <row r="85" ht="17.25">
      <c r="A85" s="265"/>
    </row>
    <row r="86" ht="17.25">
      <c r="A86" s="265"/>
    </row>
    <row r="87" ht="17.25">
      <c r="A87" s="265"/>
    </row>
    <row r="88" ht="17.25">
      <c r="A88" s="265"/>
    </row>
    <row r="89" ht="17.25">
      <c r="A89" s="265"/>
    </row>
    <row r="90" ht="17.25">
      <c r="A90" s="265"/>
    </row>
    <row r="91" ht="17.25">
      <c r="A91" s="265"/>
    </row>
    <row r="92" ht="17.25">
      <c r="A92" s="265"/>
    </row>
    <row r="93" ht="17.25">
      <c r="A93" s="265"/>
    </row>
    <row r="94" ht="17.25">
      <c r="A94" s="265"/>
    </row>
    <row r="95" ht="17.25">
      <c r="A95" s="265"/>
    </row>
    <row r="96" ht="17.25">
      <c r="A96" s="265"/>
    </row>
    <row r="97" ht="17.25">
      <c r="A97" s="265"/>
    </row>
    <row r="98" ht="17.25">
      <c r="A98" s="265"/>
    </row>
    <row r="99" ht="17.25">
      <c r="A99" s="265"/>
    </row>
    <row r="100" ht="17.25">
      <c r="A100" s="265"/>
    </row>
    <row r="101" ht="17.25">
      <c r="A101" s="265"/>
    </row>
    <row r="102" ht="17.25">
      <c r="A102" s="265"/>
    </row>
    <row r="103" ht="17.25">
      <c r="A103" s="265"/>
    </row>
    <row r="104" ht="17.25">
      <c r="A104" s="265"/>
    </row>
    <row r="105" ht="17.25">
      <c r="A105" s="265"/>
    </row>
    <row r="106" ht="17.25">
      <c r="A106" s="265"/>
    </row>
    <row r="107" ht="17.25">
      <c r="A107" s="265"/>
    </row>
    <row r="108" ht="17.25">
      <c r="A108" s="265"/>
    </row>
    <row r="109" ht="17.25">
      <c r="A109" s="265"/>
    </row>
    <row r="110" ht="17.25">
      <c r="A110" s="265"/>
    </row>
    <row r="111" ht="17.25">
      <c r="A111" s="265"/>
    </row>
    <row r="112" ht="17.25">
      <c r="A112" s="265"/>
    </row>
    <row r="113" ht="17.25">
      <c r="A113" s="265"/>
    </row>
    <row r="114" ht="17.25">
      <c r="A114" s="265"/>
    </row>
    <row r="115" ht="17.25">
      <c r="A115" s="265"/>
    </row>
    <row r="116" ht="17.25">
      <c r="A116" s="265"/>
    </row>
    <row r="117" ht="17.25">
      <c r="A117" s="265"/>
    </row>
    <row r="118" ht="17.25">
      <c r="A118" s="265"/>
    </row>
    <row r="119" ht="17.25">
      <c r="A119" s="265"/>
    </row>
    <row r="120" ht="17.25">
      <c r="A120" s="265"/>
    </row>
    <row r="121" ht="17.25">
      <c r="A121" s="265"/>
    </row>
    <row r="122" ht="17.25">
      <c r="A122" s="265"/>
    </row>
    <row r="123" ht="17.25">
      <c r="A123" s="265"/>
    </row>
    <row r="124" ht="17.25">
      <c r="A124" s="265"/>
    </row>
    <row r="125" ht="17.25">
      <c r="A125" s="265"/>
    </row>
    <row r="126" ht="17.25">
      <c r="A126" s="265"/>
    </row>
    <row r="127" ht="17.25">
      <c r="A127" s="265"/>
    </row>
    <row r="128" ht="17.25">
      <c r="A128" s="265"/>
    </row>
    <row r="129" ht="17.25">
      <c r="A129" s="265"/>
    </row>
    <row r="130" ht="17.25">
      <c r="A130" s="265"/>
    </row>
    <row r="131" ht="17.25">
      <c r="A131" s="265"/>
    </row>
    <row r="132" ht="17.25">
      <c r="A132" s="265"/>
    </row>
    <row r="133" ht="17.25">
      <c r="A133" s="265"/>
    </row>
    <row r="134" ht="17.25">
      <c r="A134" s="265"/>
    </row>
    <row r="135" ht="17.25">
      <c r="A135" s="265"/>
    </row>
    <row r="136" ht="17.25">
      <c r="A136" s="265"/>
    </row>
    <row r="137" ht="17.25">
      <c r="A137" s="265"/>
    </row>
    <row r="138" ht="17.25">
      <c r="A138" s="265"/>
    </row>
    <row r="139" ht="17.25">
      <c r="A139" s="265"/>
    </row>
    <row r="140" ht="17.25">
      <c r="A140" s="265"/>
    </row>
    <row r="141" ht="17.25">
      <c r="A141" s="265"/>
    </row>
    <row r="142" ht="17.25">
      <c r="A142" s="265"/>
    </row>
    <row r="143" ht="17.25">
      <c r="A143" s="265"/>
    </row>
    <row r="144" ht="17.25">
      <c r="A144" s="265"/>
    </row>
    <row r="145" ht="17.25">
      <c r="A145" s="265"/>
    </row>
    <row r="146" ht="17.25">
      <c r="A146" s="265"/>
    </row>
    <row r="147" ht="17.25">
      <c r="A147" s="265"/>
    </row>
    <row r="148" ht="17.25">
      <c r="A148" s="265"/>
    </row>
    <row r="149" ht="17.25">
      <c r="A149" s="265"/>
    </row>
    <row r="150" ht="17.25">
      <c r="A150" s="265"/>
    </row>
    <row r="151" ht="17.25">
      <c r="A151" s="265"/>
    </row>
    <row r="152" ht="17.25">
      <c r="A152" s="265"/>
    </row>
    <row r="153" ht="17.25">
      <c r="A153" s="265"/>
    </row>
    <row r="154" ht="17.25">
      <c r="A154" s="265"/>
    </row>
    <row r="155" ht="17.25">
      <c r="A155" s="265"/>
    </row>
    <row r="156" ht="17.25">
      <c r="A156" s="265"/>
    </row>
    <row r="157" ht="17.25">
      <c r="A157" s="265"/>
    </row>
    <row r="158" ht="17.25">
      <c r="A158" s="265"/>
    </row>
    <row r="159" ht="17.25">
      <c r="A159" s="265"/>
    </row>
    <row r="160" ht="17.25">
      <c r="A160" s="265"/>
    </row>
    <row r="161" ht="17.25">
      <c r="A161" s="265"/>
    </row>
    <row r="162" ht="17.25">
      <c r="A162" s="265"/>
    </row>
    <row r="163" ht="17.25">
      <c r="A163" s="265"/>
    </row>
    <row r="164" ht="17.25">
      <c r="A164" s="265"/>
    </row>
    <row r="165" ht="17.25">
      <c r="A165" s="265"/>
    </row>
    <row r="166" ht="17.25">
      <c r="A166" s="265"/>
    </row>
    <row r="167" ht="17.25">
      <c r="A167" s="265"/>
    </row>
    <row r="168" ht="17.25">
      <c r="A168" s="265"/>
    </row>
    <row r="169" ht="17.25">
      <c r="A169" s="265"/>
    </row>
    <row r="170" ht="17.25">
      <c r="A170" s="265"/>
    </row>
    <row r="171" ht="17.25">
      <c r="A171" s="265"/>
    </row>
    <row r="172" ht="17.25">
      <c r="A172" s="265"/>
    </row>
    <row r="173" ht="17.25">
      <c r="A173" s="265"/>
    </row>
    <row r="174" ht="17.25">
      <c r="A174" s="265"/>
    </row>
    <row r="175" ht="17.25">
      <c r="A175" s="265"/>
    </row>
    <row r="176" ht="17.25">
      <c r="A176" s="265"/>
    </row>
    <row r="177" ht="17.25">
      <c r="A177" s="265"/>
    </row>
    <row r="178" ht="17.25">
      <c r="A178" s="265"/>
    </row>
    <row r="179" ht="17.25">
      <c r="A179" s="265"/>
    </row>
    <row r="180" ht="17.25">
      <c r="A180" s="265"/>
    </row>
    <row r="181" ht="17.25">
      <c r="A181" s="265"/>
    </row>
    <row r="182" ht="17.25">
      <c r="A182" s="265"/>
    </row>
    <row r="183" ht="17.25">
      <c r="A183" s="265"/>
    </row>
    <row r="184" ht="17.25">
      <c r="A184" s="265"/>
    </row>
    <row r="185" ht="17.25">
      <c r="A185" s="265"/>
    </row>
    <row r="186" ht="17.25">
      <c r="A186" s="265"/>
    </row>
    <row r="187" ht="17.25">
      <c r="A187" s="265"/>
    </row>
    <row r="188" ht="17.25">
      <c r="A188" s="265"/>
    </row>
    <row r="189" ht="17.25">
      <c r="A189" s="265"/>
    </row>
    <row r="190" ht="17.25">
      <c r="A190" s="265"/>
    </row>
    <row r="191" ht="17.25">
      <c r="A191" s="265"/>
    </row>
    <row r="192" ht="17.25">
      <c r="A192" s="265"/>
    </row>
    <row r="193" ht="17.25">
      <c r="A193" s="265"/>
    </row>
    <row r="194" ht="17.25">
      <c r="A194" s="265"/>
    </row>
    <row r="195" ht="17.25">
      <c r="A195" s="265"/>
    </row>
    <row r="196" ht="17.25">
      <c r="A196" s="265"/>
    </row>
    <row r="197" ht="17.25">
      <c r="A197" s="265"/>
    </row>
    <row r="198" ht="17.25">
      <c r="A198" s="265"/>
    </row>
    <row r="199" ht="17.25">
      <c r="A199" s="265"/>
    </row>
    <row r="200" ht="17.25">
      <c r="A200" s="265"/>
    </row>
    <row r="201" ht="17.25">
      <c r="A201" s="265"/>
    </row>
    <row r="202" ht="17.25">
      <c r="A202" s="265"/>
    </row>
    <row r="203" ht="17.25">
      <c r="A203" s="265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2:X10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3" t="s">
        <v>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5"/>
      <c r="E4" s="99" t="s">
        <v>15</v>
      </c>
      <c r="F4" s="107">
        <f>V10*2+W10</f>
        <v>0</v>
      </c>
      <c r="G4" s="92" t="s">
        <v>1</v>
      </c>
      <c r="H4" s="106">
        <f>X10*2+W10</f>
        <v>0</v>
      </c>
      <c r="I4" s="107"/>
      <c r="J4" s="102"/>
      <c r="K4" s="106"/>
      <c r="L4" s="105">
        <f>SUBTOTAL(9,L8:L9)</f>
        <v>0</v>
      </c>
      <c r="M4" s="103" t="s">
        <v>1</v>
      </c>
      <c r="N4" s="103">
        <f>SUBTOTAL(9,N8:N9)</f>
        <v>0</v>
      </c>
      <c r="O4" s="103"/>
      <c r="P4" s="103">
        <f>SUBTOTAL(9,P8:P9)</f>
        <v>0</v>
      </c>
      <c r="Q4" s="103" t="s">
        <v>1</v>
      </c>
      <c r="R4" s="103">
        <f>SUBTOTAL(9,R8:R9)</f>
        <v>0</v>
      </c>
      <c r="S4" s="103"/>
      <c r="T4" s="104">
        <f>SUBTOTAL(9,T8:T9)</f>
        <v>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6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86"/>
      <c r="B8" s="121"/>
      <c r="C8" s="4"/>
      <c r="D8" s="87"/>
      <c r="E8" s="4"/>
      <c r="F8" s="4"/>
      <c r="G8" s="86"/>
      <c r="H8" s="4"/>
      <c r="I8" s="4"/>
      <c r="J8" s="4"/>
      <c r="K8" s="4"/>
      <c r="L8" s="4"/>
      <c r="M8" s="86"/>
      <c r="N8" s="4"/>
      <c r="O8" s="4"/>
      <c r="P8" s="4"/>
      <c r="Q8" s="4"/>
      <c r="R8" s="4"/>
      <c r="S8" s="4"/>
      <c r="T8" s="4"/>
      <c r="V8" s="4">
        <f>IF(L8&gt;N8,1,0)</f>
        <v>0</v>
      </c>
      <c r="W8" s="4">
        <f>IF(ISNUMBER(N8),IF(L8=N8,1,0),)</f>
        <v>0</v>
      </c>
      <c r="X8" s="4">
        <f>IF(L8&lt;N8,1,0)</f>
        <v>0</v>
      </c>
    </row>
    <row r="9" spans="1:24" ht="12.75">
      <c r="A9" s="86"/>
      <c r="B9" s="121"/>
      <c r="C9" s="4"/>
      <c r="D9" s="87"/>
      <c r="E9" s="4"/>
      <c r="F9" s="4"/>
      <c r="G9" s="86"/>
      <c r="H9" s="4"/>
      <c r="I9" s="4"/>
      <c r="J9" s="4"/>
      <c r="K9" s="4"/>
      <c r="L9" s="4"/>
      <c r="M9" s="86"/>
      <c r="N9" s="4"/>
      <c r="O9" s="4"/>
      <c r="P9" s="4"/>
      <c r="Q9" s="4"/>
      <c r="R9" s="4"/>
      <c r="S9" s="4"/>
      <c r="T9" s="4"/>
      <c r="V9" s="4">
        <f>IF(L9&gt;N9,1,0)</f>
        <v>0</v>
      </c>
      <c r="W9" s="4">
        <f>IF(ISNUMBER(N9),IF(L9=N9,1,0),)</f>
        <v>0</v>
      </c>
      <c r="X9" s="4">
        <f>IF(L9&lt;N9,1,0)</f>
        <v>0</v>
      </c>
    </row>
    <row r="10" spans="22:24" ht="12.75">
      <c r="V10" s="141">
        <f>SUBTOTAL(9,Auswertung1_Mannschaftsspiele)</f>
        <v>0</v>
      </c>
      <c r="W10" s="141">
        <f>SUBTOTAL(9,Auswertung2_Mannschaftsspiele)</f>
        <v>0</v>
      </c>
      <c r="X10" s="141">
        <f>SUBTOTAL(9,Auswertung3_Mannschaftsspiele)</f>
        <v>0</v>
      </c>
    </row>
  </sheetData>
  <sheetProtection/>
  <autoFilter ref="B7:T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11"/>
  <dimension ref="A2:AD30"/>
  <sheetViews>
    <sheetView showGridLines="0" zoomScale="86" zoomScaleNormal="86" zoomScalePageLayoutView="0" workbookViewId="0" topLeftCell="A1">
      <selection activeCell="A2" sqref="A2:AD2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3" t="s">
        <v>31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2"/>
      <c r="B4" s="97" t="s">
        <v>15</v>
      </c>
      <c r="C4" s="92"/>
      <c r="D4" s="92">
        <f>SUM(D8:D9)</f>
        <v>0</v>
      </c>
      <c r="E4" s="92"/>
      <c r="F4" s="92">
        <f>SUM(F8:F9)</f>
        <v>0</v>
      </c>
      <c r="G4" s="92">
        <f>SUM(G8:G9)</f>
        <v>0</v>
      </c>
      <c r="H4" s="92">
        <f>SUM(H8:H9)</f>
        <v>0</v>
      </c>
      <c r="I4" s="92"/>
      <c r="J4" s="92">
        <f>SUBTOTAL(9,J8:J9)</f>
        <v>0</v>
      </c>
      <c r="K4" s="92" t="s">
        <v>1</v>
      </c>
      <c r="L4" s="92">
        <f>SUBTOTAL(9,L8:L9)</f>
        <v>0</v>
      </c>
      <c r="M4" s="92"/>
      <c r="N4" s="92">
        <f>SUBTOTAL(9,N8:N9)</f>
        <v>0</v>
      </c>
      <c r="O4" s="92" t="s">
        <v>1</v>
      </c>
      <c r="P4" s="92">
        <f>SUBTOTAL(9,P8:P9)</f>
        <v>0</v>
      </c>
      <c r="Q4" s="92"/>
      <c r="R4" s="92">
        <f>SUBTOTAL(9,R8:R9)</f>
        <v>0</v>
      </c>
      <c r="S4" s="92" t="s">
        <v>1</v>
      </c>
      <c r="T4" s="92">
        <f>SUBTOTAL(9,T8:T9)</f>
        <v>0</v>
      </c>
      <c r="U4" s="92"/>
      <c r="V4" s="93">
        <f>SUBTOTAL(9,V8:V9)</f>
        <v>0</v>
      </c>
      <c r="X4" s="396" t="s">
        <v>24</v>
      </c>
      <c r="Y4" s="397"/>
      <c r="Z4" s="397"/>
      <c r="AA4" s="397"/>
      <c r="AB4" s="397"/>
      <c r="AC4" s="397"/>
      <c r="AD4" s="39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24:30" ht="12.75" customHeight="1">
      <c r="X8" s="129"/>
      <c r="Z8" s="140"/>
      <c r="AB8" s="129"/>
      <c r="AC8" s="129"/>
      <c r="AD8" s="129"/>
    </row>
    <row r="9" spans="24:30" ht="12.75" customHeight="1">
      <c r="X9" s="129"/>
      <c r="Z9" s="140"/>
      <c r="AB9" s="129"/>
      <c r="AC9" s="129"/>
      <c r="AD9" s="129"/>
    </row>
    <row r="15" spans="3:13" ht="12.75">
      <c r="C15" s="2"/>
      <c r="M15" s="1"/>
    </row>
    <row r="16" spans="3:13" ht="12.75">
      <c r="C16" s="2"/>
      <c r="M16" s="1"/>
    </row>
    <row r="17" spans="3:13" ht="12.75">
      <c r="C17" s="2"/>
      <c r="M17" s="1"/>
    </row>
    <row r="18" spans="3:13" ht="12.75">
      <c r="C18" s="2"/>
      <c r="M18" s="1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</sheetData>
  <sheetProtection/>
  <autoFilter ref="B7:AD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"/>
  <dimension ref="A2:U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3" t="s">
        <v>10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7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8"/>
      <c r="I4" s="101"/>
      <c r="J4" s="97"/>
      <c r="K4" s="99">
        <f>SUBTOTAL(9,Auswertung1_Einzelergebnisse)*2+SUBTOTAL(9,Auswertung2_Einzelergebnisse)</f>
        <v>0</v>
      </c>
      <c r="L4" s="97" t="s">
        <v>1</v>
      </c>
      <c r="M4" s="100">
        <f>SUBTOTAL(9,Auswertung3_Einzelergebnisse)*2+SUBTOTAL(9,Auswertung2_Einzelergebnisse)</f>
        <v>0</v>
      </c>
      <c r="N4" s="97"/>
      <c r="O4" s="97">
        <f>SUBTOTAL(9,O8:O9)</f>
        <v>0</v>
      </c>
      <c r="P4" s="97" t="s">
        <v>1</v>
      </c>
      <c r="Q4" s="98">
        <f>SUBTOTAL(9,Q8:Q9)</f>
        <v>0</v>
      </c>
      <c r="R4"/>
      <c r="S4"/>
      <c r="T4"/>
    </row>
    <row r="6" spans="1:17" ht="12.75">
      <c r="A6" s="15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9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50"/>
      <c r="B7" s="1"/>
      <c r="C7" s="1"/>
      <c r="D7" s="1"/>
      <c r="E7" s="1"/>
      <c r="F7" s="1"/>
      <c r="G7" s="1"/>
      <c r="H7" s="150"/>
      <c r="I7" s="1"/>
    </row>
    <row r="8" spans="2:21" ht="12.75">
      <c r="B8" s="109"/>
      <c r="D8" s="122"/>
      <c r="E8" s="2"/>
      <c r="F8" s="136"/>
      <c r="G8" s="2"/>
      <c r="H8" s="151"/>
      <c r="I8" s="2"/>
      <c r="K8" s="2"/>
      <c r="M8" s="2"/>
      <c r="P8" s="1"/>
      <c r="S8">
        <f>IF(O8&gt;Q8,1,0)</f>
        <v>0</v>
      </c>
      <c r="T8">
        <f>IF(ISNUMBER(Q8),IF(O8=Q8,1,0),0)</f>
        <v>0</v>
      </c>
      <c r="U8">
        <f>IF(O8&lt;Q8,1,0)</f>
        <v>0</v>
      </c>
    </row>
    <row r="9" spans="2:21" ht="12.75">
      <c r="B9" s="109"/>
      <c r="D9" s="122"/>
      <c r="E9" s="2"/>
      <c r="F9" s="136"/>
      <c r="G9" s="2"/>
      <c r="H9" s="151"/>
      <c r="I9" s="2"/>
      <c r="K9" s="2"/>
      <c r="M9" s="2"/>
      <c r="P9" s="1"/>
      <c r="S9">
        <f>IF(O9&gt;Q9,1,0)</f>
        <v>0</v>
      </c>
      <c r="T9">
        <f>IF(ISNUMBER(Q9),IF(O9=Q9,1,0),0)</f>
        <v>0</v>
      </c>
      <c r="U9">
        <f>IF(O9&lt;Q9,1,0)</f>
        <v>0</v>
      </c>
    </row>
  </sheetData>
  <sheetProtection/>
  <autoFilter ref="B7:Q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Detlef</cp:lastModifiedBy>
  <cp:lastPrinted>2007-07-27T17:59:36Z</cp:lastPrinted>
  <dcterms:created xsi:type="dcterms:W3CDTF">2000-11-14T09:05:19Z</dcterms:created>
  <dcterms:modified xsi:type="dcterms:W3CDTF">2019-07-28T21:40:27Z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