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263ABA54-0270-47F1-83B8-10811D7BAF35}" xr6:coauthVersionLast="47" xr6:coauthVersionMax="47" xr10:uidLastSave="{00000000-0000-0000-0000-000000000000}"/>
  <bookViews>
    <workbookView xWindow="-120" yWindow="-120" windowWidth="29040" windowHeight="15840" tabRatio="864" firstSheet="2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</sheets>
  <externalReferences>
    <externalReference r:id="rId13"/>
  </externalReferences>
  <definedNames>
    <definedName name="_xlnm._FilterDatabase" localSheetId="6" hidden="1">Einzelergebnisse!$B$7:$Q$1065</definedName>
    <definedName name="_xlnm._FilterDatabase" localSheetId="8" hidden="1">Einzelstatistik!$B$7:$Z$79</definedName>
    <definedName name="_xlnm._FilterDatabase" localSheetId="7" hidden="1">Einzelstatistik_pro_Clubkampf!$B$7:$W$537</definedName>
    <definedName name="_xlnm._FilterDatabase" localSheetId="4" hidden="1">Mannschaftsspiele!$B$7:$T$75</definedName>
    <definedName name="_xlnm._FilterDatabase" localSheetId="5" hidden="1">Mannschaftsstatistik_Gesamt!$B$7:$AD$21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Einzelergebnisse!$S$8:$S$1065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Mannschaftsspiele!$V$8:$V$75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Einzelergebnisse!$T$8:$T$1065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Mannschaftsspiele!$W$8:$W$75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Einzelergebnisse!$U$8:$U$1065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Mannschaftsspiele!$X$8:$X$75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Einzelergebnisse!$E$8:$E$1065</definedName>
    <definedName name="Mannschaft_Einzelergebnisse2" localSheetId="2">#REF!</definedName>
    <definedName name="Mannschaft_Einzelergebnisse2">Einzelergebnisse!$G$8:$G$1065</definedName>
    <definedName name="Mannschaft_Mannschaftsspiele1" localSheetId="2">#REF!</definedName>
    <definedName name="Mannschaft_Mannschaftsspiele1">Mannschaftsspiele!$F$8:$F$75</definedName>
    <definedName name="Mannschaft_Mannschaftsspiele2" localSheetId="2">#REF!</definedName>
    <definedName name="Mannschaft_Mannschaftsspiele2">Mannschaftsspiele!$H$8:$H$75</definedName>
    <definedName name="Namen_Einzelergebnisse" localSheetId="2">#REF!</definedName>
    <definedName name="Namen_Einzelergebnisse">Einzelergebnisse!$K$8:$K$1065</definedName>
    <definedName name="Namen_Einzelergebnisse1" localSheetId="2">#REF!</definedName>
    <definedName name="Namen_Einzelergebnisse1">Einzelergebnisse!$K$8:$K$1065</definedName>
    <definedName name="Namen_Einzelergebnisse2" localSheetId="2">#REF!</definedName>
    <definedName name="Namen_Einzelergebnisse2">Einzelergebnisse!$M$8:$M$1065</definedName>
    <definedName name="Nummer_Einzelergebnisse" localSheetId="2">#REF!</definedName>
    <definedName name="Nummer_Einzelergebnisse">Einzelergebnisse!$B$8:$B$1065</definedName>
    <definedName name="Punkte1_Mannschaftsspiele" localSheetId="2">#REF!</definedName>
    <definedName name="Punkte1_Mannschaftsspiele">Mannschaftsspiele!$L$8:$L$75</definedName>
    <definedName name="Punkte2_Mannschaftsspiele" localSheetId="2">#REF!</definedName>
    <definedName name="Punkte2_Mannschaftsspiele">Mannschaftsspiele!$N$8:$N$75</definedName>
    <definedName name="Sasion_Einzelergebnisse" localSheetId="2">#REF!</definedName>
    <definedName name="Sasion_Einzelergebnisse">Einzelergebnisse!$I$8:$I$1065</definedName>
    <definedName name="Sasion_Mannschaftsspiele" localSheetId="2">#REF!</definedName>
    <definedName name="Sasion_Mannschaftsspiele">Mannschaftsspiele!$I$8:$I$75</definedName>
    <definedName name="Tabelle1_einzel_club" localSheetId="2">#REF!</definedName>
    <definedName name="Tabelle1_einzel_club">Einzelstatistik_pro_Clubkampf!$B$8:$W$537</definedName>
    <definedName name="Tabelle1_einzel_gesamt" localSheetId="8">Einzelstatistik!$B$8:$T$79</definedName>
    <definedName name="Tabelle1_einzel_gesamt" localSheetId="5">Mannschaftsstatistik_Gesamt!$B$8:$V$21</definedName>
    <definedName name="Tabelle1_einzel_gesamt">#REF!</definedName>
    <definedName name="Tabelle1_einzel_saison" localSheetId="2">#REF!</definedName>
    <definedName name="Tabelle1_einzel_saison">Einzelstatistik!$B$8:$Z$79</definedName>
    <definedName name="Tabelle1_einzel_sasion" localSheetId="2">#REF!</definedName>
    <definedName name="Tabelle1_einzel_sasion">Einzelstatistik!$B$8:$Z$79</definedName>
    <definedName name="Tabelle1_Einzelergebnisse" localSheetId="2">#REF!</definedName>
    <definedName name="Tabelle1_Einzelergebnisse">Einzelergebnisse!$B$8:$Q$1065</definedName>
    <definedName name="Tabelle1_mannschaft" localSheetId="2">#REF!</definedName>
    <definedName name="Tabelle1_mannschaft">Mannschaftsspiele!$B$8:$T$75</definedName>
    <definedName name="Tabelle1_mannschaft_gesamt" localSheetId="2">#REF!</definedName>
    <definedName name="Tabelle1_mannschaft_gesamt">Mannschaftsstatistik_Gesamt!$B$8:$AD$21</definedName>
    <definedName name="Tabelle1_mannschaft_saison">#REF!</definedName>
    <definedName name="Tore1_Einzelergebnisse" localSheetId="2">#REF!</definedName>
    <definedName name="Tore1_Einzelergebnisse">Einzelergebnisse!$O$8:$O$1065</definedName>
    <definedName name="Tore1_Mannschaftsspiele" localSheetId="2">#REF!</definedName>
    <definedName name="Tore1_Mannschaftsspiele">Mannschaftsspiele!$P$8:$P$75</definedName>
    <definedName name="Tore2_Einzelergebnisse" localSheetId="2">#REF!</definedName>
    <definedName name="Tore2_Einzelergebnisse">Einzelergebnisse!$Q$8:$Q$1065</definedName>
    <definedName name="Tore2_Mannschaftsspiele" localSheetId="2">#REF!</definedName>
    <definedName name="Tore2_Mannschaftsspiele">Mannschaftsspiele!$R$8:$R$75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3" l="1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M4" i="3" s="1"/>
  <c r="S15" i="3"/>
  <c r="K4" i="3" s="1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X9" i="7"/>
  <c r="P4" i="18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X76" i="7" s="1"/>
  <c r="H4" i="7" s="1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V76" i="7" s="1"/>
  <c r="F4" i="7" s="1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744" i="3"/>
  <c r="T744" i="3"/>
  <c r="U744" i="3"/>
  <c r="V54" i="7"/>
  <c r="W54" i="7"/>
  <c r="X54" i="7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755" i="3"/>
  <c r="T755" i="3"/>
  <c r="U755" i="3"/>
  <c r="S756" i="3"/>
  <c r="T756" i="3"/>
  <c r="U756" i="3"/>
  <c r="S757" i="3"/>
  <c r="T757" i="3"/>
  <c r="U757" i="3"/>
  <c r="S758" i="3"/>
  <c r="T758" i="3"/>
  <c r="U758" i="3"/>
  <c r="S759" i="3"/>
  <c r="T759" i="3"/>
  <c r="U759" i="3"/>
  <c r="S760" i="3"/>
  <c r="T760" i="3"/>
  <c r="U760" i="3"/>
  <c r="V55" i="7"/>
  <c r="W55" i="7"/>
  <c r="X55" i="7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774" i="3"/>
  <c r="T774" i="3"/>
  <c r="U774" i="3"/>
  <c r="S775" i="3"/>
  <c r="T775" i="3"/>
  <c r="U775" i="3"/>
  <c r="S776" i="3"/>
  <c r="T776" i="3"/>
  <c r="U776" i="3"/>
  <c r="V56" i="7"/>
  <c r="W56" i="7"/>
  <c r="X56" i="7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783" i="3"/>
  <c r="T783" i="3"/>
  <c r="U783" i="3"/>
  <c r="S784" i="3"/>
  <c r="T784" i="3"/>
  <c r="U784" i="3"/>
  <c r="S785" i="3"/>
  <c r="T785" i="3"/>
  <c r="U785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V57" i="7"/>
  <c r="W57" i="7"/>
  <c r="X57" i="7"/>
  <c r="S793" i="3"/>
  <c r="T793" i="3"/>
  <c r="U793" i="3"/>
  <c r="S794" i="3"/>
  <c r="T794" i="3"/>
  <c r="U79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V58" i="7"/>
  <c r="W58" i="7"/>
  <c r="X58" i="7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V59" i="7"/>
  <c r="W59" i="7"/>
  <c r="X59" i="7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V60" i="7"/>
  <c r="W60" i="7"/>
  <c r="X60" i="7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854" i="3"/>
  <c r="T854" i="3"/>
  <c r="U854" i="3"/>
  <c r="S855" i="3"/>
  <c r="T855" i="3"/>
  <c r="U855" i="3"/>
  <c r="S856" i="3"/>
  <c r="T856" i="3"/>
  <c r="U856" i="3"/>
  <c r="V61" i="7"/>
  <c r="W61" i="7"/>
  <c r="X61" i="7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V62" i="7"/>
  <c r="W62" i="7"/>
  <c r="X62" i="7"/>
  <c r="S873" i="3"/>
  <c r="T873" i="3"/>
  <c r="U873" i="3"/>
  <c r="S874" i="3"/>
  <c r="T874" i="3"/>
  <c r="U874" i="3"/>
  <c r="S875" i="3"/>
  <c r="T875" i="3"/>
  <c r="U875" i="3"/>
  <c r="S876" i="3"/>
  <c r="T876" i="3"/>
  <c r="U876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V63" i="7"/>
  <c r="W63" i="7"/>
  <c r="X63" i="7"/>
  <c r="S889" i="3"/>
  <c r="T889" i="3"/>
  <c r="U889" i="3"/>
  <c r="S890" i="3"/>
  <c r="T890" i="3"/>
  <c r="U890" i="3"/>
  <c r="S891" i="3"/>
  <c r="T891" i="3"/>
  <c r="U891" i="3"/>
  <c r="S892" i="3"/>
  <c r="T892" i="3"/>
  <c r="U892" i="3"/>
  <c r="S893" i="3"/>
  <c r="T893" i="3"/>
  <c r="U893" i="3"/>
  <c r="S894" i="3"/>
  <c r="T894" i="3"/>
  <c r="U894" i="3"/>
  <c r="S895" i="3"/>
  <c r="T895" i="3"/>
  <c r="U895" i="3"/>
  <c r="S896" i="3"/>
  <c r="T896" i="3"/>
  <c r="U896" i="3"/>
  <c r="S897" i="3"/>
  <c r="T897" i="3"/>
  <c r="U897" i="3"/>
  <c r="S898" i="3"/>
  <c r="T898" i="3"/>
  <c r="U898" i="3"/>
  <c r="S899" i="3"/>
  <c r="T899" i="3"/>
  <c r="U899" i="3"/>
  <c r="S900" i="3"/>
  <c r="T900" i="3"/>
  <c r="U900" i="3"/>
  <c r="S901" i="3"/>
  <c r="T901" i="3"/>
  <c r="U901" i="3"/>
  <c r="S902" i="3"/>
  <c r="T902" i="3"/>
  <c r="U902" i="3"/>
  <c r="S903" i="3"/>
  <c r="T903" i="3"/>
  <c r="U903" i="3"/>
  <c r="S904" i="3"/>
  <c r="T904" i="3"/>
  <c r="U904" i="3"/>
  <c r="V64" i="7"/>
  <c r="W64" i="7"/>
  <c r="X64" i="7"/>
  <c r="S905" i="3"/>
  <c r="T905" i="3"/>
  <c r="U905" i="3"/>
  <c r="S906" i="3"/>
  <c r="T906" i="3"/>
  <c r="U906" i="3"/>
  <c r="S907" i="3"/>
  <c r="T907" i="3"/>
  <c r="U907" i="3"/>
  <c r="S908" i="3"/>
  <c r="T908" i="3"/>
  <c r="U908" i="3"/>
  <c r="S909" i="3"/>
  <c r="T909" i="3"/>
  <c r="U909" i="3"/>
  <c r="S910" i="3"/>
  <c r="T910" i="3"/>
  <c r="U910" i="3"/>
  <c r="S911" i="3"/>
  <c r="T911" i="3"/>
  <c r="U911" i="3"/>
  <c r="S912" i="3"/>
  <c r="T912" i="3"/>
  <c r="U912" i="3"/>
  <c r="S913" i="3"/>
  <c r="T913" i="3"/>
  <c r="U913" i="3"/>
  <c r="S914" i="3"/>
  <c r="T914" i="3"/>
  <c r="U914" i="3"/>
  <c r="S915" i="3"/>
  <c r="T915" i="3"/>
  <c r="U915" i="3"/>
  <c r="S916" i="3"/>
  <c r="T916" i="3"/>
  <c r="U916" i="3"/>
  <c r="S917" i="3"/>
  <c r="T917" i="3"/>
  <c r="U917" i="3"/>
  <c r="S918" i="3"/>
  <c r="T918" i="3"/>
  <c r="U918" i="3"/>
  <c r="S919" i="3"/>
  <c r="T919" i="3"/>
  <c r="U919" i="3"/>
  <c r="S920" i="3"/>
  <c r="T920" i="3"/>
  <c r="U920" i="3"/>
  <c r="V65" i="7"/>
  <c r="W65" i="7"/>
  <c r="X65" i="7"/>
  <c r="S921" i="3"/>
  <c r="T921" i="3"/>
  <c r="U921" i="3"/>
  <c r="S922" i="3"/>
  <c r="T922" i="3"/>
  <c r="U922" i="3"/>
  <c r="S923" i="3"/>
  <c r="T923" i="3"/>
  <c r="U923" i="3"/>
  <c r="S924" i="3"/>
  <c r="T924" i="3"/>
  <c r="U924" i="3"/>
  <c r="S925" i="3"/>
  <c r="T925" i="3"/>
  <c r="U925" i="3"/>
  <c r="S926" i="3"/>
  <c r="T926" i="3"/>
  <c r="U926" i="3"/>
  <c r="S927" i="3"/>
  <c r="T927" i="3"/>
  <c r="U927" i="3"/>
  <c r="S928" i="3"/>
  <c r="T928" i="3"/>
  <c r="U928" i="3"/>
  <c r="S929" i="3"/>
  <c r="T929" i="3"/>
  <c r="U929" i="3"/>
  <c r="S930" i="3"/>
  <c r="T930" i="3"/>
  <c r="U930" i="3"/>
  <c r="S931" i="3"/>
  <c r="T931" i="3"/>
  <c r="U931" i="3"/>
  <c r="S932" i="3"/>
  <c r="T932" i="3"/>
  <c r="U932" i="3"/>
  <c r="S933" i="3"/>
  <c r="T933" i="3"/>
  <c r="U933" i="3"/>
  <c r="S934" i="3"/>
  <c r="T934" i="3"/>
  <c r="U934" i="3"/>
  <c r="S935" i="3"/>
  <c r="T935" i="3"/>
  <c r="U935" i="3"/>
  <c r="S936" i="3"/>
  <c r="T936" i="3"/>
  <c r="U936" i="3"/>
  <c r="V66" i="7"/>
  <c r="W66" i="7"/>
  <c r="X66" i="7"/>
  <c r="S937" i="3"/>
  <c r="T937" i="3"/>
  <c r="U937" i="3"/>
  <c r="S938" i="3"/>
  <c r="T938" i="3"/>
  <c r="U938" i="3"/>
  <c r="S939" i="3"/>
  <c r="T939" i="3"/>
  <c r="U939" i="3"/>
  <c r="S940" i="3"/>
  <c r="T940" i="3"/>
  <c r="U940" i="3"/>
  <c r="S941" i="3"/>
  <c r="T941" i="3"/>
  <c r="U941" i="3"/>
  <c r="S942" i="3"/>
  <c r="T942" i="3"/>
  <c r="U942" i="3"/>
  <c r="S943" i="3"/>
  <c r="T943" i="3"/>
  <c r="U943" i="3"/>
  <c r="S944" i="3"/>
  <c r="T944" i="3"/>
  <c r="U944" i="3"/>
  <c r="S945" i="3"/>
  <c r="T945" i="3"/>
  <c r="U945" i="3"/>
  <c r="S946" i="3"/>
  <c r="T946" i="3"/>
  <c r="U946" i="3"/>
  <c r="S947" i="3"/>
  <c r="T947" i="3"/>
  <c r="U947" i="3"/>
  <c r="S948" i="3"/>
  <c r="T948" i="3"/>
  <c r="U948" i="3"/>
  <c r="S949" i="3"/>
  <c r="T949" i="3"/>
  <c r="U949" i="3"/>
  <c r="S950" i="3"/>
  <c r="T950" i="3"/>
  <c r="U950" i="3"/>
  <c r="S951" i="3"/>
  <c r="T951" i="3"/>
  <c r="U951" i="3"/>
  <c r="S952" i="3"/>
  <c r="T952" i="3"/>
  <c r="U952" i="3"/>
  <c r="V67" i="7"/>
  <c r="W67" i="7"/>
  <c r="X67" i="7"/>
  <c r="S953" i="3"/>
  <c r="T953" i="3"/>
  <c r="U953" i="3"/>
  <c r="S954" i="3"/>
  <c r="T954" i="3"/>
  <c r="U954" i="3"/>
  <c r="S955" i="3"/>
  <c r="T955" i="3"/>
  <c r="U955" i="3"/>
  <c r="S956" i="3"/>
  <c r="T956" i="3"/>
  <c r="U956" i="3"/>
  <c r="S957" i="3"/>
  <c r="T957" i="3"/>
  <c r="U957" i="3"/>
  <c r="S958" i="3"/>
  <c r="T958" i="3"/>
  <c r="U958" i="3"/>
  <c r="S959" i="3"/>
  <c r="T959" i="3"/>
  <c r="U959" i="3"/>
  <c r="S960" i="3"/>
  <c r="T960" i="3"/>
  <c r="U960" i="3"/>
  <c r="S961" i="3"/>
  <c r="T961" i="3"/>
  <c r="U961" i="3"/>
  <c r="S962" i="3"/>
  <c r="T962" i="3"/>
  <c r="U962" i="3"/>
  <c r="S963" i="3"/>
  <c r="T963" i="3"/>
  <c r="U963" i="3"/>
  <c r="S964" i="3"/>
  <c r="T964" i="3"/>
  <c r="U964" i="3"/>
  <c r="S965" i="3"/>
  <c r="T965" i="3"/>
  <c r="U965" i="3"/>
  <c r="S966" i="3"/>
  <c r="T966" i="3"/>
  <c r="U966" i="3"/>
  <c r="S967" i="3"/>
  <c r="T967" i="3"/>
  <c r="U967" i="3"/>
  <c r="S968" i="3"/>
  <c r="T968" i="3"/>
  <c r="U968" i="3"/>
  <c r="V68" i="7"/>
  <c r="W68" i="7"/>
  <c r="X68" i="7"/>
  <c r="S969" i="3"/>
  <c r="T969" i="3"/>
  <c r="U969" i="3"/>
  <c r="S970" i="3"/>
  <c r="T970" i="3"/>
  <c r="U970" i="3"/>
  <c r="S971" i="3"/>
  <c r="T971" i="3"/>
  <c r="U971" i="3"/>
  <c r="S972" i="3"/>
  <c r="T972" i="3"/>
  <c r="U972" i="3"/>
  <c r="S973" i="3"/>
  <c r="T973" i="3"/>
  <c r="U973" i="3"/>
  <c r="S974" i="3"/>
  <c r="T974" i="3"/>
  <c r="U974" i="3"/>
  <c r="S975" i="3"/>
  <c r="T975" i="3"/>
  <c r="U975" i="3"/>
  <c r="S976" i="3"/>
  <c r="T976" i="3"/>
  <c r="U976" i="3"/>
  <c r="S977" i="3"/>
  <c r="T977" i="3"/>
  <c r="U977" i="3"/>
  <c r="S978" i="3"/>
  <c r="T978" i="3"/>
  <c r="U978" i="3"/>
  <c r="S979" i="3"/>
  <c r="T979" i="3"/>
  <c r="U979" i="3"/>
  <c r="S980" i="3"/>
  <c r="T980" i="3"/>
  <c r="U980" i="3"/>
  <c r="S981" i="3"/>
  <c r="T981" i="3"/>
  <c r="U981" i="3"/>
  <c r="S982" i="3"/>
  <c r="T982" i="3"/>
  <c r="U982" i="3"/>
  <c r="S983" i="3"/>
  <c r="T983" i="3"/>
  <c r="U983" i="3"/>
  <c r="S984" i="3"/>
  <c r="T984" i="3"/>
  <c r="U984" i="3"/>
  <c r="V69" i="7"/>
  <c r="W69" i="7"/>
  <c r="X69" i="7"/>
  <c r="S985" i="3"/>
  <c r="T985" i="3"/>
  <c r="U985" i="3"/>
  <c r="S986" i="3"/>
  <c r="T986" i="3"/>
  <c r="U986" i="3"/>
  <c r="S987" i="3"/>
  <c r="T987" i="3"/>
  <c r="U987" i="3"/>
  <c r="S988" i="3"/>
  <c r="T988" i="3"/>
  <c r="U988" i="3"/>
  <c r="S989" i="3"/>
  <c r="T989" i="3"/>
  <c r="U989" i="3"/>
  <c r="S990" i="3"/>
  <c r="T990" i="3"/>
  <c r="U990" i="3"/>
  <c r="S991" i="3"/>
  <c r="T991" i="3"/>
  <c r="U991" i="3"/>
  <c r="S992" i="3"/>
  <c r="T992" i="3"/>
  <c r="U992" i="3"/>
  <c r="S993" i="3"/>
  <c r="T993" i="3"/>
  <c r="U993" i="3"/>
  <c r="S994" i="3"/>
  <c r="T994" i="3"/>
  <c r="U994" i="3"/>
  <c r="S995" i="3"/>
  <c r="T995" i="3"/>
  <c r="U995" i="3"/>
  <c r="S996" i="3"/>
  <c r="T996" i="3"/>
  <c r="U996" i="3"/>
  <c r="S997" i="3"/>
  <c r="T997" i="3"/>
  <c r="U997" i="3"/>
  <c r="S998" i="3"/>
  <c r="T998" i="3"/>
  <c r="U998" i="3"/>
  <c r="S999" i="3"/>
  <c r="T999" i="3"/>
  <c r="U999" i="3"/>
  <c r="S1000" i="3"/>
  <c r="T1000" i="3"/>
  <c r="U1000" i="3"/>
  <c r="V70" i="7"/>
  <c r="W70" i="7"/>
  <c r="X70" i="7"/>
  <c r="S1001" i="3"/>
  <c r="T1001" i="3"/>
  <c r="U1001" i="3"/>
  <c r="S1002" i="3"/>
  <c r="T1002" i="3"/>
  <c r="U1002" i="3"/>
  <c r="S1003" i="3"/>
  <c r="T1003" i="3"/>
  <c r="U1003" i="3"/>
  <c r="S1004" i="3"/>
  <c r="T1004" i="3"/>
  <c r="U1004" i="3"/>
  <c r="S1005" i="3"/>
  <c r="T1005" i="3"/>
  <c r="U1005" i="3"/>
  <c r="S1006" i="3"/>
  <c r="T1006" i="3"/>
  <c r="U1006" i="3"/>
  <c r="S1007" i="3"/>
  <c r="T1007" i="3"/>
  <c r="U1007" i="3"/>
  <c r="S1008" i="3"/>
  <c r="T1008" i="3"/>
  <c r="U1008" i="3"/>
  <c r="S1009" i="3"/>
  <c r="T1009" i="3"/>
  <c r="U1009" i="3"/>
  <c r="S1010" i="3"/>
  <c r="T1010" i="3"/>
  <c r="U1010" i="3"/>
  <c r="S1011" i="3"/>
  <c r="T1011" i="3"/>
  <c r="U1011" i="3"/>
  <c r="S1012" i="3"/>
  <c r="T1012" i="3"/>
  <c r="U1012" i="3"/>
  <c r="S1013" i="3"/>
  <c r="T1013" i="3"/>
  <c r="U1013" i="3"/>
  <c r="S1014" i="3"/>
  <c r="T1014" i="3"/>
  <c r="U1014" i="3"/>
  <c r="S1015" i="3"/>
  <c r="T1015" i="3"/>
  <c r="U1015" i="3"/>
  <c r="S1016" i="3"/>
  <c r="T1016" i="3"/>
  <c r="U1016" i="3"/>
  <c r="V71" i="7"/>
  <c r="W71" i="7"/>
  <c r="X71" i="7"/>
  <c r="S1017" i="3"/>
  <c r="T1017" i="3"/>
  <c r="U1017" i="3"/>
  <c r="S1018" i="3"/>
  <c r="T1018" i="3"/>
  <c r="U1018" i="3"/>
  <c r="S1019" i="3"/>
  <c r="T1019" i="3"/>
  <c r="U1019" i="3"/>
  <c r="S1020" i="3"/>
  <c r="T1020" i="3"/>
  <c r="U1020" i="3"/>
  <c r="S1021" i="3"/>
  <c r="T1021" i="3"/>
  <c r="U1021" i="3"/>
  <c r="S1022" i="3"/>
  <c r="T1022" i="3"/>
  <c r="U1022" i="3"/>
  <c r="S1023" i="3"/>
  <c r="T1023" i="3"/>
  <c r="U1023" i="3"/>
  <c r="S1024" i="3"/>
  <c r="T1024" i="3"/>
  <c r="U1024" i="3"/>
  <c r="S1025" i="3"/>
  <c r="T1025" i="3"/>
  <c r="U1025" i="3"/>
  <c r="S1026" i="3"/>
  <c r="T1026" i="3"/>
  <c r="U1026" i="3"/>
  <c r="S1027" i="3"/>
  <c r="T1027" i="3"/>
  <c r="U1027" i="3"/>
  <c r="S1028" i="3"/>
  <c r="T1028" i="3"/>
  <c r="U1028" i="3"/>
  <c r="S1029" i="3"/>
  <c r="T1029" i="3"/>
  <c r="U1029" i="3"/>
  <c r="S1030" i="3"/>
  <c r="T1030" i="3"/>
  <c r="U1030" i="3"/>
  <c r="S1031" i="3"/>
  <c r="T1031" i="3"/>
  <c r="U1031" i="3"/>
  <c r="S1032" i="3"/>
  <c r="T1032" i="3"/>
  <c r="U1032" i="3"/>
  <c r="V72" i="7"/>
  <c r="W72" i="7"/>
  <c r="X72" i="7"/>
  <c r="S1033" i="3"/>
  <c r="T1033" i="3"/>
  <c r="U1033" i="3"/>
  <c r="S1034" i="3"/>
  <c r="T1034" i="3"/>
  <c r="U1034" i="3"/>
  <c r="S1035" i="3"/>
  <c r="T1035" i="3"/>
  <c r="U1035" i="3"/>
  <c r="S1036" i="3"/>
  <c r="T1036" i="3"/>
  <c r="U1036" i="3"/>
  <c r="S1037" i="3"/>
  <c r="T1037" i="3"/>
  <c r="U1037" i="3"/>
  <c r="S1038" i="3"/>
  <c r="T1038" i="3"/>
  <c r="U1038" i="3"/>
  <c r="S1039" i="3"/>
  <c r="T1039" i="3"/>
  <c r="U1039" i="3"/>
  <c r="S1040" i="3"/>
  <c r="T1040" i="3"/>
  <c r="U1040" i="3"/>
  <c r="S1041" i="3"/>
  <c r="T1041" i="3"/>
  <c r="U1041" i="3"/>
  <c r="S1042" i="3"/>
  <c r="T1042" i="3"/>
  <c r="U1042" i="3"/>
  <c r="S1043" i="3"/>
  <c r="T1043" i="3"/>
  <c r="U1043" i="3"/>
  <c r="S1044" i="3"/>
  <c r="T1044" i="3"/>
  <c r="U1044" i="3"/>
  <c r="S1045" i="3"/>
  <c r="T1045" i="3"/>
  <c r="U1045" i="3"/>
  <c r="S1046" i="3"/>
  <c r="T1046" i="3"/>
  <c r="U1046" i="3"/>
  <c r="S1047" i="3"/>
  <c r="T1047" i="3"/>
  <c r="U1047" i="3"/>
  <c r="S1048" i="3"/>
  <c r="T1048" i="3"/>
  <c r="U1048" i="3"/>
  <c r="V73" i="7"/>
  <c r="W73" i="7"/>
  <c r="X73" i="7"/>
  <c r="S1049" i="3"/>
  <c r="T1049" i="3"/>
  <c r="U1049" i="3"/>
  <c r="S1050" i="3"/>
  <c r="T1050" i="3"/>
  <c r="U1050" i="3"/>
  <c r="S1051" i="3"/>
  <c r="T1051" i="3"/>
  <c r="U1051" i="3"/>
  <c r="S1052" i="3"/>
  <c r="T1052" i="3"/>
  <c r="U1052" i="3"/>
  <c r="S1053" i="3"/>
  <c r="T1053" i="3"/>
  <c r="U1053" i="3"/>
  <c r="S1054" i="3"/>
  <c r="T1054" i="3"/>
  <c r="U1054" i="3"/>
  <c r="S1055" i="3"/>
  <c r="T1055" i="3"/>
  <c r="U1055" i="3"/>
  <c r="S1056" i="3"/>
  <c r="T1056" i="3"/>
  <c r="U1056" i="3"/>
  <c r="S1057" i="3"/>
  <c r="T1057" i="3"/>
  <c r="U1057" i="3"/>
  <c r="S1058" i="3"/>
  <c r="T1058" i="3"/>
  <c r="U1058" i="3"/>
  <c r="S1059" i="3"/>
  <c r="T1059" i="3"/>
  <c r="U1059" i="3"/>
  <c r="S1060" i="3"/>
  <c r="T1060" i="3"/>
  <c r="U1060" i="3"/>
  <c r="S1061" i="3"/>
  <c r="T1061" i="3"/>
  <c r="U1061" i="3"/>
  <c r="S1062" i="3"/>
  <c r="T1062" i="3"/>
  <c r="U1062" i="3"/>
  <c r="S1063" i="3"/>
  <c r="T1063" i="3"/>
  <c r="U1063" i="3"/>
  <c r="S1064" i="3"/>
  <c r="T1064" i="3"/>
  <c r="U1064" i="3"/>
  <c r="V74" i="7"/>
  <c r="W74" i="7"/>
  <c r="X74" i="7"/>
  <c r="T4" i="18"/>
  <c r="R4" i="18"/>
  <c r="N4" i="18"/>
  <c r="H4" i="18"/>
  <c r="G4" i="18"/>
  <c r="F4" i="18"/>
  <c r="S8" i="3"/>
  <c r="T8" i="3"/>
  <c r="U8" i="3"/>
  <c r="V8" i="7"/>
  <c r="W8" i="7"/>
  <c r="X8" i="7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75" i="7"/>
  <c r="W75" i="7"/>
  <c r="X75" i="7"/>
  <c r="T1065" i="3"/>
  <c r="S1065" i="3"/>
  <c r="U1065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E28" i="10"/>
  <c r="AH34" i="10" s="1"/>
  <c r="Q25" i="10"/>
  <c r="Q21" i="10"/>
  <c r="Q18" i="10"/>
  <c r="Q14" i="10"/>
  <c r="X28" i="10"/>
  <c r="W34" i="10" s="1"/>
  <c r="Q26" i="10"/>
  <c r="Q22" i="10"/>
  <c r="Q17" i="10"/>
  <c r="Q13" i="10"/>
  <c r="AD34" i="10" s="1"/>
  <c r="Q28" i="10"/>
  <c r="P34" i="10" s="1"/>
  <c r="Q23" i="10"/>
  <c r="Q19" i="10"/>
  <c r="Q16" i="10"/>
  <c r="Q12" i="10"/>
  <c r="J28" i="10"/>
  <c r="M34" i="10" s="1"/>
  <c r="Q24" i="10"/>
  <c r="Q20" i="10"/>
  <c r="Q15" i="10"/>
  <c r="Q11" i="10"/>
  <c r="D32" i="10"/>
  <c r="AN32" i="10" s="1"/>
  <c r="D24" i="10"/>
  <c r="D19" i="10"/>
  <c r="D17" i="10"/>
  <c r="D14" i="10"/>
  <c r="D31" i="10"/>
  <c r="AN31" i="10" s="1"/>
  <c r="D25" i="10"/>
  <c r="D20" i="10"/>
  <c r="D16" i="10"/>
  <c r="D13" i="10"/>
  <c r="AN29" i="10" s="1"/>
  <c r="AN34" i="10" s="1"/>
  <c r="AI3" i="10" s="1"/>
  <c r="D30" i="10"/>
  <c r="D26" i="10"/>
  <c r="D21" i="10"/>
  <c r="D15" i="10"/>
  <c r="D12" i="10"/>
  <c r="D29" i="10"/>
  <c r="D23" i="10"/>
  <c r="D22" i="10"/>
  <c r="D18" i="10"/>
  <c r="AL13" i="10"/>
  <c r="AM13" i="10"/>
  <c r="AL14" i="10"/>
  <c r="AL11" i="10"/>
  <c r="AQ26" i="10" s="1"/>
  <c r="AL12" i="10"/>
  <c r="AQ16" i="10" s="1"/>
  <c r="AR14" i="10"/>
  <c r="AM14" i="10"/>
  <c r="AQ32" i="10" s="1"/>
  <c r="AM11" i="10"/>
  <c r="AS24" i="10" s="1"/>
  <c r="AM12" i="10"/>
  <c r="AQ30" i="10" s="1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Q22" i="10" s="1"/>
  <c r="AM19" i="10"/>
  <c r="AS22" i="10" s="1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N30" i="10"/>
  <c r="AR26" i="10"/>
  <c r="AM26" i="10"/>
  <c r="AT26" i="10"/>
  <c r="AU26" i="10"/>
  <c r="AV26" i="10"/>
  <c r="AU12" i="10"/>
  <c r="AR12" i="10"/>
  <c r="AV12" i="10"/>
  <c r="AT12" i="10"/>
  <c r="M29" i="10"/>
  <c r="I35" i="10" s="1"/>
  <c r="AH29" i="10"/>
  <c r="AA29" i="10"/>
  <c r="W35" i="10" s="1"/>
  <c r="T29" i="10"/>
  <c r="P35" i="10" s="1"/>
  <c r="T30" i="10"/>
  <c r="AV30" i="10" s="1"/>
  <c r="M30" i="10"/>
  <c r="AH30" i="10"/>
  <c r="AA30" i="10"/>
  <c r="AA31" i="10"/>
  <c r="T31" i="10"/>
  <c r="M31" i="10"/>
  <c r="AH31" i="10"/>
  <c r="AH32" i="10"/>
  <c r="AA32" i="10"/>
  <c r="T32" i="10"/>
  <c r="M32" i="10"/>
  <c r="AD29" i="10"/>
  <c r="AH35" i="10" s="1"/>
  <c r="W29" i="10"/>
  <c r="AA35" i="10" s="1"/>
  <c r="P29" i="10"/>
  <c r="I29" i="10"/>
  <c r="AS29" i="10" s="1"/>
  <c r="I30" i="10"/>
  <c r="AD30" i="10"/>
  <c r="W30" i="10"/>
  <c r="P30" i="10"/>
  <c r="AS30" i="10" s="1"/>
  <c r="T35" i="10"/>
  <c r="W31" i="10"/>
  <c r="P31" i="10"/>
  <c r="I31" i="10"/>
  <c r="AD31" i="10"/>
  <c r="W32" i="10"/>
  <c r="AS32" i="10"/>
  <c r="P32" i="10"/>
  <c r="I32" i="10"/>
  <c r="AD32" i="10"/>
  <c r="AV32" i="10"/>
  <c r="AD35" i="10"/>
  <c r="AV31" i="10"/>
  <c r="AQ14" i="10"/>
  <c r="AQ18" i="10"/>
  <c r="AS31" i="10"/>
  <c r="W76" i="7"/>
  <c r="AS35" i="10" l="1"/>
  <c r="AR3" i="10" s="1"/>
  <c r="AQ31" i="10"/>
  <c r="AQ24" i="10"/>
  <c r="AV29" i="10"/>
  <c r="AV35" i="10" s="1"/>
  <c r="AU3" i="10" s="1"/>
  <c r="AS20" i="10"/>
  <c r="AS12" i="10"/>
  <c r="M35" i="10"/>
  <c r="T34" i="10"/>
  <c r="AS16" i="10"/>
  <c r="I34" i="10"/>
  <c r="AQ20" i="10"/>
  <c r="AQ29" i="10"/>
  <c r="AA34" i="10"/>
  <c r="AS18" i="10"/>
  <c r="AS14" i="10"/>
  <c r="AQ12" i="10"/>
  <c r="AS26" i="10"/>
  <c r="AQ34" i="10" l="1"/>
  <c r="AN3" i="10" s="1"/>
</calcChain>
</file>

<file path=xl/sharedStrings.xml><?xml version="1.0" encoding="utf-8"?>
<sst xmlns="http://schemas.openxmlformats.org/spreadsheetml/2006/main" count="14387" uniqueCount="389">
  <si>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</si>
  <si>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</si>
  <si>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</si>
  <si>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</si>
  <si>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</si>
  <si>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</si>
  <si>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</si>
  <si>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</si>
  <si>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</si>
  <si>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</si>
  <si>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</si>
  <si>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</si>
  <si>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</si>
  <si>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</si>
  <si>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</si>
  <si>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</si>
  <si>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</si>
  <si>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</si>
  <si>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</si>
  <si>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</si>
  <si>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</si>
  <si>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</si>
  <si>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</si>
  <si>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</si>
  <si>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</si>
  <si>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</si>
  <si>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</si>
  <si>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</si>
  <si>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</si>
  <si>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</si>
  <si>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</si>
  <si>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</si>
  <si>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</si>
  <si>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</si>
  <si>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</si>
  <si>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</si>
  <si>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</si>
  <si>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</si>
  <si>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</si>
  <si>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</si>
  <si>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</si>
  <si>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</si>
  <si>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</si>
  <si>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</si>
  <si>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</si>
  <si>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</si>
  <si>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</si>
  <si>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</si>
  <si>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</si>
  <si>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</si>
  <si>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</si>
  <si>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</si>
  <si>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</si>
  <si>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</si>
  <si>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</si>
  <si>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</si>
  <si>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</si>
  <si>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</si>
  <si>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</si>
  <si>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</si>
  <si>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</si>
  <si>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</si>
  <si>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</si>
  <si>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</si>
  <si>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</si>
  <si>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</si>
  <si>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</si>
  <si>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</si>
  <si>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</si>
  <si>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</si>
  <si>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</si>
  <si>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>Peter Bumke</t>
  </si>
  <si>
    <t>Rehberge Berlin</t>
  </si>
  <si>
    <t>Adressen und Kadermeldungen 1. Bundesliga 1985 / 1986</t>
  </si>
  <si>
    <t>NORDMANN, Andreas</t>
  </si>
  <si>
    <t>NORDMANN, Karsten</t>
  </si>
  <si>
    <t>SWG' Idar-Oberstein</t>
  </si>
  <si>
    <t>KUHN, Eckhard</t>
  </si>
  <si>
    <t>SWG' Idar-Oberstein I</t>
  </si>
  <si>
    <t>KUHN, Jörg</t>
  </si>
  <si>
    <t>STEINFELD, Franz-Wilhelm</t>
  </si>
  <si>
    <t>STEINFELD, Michael</t>
  </si>
  <si>
    <t>TFC Eintracht Rehberge Berlin</t>
  </si>
  <si>
    <t>DOHL, Achim</t>
  </si>
  <si>
    <t>TFC Eintracht Rehberge Berlin I</t>
  </si>
  <si>
    <t>JUNG, Thomas</t>
  </si>
  <si>
    <t>TFB ´77 Drispenstedt I</t>
  </si>
  <si>
    <t>FOIT, Jens</t>
  </si>
  <si>
    <t>KANDZIORA, Dirk</t>
  </si>
  <si>
    <t>KNÖRENSCHILD, Mirko</t>
  </si>
  <si>
    <t>KOCH, Konrad</t>
  </si>
  <si>
    <t>NACHTIGALL, Frank</t>
  </si>
  <si>
    <t>WIESEN, Sascha</t>
  </si>
  <si>
    <t>PWR 78 Wasseralfingen</t>
  </si>
  <si>
    <t>GEHRUNG, Peter</t>
  </si>
  <si>
    <t>PWR 78 Wasseralfingen I</t>
  </si>
  <si>
    <t>MÜLLER, Michael</t>
  </si>
  <si>
    <t>SCHULTHEIß, Rainer</t>
  </si>
  <si>
    <t>WEBER, Bernd</t>
  </si>
  <si>
    <t>WEBER, Peter</t>
  </si>
  <si>
    <t>TKC Fortuna Düdinghausen</t>
  </si>
  <si>
    <t>GRIMPE, Frank</t>
  </si>
  <si>
    <t>TKC Fortuna Düdinghausen I</t>
  </si>
  <si>
    <t>HOPPE, Stefan</t>
  </si>
  <si>
    <t>KRÜGER, Uwe</t>
  </si>
  <si>
    <t>SCHADE, Michael</t>
  </si>
  <si>
    <t>SCHUSTER, Michael</t>
  </si>
  <si>
    <t>TKC 76 Schwenningen</t>
  </si>
  <si>
    <t>TKC 76 Schwenningen I</t>
  </si>
  <si>
    <t>SEYFRIED, Maik</t>
  </si>
  <si>
    <t>SEYFRIED, Uwe</t>
  </si>
  <si>
    <t>STADLER, Frank</t>
  </si>
  <si>
    <t>WENZEL, Stefan</t>
  </si>
  <si>
    <t>SpVgg. Halbau Berlin</t>
  </si>
  <si>
    <t>ADLER, Eginhard</t>
  </si>
  <si>
    <t>SpVgg. Halbau Berlin I</t>
  </si>
  <si>
    <t>BÖKEL, Helmut</t>
  </si>
  <si>
    <t>KÄHLING, Gerrit</t>
  </si>
  <si>
    <t>THIEKE, Christian</t>
  </si>
  <si>
    <t>VOLKMANN, Torsten</t>
  </si>
  <si>
    <t>ZERBE, Rainer</t>
  </si>
  <si>
    <t xml:space="preserve">Sülzer TK Köln </t>
  </si>
  <si>
    <t>BACKES, Jürgen</t>
  </si>
  <si>
    <t xml:space="preserve">Sülzer TK Köln I </t>
  </si>
  <si>
    <t>BARTHEL, Jürgen</t>
  </si>
  <si>
    <t>MÜNCH, Wolfgang</t>
  </si>
  <si>
    <t>PLÜMMER, Wolfgang</t>
  </si>
  <si>
    <t xml:space="preserve">TFG 38 Hildesheim </t>
  </si>
  <si>
    <t>TFG 38 Hildesheim I</t>
  </si>
  <si>
    <t>MANUEL, Jose´</t>
  </si>
  <si>
    <t>TFC St. Pauli Hamburg</t>
  </si>
  <si>
    <t>TFC St. Pauli Hamburg I</t>
  </si>
  <si>
    <t>BUJARA, André</t>
  </si>
  <si>
    <t>JÜTTNER, Hacky</t>
  </si>
  <si>
    <t>STRICHOW, Arne</t>
  </si>
  <si>
    <t>RB 22 Kirchheim/Teck</t>
  </si>
  <si>
    <t>JÄGER, Bruno</t>
  </si>
  <si>
    <t>ARNOLD, Michael</t>
  </si>
  <si>
    <t>PFAFF, Stephan</t>
  </si>
  <si>
    <t>ROSENTHAL, Jörg</t>
  </si>
  <si>
    <t>BLUMENTHAL, Ingo</t>
  </si>
  <si>
    <t>LOOSE, Jörn</t>
  </si>
  <si>
    <t>FINK, Rudi</t>
  </si>
  <si>
    <t>LORENZEN, Christian</t>
  </si>
  <si>
    <t>SCHEIDER, Marco</t>
  </si>
  <si>
    <t>BOHNE, Thomas</t>
  </si>
  <si>
    <t>SCHMIDT, Peter</t>
  </si>
  <si>
    <t>BIALK, André</t>
  </si>
  <si>
    <t>BOGOMIL, Ulricke</t>
  </si>
  <si>
    <t>BOGOMIL, Wilfried</t>
  </si>
  <si>
    <t>HENNINGS, Andreas</t>
  </si>
  <si>
    <t>SCHMIED, Wolfgang</t>
  </si>
  <si>
    <t>WAGNER, Gerhard</t>
  </si>
  <si>
    <t>THURNBERGER, Wolfgang</t>
  </si>
  <si>
    <t>KÄMMERER, Kai-Uwe</t>
  </si>
  <si>
    <t>1. Bundesliga 1985 / 1986</t>
  </si>
  <si>
    <t>Spielplan 1. Bundesliga 1985 / 1986</t>
  </si>
  <si>
    <t>1. Runde - Spiele vom 01.09.1985 bis 31.12.1985</t>
  </si>
  <si>
    <t>Heimmannschaft</t>
  </si>
  <si>
    <t>Gastmannschaft</t>
  </si>
  <si>
    <t>2. Runde - Spiele vom 01.01.1986 bis 28.02.1986</t>
  </si>
  <si>
    <t>3. Runde - Spiele vom 01.03.1986 bis 15.06.1986</t>
  </si>
  <si>
    <t>14:18</t>
  </si>
  <si>
    <t>64:71</t>
  </si>
  <si>
    <t>14:18 64:71</t>
  </si>
  <si>
    <t>18:14 71:64</t>
  </si>
  <si>
    <t>15:17</t>
  </si>
  <si>
    <t>71:71</t>
  </si>
  <si>
    <t>15:17 71:71</t>
  </si>
  <si>
    <t>17:15 71:71</t>
  </si>
  <si>
    <t>17:15</t>
  </si>
  <si>
    <t>77:59</t>
  </si>
  <si>
    <t>17:15 77:59</t>
  </si>
  <si>
    <t>15:17 59:77</t>
  </si>
  <si>
    <t>19:13</t>
  </si>
  <si>
    <t>62:49</t>
  </si>
  <si>
    <t>19:13 62:49</t>
  </si>
  <si>
    <t>13:19 49:62</t>
  </si>
  <si>
    <t>21:11</t>
  </si>
  <si>
    <t>82:58</t>
  </si>
  <si>
    <t>21:11 82:58</t>
  </si>
  <si>
    <t>11:21 58:82</t>
  </si>
  <si>
    <t>66:69</t>
  </si>
  <si>
    <t>15:17 66:69</t>
  </si>
  <si>
    <t>17:15 69:66</t>
  </si>
  <si>
    <t>20:12</t>
  </si>
  <si>
    <t>78:52</t>
  </si>
  <si>
    <t>20:12 78:52</t>
  </si>
  <si>
    <t>12:20 52:78</t>
  </si>
  <si>
    <t>16:16</t>
  </si>
  <si>
    <t>80:83</t>
  </si>
  <si>
    <t>16:16 80:83</t>
  </si>
  <si>
    <t>16:16 83:80</t>
  </si>
  <si>
    <t>77:67</t>
  </si>
  <si>
    <t>16:16 77:67</t>
  </si>
  <si>
    <t>16:16 67:77</t>
  </si>
  <si>
    <t>24:8</t>
  </si>
  <si>
    <t>72:50</t>
  </si>
  <si>
    <t>24:8 72:50</t>
  </si>
  <si>
    <t>8:24 50:72</t>
  </si>
  <si>
    <t>10:22</t>
  </si>
  <si>
    <t>69:83</t>
  </si>
  <si>
    <t>10:22 69:83</t>
  </si>
  <si>
    <t>22:10 83:69</t>
  </si>
  <si>
    <t>57:53</t>
  </si>
  <si>
    <t>20:12 57:53</t>
  </si>
  <si>
    <t>12:20 53:57</t>
  </si>
  <si>
    <t>11:21</t>
  </si>
  <si>
    <t>55:69</t>
  </si>
  <si>
    <t>11:21 55:69</t>
  </si>
  <si>
    <t>21:11 69:55</t>
  </si>
  <si>
    <t>86:56</t>
  </si>
  <si>
    <t>17:15 86:56</t>
  </si>
  <si>
    <t>15:17 56:86</t>
  </si>
  <si>
    <t>22:10</t>
  </si>
  <si>
    <t>66:49</t>
  </si>
  <si>
    <t>22:10 66:49</t>
  </si>
  <si>
    <t>10:22 49:66</t>
  </si>
  <si>
    <t>70:70</t>
  </si>
  <si>
    <t>19:13 70:70</t>
  </si>
  <si>
    <t>13:19 70:70</t>
  </si>
  <si>
    <t>68:71</t>
  </si>
  <si>
    <t>16:16 68:71</t>
  </si>
  <si>
    <t>16:16 71:68</t>
  </si>
  <si>
    <t>68:55</t>
  </si>
  <si>
    <t>20:12 68:55</t>
  </si>
  <si>
    <t>12:20 55:68</t>
  </si>
  <si>
    <t>63:72</t>
  </si>
  <si>
    <t>14:18 63:72</t>
  </si>
  <si>
    <t>18:14 72:63</t>
  </si>
  <si>
    <t>56:75</t>
  </si>
  <si>
    <t>16:16 56:75</t>
  </si>
  <si>
    <t>16:16 75:56</t>
  </si>
  <si>
    <t>12:20</t>
  </si>
  <si>
    <t>61:73</t>
  </si>
  <si>
    <t>12:20 61:73</t>
  </si>
  <si>
    <t>20:12 73:61</t>
  </si>
  <si>
    <t>9:23</t>
  </si>
  <si>
    <t>52:89</t>
  </si>
  <si>
    <t>9:23 52:89</t>
  </si>
  <si>
    <t>23:9 89:52</t>
  </si>
  <si>
    <t>64:67</t>
  </si>
  <si>
    <t>14:18 64:67</t>
  </si>
  <si>
    <t>18:14 67:64</t>
  </si>
  <si>
    <t>55:52</t>
  </si>
  <si>
    <t>17:15 55:52</t>
  </si>
  <si>
    <t>15:17 52:55</t>
  </si>
  <si>
    <t>50:71</t>
  </si>
  <si>
    <t>10:22 50:71</t>
  </si>
  <si>
    <t>22:10 71:50</t>
  </si>
  <si>
    <t>40:54</t>
  </si>
  <si>
    <t>9:23 40:54</t>
  </si>
  <si>
    <t>23:9 54:40</t>
  </si>
  <si>
    <t>87:56</t>
  </si>
  <si>
    <t>24:8 87:56</t>
  </si>
  <si>
    <t>8:24 56:87</t>
  </si>
  <si>
    <t>79:62</t>
  </si>
  <si>
    <t>19:13 79:62</t>
  </si>
  <si>
    <t>13:19 62:79</t>
  </si>
  <si>
    <t>71:59</t>
  </si>
  <si>
    <t>20:12 71:59</t>
  </si>
  <si>
    <t>12:20 59:71</t>
  </si>
  <si>
    <t>25:7</t>
  </si>
  <si>
    <t>79:55</t>
  </si>
  <si>
    <t>25:7 79:55</t>
  </si>
  <si>
    <t>7:25 55:79</t>
  </si>
  <si>
    <t>77:69</t>
  </si>
  <si>
    <t>19:13 77:69</t>
  </si>
  <si>
    <t>13:19 69:77</t>
  </si>
  <si>
    <t>47:65</t>
  </si>
  <si>
    <t>12:20 47:65</t>
  </si>
  <si>
    <t>20:12 65:47</t>
  </si>
  <si>
    <t>91:80</t>
  </si>
  <si>
    <t>20:12 91:80</t>
  </si>
  <si>
    <t>12:20 80:91</t>
  </si>
  <si>
    <t>23:9</t>
  </si>
  <si>
    <t>76:49</t>
  </si>
  <si>
    <t>23:9 76:49</t>
  </si>
  <si>
    <t>9:23 49:76</t>
  </si>
  <si>
    <t>99:69</t>
  </si>
  <si>
    <t>20:12 99:69</t>
  </si>
  <si>
    <t>12:20 69:99</t>
  </si>
  <si>
    <t>68:79</t>
  </si>
  <si>
    <t>10:22 68:79</t>
  </si>
  <si>
    <t>22:10 79:68</t>
  </si>
  <si>
    <t>88:56</t>
  </si>
  <si>
    <t>23:9 88:56</t>
  </si>
  <si>
    <t>9:23 56:88</t>
  </si>
  <si>
    <t>58:70</t>
  </si>
  <si>
    <t>12:20 58:70</t>
  </si>
  <si>
    <t>20:12 70:58</t>
  </si>
  <si>
    <t>76:65</t>
  </si>
  <si>
    <t>19:13 76:65</t>
  </si>
  <si>
    <t>13:19 65:76</t>
  </si>
  <si>
    <t>18:14</t>
  </si>
  <si>
    <t>72:66</t>
  </si>
  <si>
    <t>18:14 72:66</t>
  </si>
  <si>
    <t>14:18 66:72</t>
  </si>
  <si>
    <t>59:59</t>
  </si>
  <si>
    <t>16:16 59:59</t>
  </si>
  <si>
    <t>66:70</t>
  </si>
  <si>
    <t>14:18 66:70</t>
  </si>
  <si>
    <t>18:14 70:66</t>
  </si>
  <si>
    <t>66:66</t>
  </si>
  <si>
    <t>16:16 66:66</t>
  </si>
  <si>
    <t>47:49</t>
  </si>
  <si>
    <t>16:16 47:49</t>
  </si>
  <si>
    <t>16:16 49:47</t>
  </si>
  <si>
    <t>46:70</t>
  </si>
  <si>
    <t>9:23 46:70</t>
  </si>
  <si>
    <t>23:9 70:46</t>
  </si>
  <si>
    <t>8:24</t>
  </si>
  <si>
    <t>58:81</t>
  </si>
  <si>
    <t>8:24 58:81</t>
  </si>
  <si>
    <t>24:8 81:58</t>
  </si>
  <si>
    <t>60:57</t>
  </si>
  <si>
    <t>17:15 60:57</t>
  </si>
  <si>
    <t>15:17 57:60</t>
  </si>
  <si>
    <t>13:19</t>
  </si>
  <si>
    <t>64:68</t>
  </si>
  <si>
    <t>13:19 64:68</t>
  </si>
  <si>
    <t>19:13 68:64</t>
  </si>
  <si>
    <t>63:71</t>
  </si>
  <si>
    <t>12:20 63:71</t>
  </si>
  <si>
    <t>20:12 71:63</t>
  </si>
  <si>
    <t>83:66</t>
  </si>
  <si>
    <t>20:12 83:66</t>
  </si>
  <si>
    <t>12:20 66:83</t>
  </si>
  <si>
    <t>73:53</t>
  </si>
  <si>
    <t>20:12 73:53</t>
  </si>
  <si>
    <t>12:20 53:73</t>
  </si>
  <si>
    <t>55:83</t>
  </si>
  <si>
    <t>14:18 55:83</t>
  </si>
  <si>
    <t>18:14 83:55</t>
  </si>
  <si>
    <t>58:56</t>
  </si>
  <si>
    <t>18:14 58:56</t>
  </si>
  <si>
    <t>14:18 56:58</t>
  </si>
  <si>
    <t>84:63</t>
  </si>
  <si>
    <t>21:11 84:63</t>
  </si>
  <si>
    <t>11:21 63:84</t>
  </si>
  <si>
    <t>79:59</t>
  </si>
  <si>
    <t>22:10 79:59</t>
  </si>
  <si>
    <t>10:22 59:79</t>
  </si>
  <si>
    <t>59:67</t>
  </si>
  <si>
    <t>15:17 59:67</t>
  </si>
  <si>
    <t>17:15 67:59</t>
  </si>
  <si>
    <t>78:70</t>
  </si>
  <si>
    <t>18:14 78:70</t>
  </si>
  <si>
    <t>14:18 70:78</t>
  </si>
  <si>
    <t>73:55</t>
  </si>
  <si>
    <t>22:10 73:55</t>
  </si>
  <si>
    <t>10:22 55:73</t>
  </si>
  <si>
    <t>60:58</t>
  </si>
  <si>
    <t>15:17 60:58</t>
  </si>
  <si>
    <t>17:15 58:60</t>
  </si>
  <si>
    <t>80:64</t>
  </si>
  <si>
    <t>19:13 80:64</t>
  </si>
  <si>
    <t>13:19 64:80</t>
  </si>
  <si>
    <t>77:70</t>
  </si>
  <si>
    <t>17:15 77:70</t>
  </si>
  <si>
    <t>15:17 70:77</t>
  </si>
  <si>
    <t>55:72</t>
  </si>
  <si>
    <t>10:22 55:72</t>
  </si>
  <si>
    <t>22:10 72:55</t>
  </si>
  <si>
    <t>26:6</t>
  </si>
  <si>
    <t>89:64</t>
  </si>
  <si>
    <t>26:6 89:64</t>
  </si>
  <si>
    <t>6:26 64:89</t>
  </si>
  <si>
    <t>84:67</t>
  </si>
  <si>
    <t>21:11 84:67</t>
  </si>
  <si>
    <t>11:21 67:84</t>
  </si>
  <si>
    <t>1 N.N.</t>
  </si>
  <si>
    <t>2 N.N.</t>
  </si>
  <si>
    <t>3 N.N.</t>
  </si>
  <si>
    <t>4 N.N.</t>
  </si>
  <si>
    <t>5 N.N.</t>
  </si>
  <si>
    <t>6 N.N.</t>
  </si>
  <si>
    <t>7 N.N.</t>
  </si>
  <si>
    <t>8 N.N.</t>
  </si>
  <si>
    <t>32:0</t>
  </si>
  <si>
    <t>80:0</t>
  </si>
  <si>
    <t>32:0 80:0</t>
  </si>
  <si>
    <t>0:32 0:80</t>
  </si>
  <si>
    <t>M_ändern</t>
  </si>
  <si>
    <t>Medo Kickers Hannover I</t>
  </si>
  <si>
    <t>Medo Kickers Hannover</t>
  </si>
  <si>
    <t>S_ändern</t>
  </si>
  <si>
    <t>STILLER, Ralph</t>
  </si>
  <si>
    <t>RB 22 Kirchheim / Teck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</si>
</sst>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5" fillId="0" borderId="0"/>
    <xf numFmtId="0" fontId="22" fillId="0" borderId="0"/>
  </cellStyleXfs>
  <cellXfs count="45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0" fontId="25" fillId="0" borderId="0" xfId="5" applyFont="1"/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49" fontId="30" fillId="0" borderId="0" xfId="0" applyNumberFormat="1" applyFont="1" applyBorder="1"/>
    <xf numFmtId="49" fontId="30" fillId="0" borderId="0" xfId="0" applyNumberFormat="1" applyFont="1"/>
    <xf numFmtId="49" fontId="28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1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2" fillId="0" borderId="0" xfId="7" applyFont="1" applyAlignment="1">
      <alignment horizontal="center" vertical="center" wrapText="1"/>
    </xf>
    <xf numFmtId="0" fontId="33" fillId="0" borderId="0" xfId="7" applyFont="1"/>
    <xf numFmtId="0" fontId="34" fillId="0" borderId="9" xfId="7" applyFont="1" applyBorder="1" applyAlignment="1">
      <alignment vertical="center" textRotation="90"/>
    </xf>
    <xf numFmtId="0" fontId="34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6" fillId="0" borderId="12" xfId="0" applyFont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/>
    </xf>
    <xf numFmtId="0" fontId="0" fillId="0" borderId="14" xfId="0" applyBorder="1"/>
    <xf numFmtId="0" fontId="38" fillId="0" borderId="0" xfId="0" applyFont="1" applyBorder="1" applyAlignment="1">
      <alignment horizontal="centerContinuous" vertical="center"/>
    </xf>
    <xf numFmtId="0" fontId="37" fillId="0" borderId="15" xfId="0" applyFont="1" applyBorder="1" applyAlignment="1">
      <alignment horizontal="centerContinuous"/>
    </xf>
    <xf numFmtId="0" fontId="37" fillId="0" borderId="14" xfId="0" applyFont="1" applyBorder="1" applyAlignment="1"/>
    <xf numFmtId="0" fontId="39" fillId="0" borderId="0" xfId="0" applyFont="1" applyBorder="1" applyAlignment="1">
      <alignment horizontal="centerContinuous"/>
    </xf>
    <xf numFmtId="0" fontId="40" fillId="0" borderId="15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5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5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37" fillId="0" borderId="14" xfId="0" applyFont="1" applyBorder="1"/>
    <xf numFmtId="0" fontId="37" fillId="0" borderId="0" xfId="0" applyFont="1" applyBorder="1"/>
    <xf numFmtId="0" fontId="37" fillId="0" borderId="15" xfId="0" applyFont="1" applyBorder="1"/>
    <xf numFmtId="0" fontId="40" fillId="0" borderId="0" xfId="0" applyFont="1" applyBorder="1"/>
    <xf numFmtId="0" fontId="41" fillId="0" borderId="1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0" xfId="0" applyFont="1" applyBorder="1" applyAlignment="1"/>
    <xf numFmtId="0" fontId="39" fillId="0" borderId="0" xfId="0" applyFont="1" applyBorder="1"/>
    <xf numFmtId="0" fontId="39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3" fillId="4" borderId="22" xfId="0" applyNumberFormat="1" applyFont="1" applyFill="1" applyBorder="1" applyAlignment="1" applyProtection="1">
      <alignment vertical="center"/>
      <protection locked="0"/>
    </xf>
    <xf numFmtId="0" fontId="43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3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0" fontId="42" fillId="0" borderId="27" xfId="0" applyNumberFormat="1" applyFont="1" applyFill="1" applyBorder="1" applyAlignment="1" applyProtection="1">
      <alignment vertical="center"/>
      <protection locked="0"/>
    </xf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43" fillId="0" borderId="22" xfId="0" applyNumberFormat="1" applyFont="1" applyFill="1" applyBorder="1" applyAlignment="1" applyProtection="1">
      <alignment vertical="center"/>
      <protection locked="0"/>
    </xf>
    <xf numFmtId="0" fontId="43" fillId="0" borderId="24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0" fontId="35" fillId="0" borderId="24" xfId="1" applyNumberFormat="1" applyFill="1" applyBorder="1" applyAlignment="1" applyProtection="1">
      <alignment vertical="center"/>
      <protection locked="0"/>
    </xf>
    <xf numFmtId="0" fontId="10" fillId="3" borderId="27" xfId="0" applyNumberFormat="1" applyFont="1" applyFill="1" applyBorder="1" applyAlignment="1" applyProtection="1">
      <alignment vertical="center"/>
      <protection locked="0"/>
    </xf>
    <xf numFmtId="196" fontId="42" fillId="0" borderId="22" xfId="0" applyNumberFormat="1" applyFont="1" applyFill="1" applyBorder="1" applyAlignment="1" applyProtection="1">
      <alignment vertical="top"/>
      <protection locked="0"/>
    </xf>
    <xf numFmtId="0" fontId="42" fillId="4" borderId="27" xfId="0" applyNumberFormat="1" applyFont="1" applyFill="1" applyBorder="1" applyAlignment="1" applyProtection="1">
      <alignment vertical="center"/>
      <protection locked="0"/>
    </xf>
    <xf numFmtId="0" fontId="10" fillId="3" borderId="22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9" xfId="0" applyNumberFormat="1" applyFont="1" applyFill="1" applyBorder="1" applyAlignment="1">
      <alignment horizontal="center"/>
    </xf>
    <xf numFmtId="49" fontId="29" fillId="0" borderId="28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28" xfId="0" applyNumberFormat="1" applyFont="1" applyFill="1" applyBorder="1" applyAlignment="1">
      <alignment horizontal="center"/>
    </xf>
    <xf numFmtId="49" fontId="30" fillId="0" borderId="28" xfId="0" applyNumberFormat="1" applyFont="1" applyBorder="1" applyAlignment="1">
      <alignment horizontal="left"/>
    </xf>
    <xf numFmtId="49" fontId="30" fillId="0" borderId="10" xfId="0" applyNumberFormat="1" applyFont="1" applyBorder="1"/>
    <xf numFmtId="49" fontId="30" fillId="0" borderId="28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30" fillId="0" borderId="29" xfId="0" applyNumberFormat="1" applyFont="1" applyBorder="1" applyAlignment="1">
      <alignment horizontal="left"/>
    </xf>
    <xf numFmtId="49" fontId="30" fillId="0" borderId="30" xfId="0" applyNumberFormat="1" applyFont="1" applyBorder="1"/>
    <xf numFmtId="49" fontId="30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27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left"/>
    </xf>
    <xf numFmtId="49" fontId="26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6" fillId="0" borderId="5" xfId="0" applyNumberFormat="1" applyFont="1" applyFill="1" applyBorder="1"/>
    <xf numFmtId="49" fontId="26" fillId="0" borderId="34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49" fontId="29" fillId="0" borderId="10" xfId="0" applyNumberFormat="1" applyFont="1" applyFill="1" applyBorder="1" applyAlignment="1">
      <alignment horizontal="left"/>
    </xf>
    <xf numFmtId="49" fontId="30" fillId="0" borderId="30" xfId="0" applyNumberFormat="1" applyFont="1" applyBorder="1" applyAlignment="1">
      <alignment horizontal="left"/>
    </xf>
    <xf numFmtId="0" fontId="26" fillId="0" borderId="36" xfId="0" applyFont="1" applyBorder="1" applyAlignment="1">
      <alignment horizontal="center"/>
    </xf>
    <xf numFmtId="49" fontId="26" fillId="0" borderId="0" xfId="0" applyNumberFormat="1" applyFont="1" applyBorder="1" applyAlignment="1">
      <alignment horizontal="left"/>
    </xf>
    <xf numFmtId="49" fontId="30" fillId="0" borderId="9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49" fontId="26" fillId="0" borderId="33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/>
    </xf>
    <xf numFmtId="49" fontId="26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49" fontId="26" fillId="0" borderId="34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left"/>
    </xf>
    <xf numFmtId="14" fontId="30" fillId="0" borderId="37" xfId="0" applyNumberFormat="1" applyFont="1" applyBorder="1" applyAlignment="1">
      <alignment horizontal="center"/>
    </xf>
    <xf numFmtId="0" fontId="22" fillId="4" borderId="8" xfId="7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2" fillId="6" borderId="0" xfId="5" applyNumberFormat="1" applyFill="1" applyAlignment="1">
      <alignment horizontal="center"/>
    </xf>
    <xf numFmtId="0" fontId="22" fillId="6" borderId="0" xfId="5" applyFill="1"/>
    <xf numFmtId="0" fontId="22" fillId="6" borderId="0" xfId="5" applyFill="1" applyAlignment="1">
      <alignment horizontal="center"/>
    </xf>
    <xf numFmtId="186" fontId="22" fillId="6" borderId="0" xfId="5" applyNumberFormat="1" applyFill="1"/>
    <xf numFmtId="186" fontId="22" fillId="6" borderId="0" xfId="5" applyNumberFormat="1" applyFill="1" applyAlignment="1">
      <alignment horizontal="right"/>
    </xf>
    <xf numFmtId="1" fontId="22" fillId="0" borderId="38" xfId="5" applyNumberFormat="1" applyBorder="1" applyAlignment="1">
      <alignment horizontal="center"/>
    </xf>
    <xf numFmtId="0" fontId="22" fillId="0" borderId="38" xfId="5" applyBorder="1"/>
    <xf numFmtId="0" fontId="22" fillId="0" borderId="38" xfId="5" applyBorder="1" applyAlignment="1">
      <alignment horizontal="center"/>
    </xf>
    <xf numFmtId="186" fontId="22" fillId="0" borderId="38" xfId="5" applyNumberFormat="1" applyBorder="1"/>
    <xf numFmtId="186" fontId="22" fillId="0" borderId="38" xfId="5" applyNumberFormat="1" applyBorder="1" applyAlignment="1">
      <alignment horizontal="right"/>
    </xf>
    <xf numFmtId="14" fontId="28" fillId="0" borderId="39" xfId="0" applyNumberFormat="1" applyFont="1" applyBorder="1" applyAlignment="1">
      <alignment horizontal="center"/>
    </xf>
    <xf numFmtId="14" fontId="30" fillId="0" borderId="39" xfId="0" applyNumberFormat="1" applyFont="1" applyBorder="1" applyAlignment="1">
      <alignment horizontal="center"/>
    </xf>
    <xf numFmtId="14" fontId="30" fillId="0" borderId="40" xfId="0" applyNumberFormat="1" applyFont="1" applyBorder="1" applyAlignment="1">
      <alignment horizontal="center"/>
    </xf>
    <xf numFmtId="0" fontId="46" fillId="0" borderId="0" xfId="0" applyFont="1" applyBorder="1"/>
    <xf numFmtId="0" fontId="0" fillId="7" borderId="0" xfId="0" applyFill="1"/>
    <xf numFmtId="2" fontId="0" fillId="7" borderId="0" xfId="0" applyNumberFormat="1" applyFill="1" applyAlignment="1">
      <alignment horizontal="center"/>
    </xf>
    <xf numFmtId="186" fontId="0" fillId="7" borderId="0" xfId="0" applyNumberFormat="1" applyFill="1"/>
    <xf numFmtId="1" fontId="11" fillId="0" borderId="0" xfId="0" applyNumberFormat="1" applyFont="1" applyAlignment="1">
      <alignment horizontal="center"/>
    </xf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14" fontId="2" fillId="5" borderId="1" xfId="0" applyNumberFormat="1" applyFont="1" applyFill="1" applyBorder="1" applyAlignment="1">
      <alignment horizontal="left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4" fillId="0" borderId="7" xfId="6" applyFont="1" applyFill="1" applyBorder="1" applyAlignment="1">
      <alignment horizontal="center"/>
    </xf>
    <xf numFmtId="0" fontId="44" fillId="0" borderId="5" xfId="6" applyFont="1" applyFill="1" applyBorder="1" applyAlignment="1">
      <alignment horizontal="center"/>
    </xf>
    <xf numFmtId="0" fontId="44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A0BEC283-C0A7-CFB8-8D2A-DE5600F0C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2A7BDC7A-6BDF-1837-974F-95E856845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81" name="Group 1">
              <a:extLst>
                <a:ext uri="{FF2B5EF4-FFF2-40B4-BE49-F238E27FC236}">
                  <a16:creationId xmlns:a16="http://schemas.microsoft.com/office/drawing/2014/main" id="{D2B2A349-A780-65C9-1428-758B042EABC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376B8B29-0EC9-4EEF-2CAA-D38882E62760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797F8E6C-97AB-A791-0208-24FC31BFB3F2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4D2CA70-073D-33B7-8C11-06382486D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56D3ABC-1DAC-5311-AA61-8A7B104A6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D8C0917-99B9-EDE6-2C3B-037A9A07A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2AF8BA87-8F6E-380F-0FDD-7616DA2FE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34752" name="AutoShape 1" descr="Eine Matrixformel, die Konstanten verwendet">
          <a:extLst>
            <a:ext uri="{FF2B5EF4-FFF2-40B4-BE49-F238E27FC236}">
              <a16:creationId xmlns:a16="http://schemas.microsoft.com/office/drawing/2014/main" id="{1A879FE3-5466-4D39-CB16-98D8174428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448</xdr:row>
      <xdr:rowOff>0</xdr:rowOff>
    </xdr:from>
    <xdr:to>
      <xdr:col>11</xdr:col>
      <xdr:colOff>314325</xdr:colOff>
      <xdr:row>449</xdr:row>
      <xdr:rowOff>133350</xdr:rowOff>
    </xdr:to>
    <xdr:sp macro="" textlink="">
      <xdr:nvSpPr>
        <xdr:cNvPr id="34753" name="AutoShape 1" descr="Eine Matrixformel, die Konstanten verwendet">
          <a:extLst>
            <a:ext uri="{FF2B5EF4-FFF2-40B4-BE49-F238E27FC236}">
              <a16:creationId xmlns:a16="http://schemas.microsoft.com/office/drawing/2014/main" id="{50942006-82D3-AD5B-7DF7-9B6441D85D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85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4754" name="AutoShape 1" descr="Eine Matrixformel, die Konstanten verwendet">
          <a:extLst>
            <a:ext uri="{FF2B5EF4-FFF2-40B4-BE49-F238E27FC236}">
              <a16:creationId xmlns:a16="http://schemas.microsoft.com/office/drawing/2014/main" id="{D8A434E0-B9AA-095A-A385-F15258FDE9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314325</xdr:colOff>
      <xdr:row>378</xdr:row>
      <xdr:rowOff>133350</xdr:rowOff>
    </xdr:to>
    <xdr:sp macro="" textlink="">
      <xdr:nvSpPr>
        <xdr:cNvPr id="34755" name="AutoShape 1" descr="Eine Matrixformel, die Konstanten verwendet">
          <a:extLst>
            <a:ext uri="{FF2B5EF4-FFF2-40B4-BE49-F238E27FC236}">
              <a16:creationId xmlns:a16="http://schemas.microsoft.com/office/drawing/2014/main" id="{AC62D88C-6E2D-7FA9-BDBE-D3924C797A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360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4756" name="AutoShape 1" descr="Eine Matrixformel, die Konstanten verwendet">
          <a:extLst>
            <a:ext uri="{FF2B5EF4-FFF2-40B4-BE49-F238E27FC236}">
              <a16:creationId xmlns:a16="http://schemas.microsoft.com/office/drawing/2014/main" id="{F458CAAB-3651-60B6-03F9-A0DF7614DC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4757" name="AutoShape 1" descr="Eine Matrixformel, die Konstanten verwendet">
          <a:extLst>
            <a:ext uri="{FF2B5EF4-FFF2-40B4-BE49-F238E27FC236}">
              <a16:creationId xmlns:a16="http://schemas.microsoft.com/office/drawing/2014/main" id="{2323EB33-46EA-C86D-F5AB-CE4BD9EDA5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314325</xdr:colOff>
      <xdr:row>460</xdr:row>
      <xdr:rowOff>133350</xdr:rowOff>
    </xdr:to>
    <xdr:sp macro="" textlink="">
      <xdr:nvSpPr>
        <xdr:cNvPr id="34758" name="AutoShape 1" descr="Eine Matrixformel, die Konstanten verwendet">
          <a:extLst>
            <a:ext uri="{FF2B5EF4-FFF2-40B4-BE49-F238E27FC236}">
              <a16:creationId xmlns:a16="http://schemas.microsoft.com/office/drawing/2014/main" id="{5345B70F-797D-82D9-38C5-59B00A0B9B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63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4759" name="AutoShape 1" descr="Eine Matrixformel, die Konstanten verwendet">
          <a:extLst>
            <a:ext uri="{FF2B5EF4-FFF2-40B4-BE49-F238E27FC236}">
              <a16:creationId xmlns:a16="http://schemas.microsoft.com/office/drawing/2014/main" id="{FED28585-B0E0-C063-F6B8-1114D723DB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4760" name="AutoShape 1" descr="Eine Matrixformel, die Konstanten verwendet">
          <a:extLst>
            <a:ext uri="{FF2B5EF4-FFF2-40B4-BE49-F238E27FC236}">
              <a16:creationId xmlns:a16="http://schemas.microsoft.com/office/drawing/2014/main" id="{3076C30E-6668-1B90-37B0-4FBD5841FA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4761" name="AutoShape 1" descr="Eine Matrixformel, die Konstanten verwendet">
          <a:extLst>
            <a:ext uri="{FF2B5EF4-FFF2-40B4-BE49-F238E27FC236}">
              <a16:creationId xmlns:a16="http://schemas.microsoft.com/office/drawing/2014/main" id="{106A747F-8CB2-6B15-4C58-1648CF799E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4762" name="AutoShape 1" descr="Eine Matrixformel, die Konstanten verwendet">
          <a:extLst>
            <a:ext uri="{FF2B5EF4-FFF2-40B4-BE49-F238E27FC236}">
              <a16:creationId xmlns:a16="http://schemas.microsoft.com/office/drawing/2014/main" id="{06865B87-DFC3-EA41-CD4E-EE177C2128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133350</xdr:rowOff>
    </xdr:to>
    <xdr:sp macro="" textlink="">
      <xdr:nvSpPr>
        <xdr:cNvPr id="34763" name="AutoShape 1" descr="Eine Matrixformel, die Konstanten verwendet">
          <a:extLst>
            <a:ext uri="{FF2B5EF4-FFF2-40B4-BE49-F238E27FC236}">
              <a16:creationId xmlns:a16="http://schemas.microsoft.com/office/drawing/2014/main" id="{0FFA19CD-CA8D-1173-3203-AAA9CA40D1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314325</xdr:colOff>
      <xdr:row>434</xdr:row>
      <xdr:rowOff>133350</xdr:rowOff>
    </xdr:to>
    <xdr:sp macro="" textlink="">
      <xdr:nvSpPr>
        <xdr:cNvPr id="34764" name="AutoShape 1" descr="Eine Matrixformel, die Konstanten verwendet">
          <a:extLst>
            <a:ext uri="{FF2B5EF4-FFF2-40B4-BE49-F238E27FC236}">
              <a16:creationId xmlns:a16="http://schemas.microsoft.com/office/drawing/2014/main" id="{A73C6954-6623-1556-D658-DB89723C7A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42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4765" name="AutoShape 1" descr="Eine Matrixformel, die Konstanten verwendet">
          <a:extLst>
            <a:ext uri="{FF2B5EF4-FFF2-40B4-BE49-F238E27FC236}">
              <a16:creationId xmlns:a16="http://schemas.microsoft.com/office/drawing/2014/main" id="{67F6992B-8D7E-7872-B217-2C148B0DF3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4766" name="AutoShape 1" descr="Eine Matrixformel, die Konstanten verwendet">
          <a:extLst>
            <a:ext uri="{FF2B5EF4-FFF2-40B4-BE49-F238E27FC236}">
              <a16:creationId xmlns:a16="http://schemas.microsoft.com/office/drawing/2014/main" id="{1EEDBF8F-F335-D390-594F-7D285B1ECF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451</xdr:row>
      <xdr:rowOff>0</xdr:rowOff>
    </xdr:from>
    <xdr:to>
      <xdr:col>11</xdr:col>
      <xdr:colOff>314325</xdr:colOff>
      <xdr:row>452</xdr:row>
      <xdr:rowOff>133350</xdr:rowOff>
    </xdr:to>
    <xdr:sp macro="" textlink="">
      <xdr:nvSpPr>
        <xdr:cNvPr id="34767" name="AutoShape 1" descr="Eine Matrixformel, die Konstanten verwendet">
          <a:extLst>
            <a:ext uri="{FF2B5EF4-FFF2-40B4-BE49-F238E27FC236}">
              <a16:creationId xmlns:a16="http://schemas.microsoft.com/office/drawing/2014/main" id="{33672BEC-A1C5-9707-18AE-D6E0D70EDA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34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451</xdr:row>
      <xdr:rowOff>0</xdr:rowOff>
    </xdr:from>
    <xdr:to>
      <xdr:col>11</xdr:col>
      <xdr:colOff>314325</xdr:colOff>
      <xdr:row>452</xdr:row>
      <xdr:rowOff>133350</xdr:rowOff>
    </xdr:to>
    <xdr:sp macro="" textlink="">
      <xdr:nvSpPr>
        <xdr:cNvPr id="34768" name="AutoShape 1" descr="Eine Matrixformel, die Konstanten verwendet">
          <a:extLst>
            <a:ext uri="{FF2B5EF4-FFF2-40B4-BE49-F238E27FC236}">
              <a16:creationId xmlns:a16="http://schemas.microsoft.com/office/drawing/2014/main" id="{9B48C6AE-7261-828F-1F48-D99E0EE43A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34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133350</xdr:rowOff>
    </xdr:to>
    <xdr:sp macro="" textlink="">
      <xdr:nvSpPr>
        <xdr:cNvPr id="34769" name="AutoShape 1" descr="Eine Matrixformel, die Konstanten verwendet">
          <a:extLst>
            <a:ext uri="{FF2B5EF4-FFF2-40B4-BE49-F238E27FC236}">
              <a16:creationId xmlns:a16="http://schemas.microsoft.com/office/drawing/2014/main" id="{EF4B59DB-D9B1-E732-96D4-92B8EA61D6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472</xdr:row>
      <xdr:rowOff>0</xdr:rowOff>
    </xdr:from>
    <xdr:to>
      <xdr:col>11</xdr:col>
      <xdr:colOff>314325</xdr:colOff>
      <xdr:row>473</xdr:row>
      <xdr:rowOff>133350</xdr:rowOff>
    </xdr:to>
    <xdr:sp macro="" textlink="">
      <xdr:nvSpPr>
        <xdr:cNvPr id="34770" name="AutoShape 1" descr="Eine Matrixformel, die Konstanten verwendet">
          <a:extLst>
            <a:ext uri="{FF2B5EF4-FFF2-40B4-BE49-F238E27FC236}">
              <a16:creationId xmlns:a16="http://schemas.microsoft.com/office/drawing/2014/main" id="{6CBBBFDC-DB91-0643-C9C7-58951B8785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74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4771" name="AutoShape 1" descr="Eine Matrixformel, die Konstanten verwendet">
          <a:extLst>
            <a:ext uri="{FF2B5EF4-FFF2-40B4-BE49-F238E27FC236}">
              <a16:creationId xmlns:a16="http://schemas.microsoft.com/office/drawing/2014/main" id="{ECA9D504-190D-F126-5455-6DACDF3CDD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4772" name="AutoShape 1" descr="Eine Matrixformel, die Konstanten verwendet">
          <a:extLst>
            <a:ext uri="{FF2B5EF4-FFF2-40B4-BE49-F238E27FC236}">
              <a16:creationId xmlns:a16="http://schemas.microsoft.com/office/drawing/2014/main" id="{37ED18B2-DCD4-46DF-E63B-5D48E09379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4773" name="AutoShape 1" descr="Eine Matrixformel, die Konstanten verwendet">
          <a:extLst>
            <a:ext uri="{FF2B5EF4-FFF2-40B4-BE49-F238E27FC236}">
              <a16:creationId xmlns:a16="http://schemas.microsoft.com/office/drawing/2014/main" id="{32C42AD9-4E0D-C54F-8035-9DAD00331A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4774" name="AutoShape 1" descr="Eine Matrixformel, die Konstanten verwendet">
          <a:extLst>
            <a:ext uri="{FF2B5EF4-FFF2-40B4-BE49-F238E27FC236}">
              <a16:creationId xmlns:a16="http://schemas.microsoft.com/office/drawing/2014/main" id="{D48305AB-AC50-4D53-0378-DE681C3EAE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34775" name="AutoShape 1" descr="Eine Matrixformel, die Konstanten verwendet">
          <a:extLst>
            <a:ext uri="{FF2B5EF4-FFF2-40B4-BE49-F238E27FC236}">
              <a16:creationId xmlns:a16="http://schemas.microsoft.com/office/drawing/2014/main" id="{BEF9B7FA-FD9E-A9AF-5A5D-C672C61A9E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34776" name="AutoShape 1" descr="Eine Matrixformel, die Konstanten verwendet">
          <a:extLst>
            <a:ext uri="{FF2B5EF4-FFF2-40B4-BE49-F238E27FC236}">
              <a16:creationId xmlns:a16="http://schemas.microsoft.com/office/drawing/2014/main" id="{EC8C6790-ACCB-2D8B-A9BC-5E225BC3F9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34777" name="AutoShape 1" descr="Eine Matrixformel, die Konstanten verwendet">
          <a:extLst>
            <a:ext uri="{FF2B5EF4-FFF2-40B4-BE49-F238E27FC236}">
              <a16:creationId xmlns:a16="http://schemas.microsoft.com/office/drawing/2014/main" id="{6984EFD5-E74D-FBA4-E66F-445ADABEDA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314325</xdr:colOff>
      <xdr:row>398</xdr:row>
      <xdr:rowOff>133350</xdr:rowOff>
    </xdr:to>
    <xdr:sp macro="" textlink="">
      <xdr:nvSpPr>
        <xdr:cNvPr id="34778" name="AutoShape 1" descr="Eine Matrixformel, die Konstanten verwendet">
          <a:extLst>
            <a:ext uri="{FF2B5EF4-FFF2-40B4-BE49-F238E27FC236}">
              <a16:creationId xmlns:a16="http://schemas.microsoft.com/office/drawing/2014/main" id="{406CF5E1-D5E4-2D1E-004A-A2AA96834D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598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4779" name="AutoShape 1" descr="Eine Matrixformel, die Konstanten verwendet">
          <a:extLst>
            <a:ext uri="{FF2B5EF4-FFF2-40B4-BE49-F238E27FC236}">
              <a16:creationId xmlns:a16="http://schemas.microsoft.com/office/drawing/2014/main" id="{9B9FC1CE-2AA1-6018-6205-A94BD2183E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4780" name="AutoShape 1" descr="Eine Matrixformel, die Konstanten verwendet">
          <a:extLst>
            <a:ext uri="{FF2B5EF4-FFF2-40B4-BE49-F238E27FC236}">
              <a16:creationId xmlns:a16="http://schemas.microsoft.com/office/drawing/2014/main" id="{5B176A08-9968-4755-5081-FD044B8E05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4781" name="AutoShape 1" descr="Eine Matrixformel, die Konstanten verwendet">
          <a:extLst>
            <a:ext uri="{FF2B5EF4-FFF2-40B4-BE49-F238E27FC236}">
              <a16:creationId xmlns:a16="http://schemas.microsoft.com/office/drawing/2014/main" id="{B88311F6-E6F2-A7FF-1502-91C5383E1B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4782" name="AutoShape 1" descr="Eine Matrixformel, die Konstanten verwendet">
          <a:extLst>
            <a:ext uri="{FF2B5EF4-FFF2-40B4-BE49-F238E27FC236}">
              <a16:creationId xmlns:a16="http://schemas.microsoft.com/office/drawing/2014/main" id="{71F78135-3DCC-633D-E842-7B07082892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4783" name="AutoShape 1" descr="Eine Matrixformel, die Konstanten verwendet">
          <a:extLst>
            <a:ext uri="{FF2B5EF4-FFF2-40B4-BE49-F238E27FC236}">
              <a16:creationId xmlns:a16="http://schemas.microsoft.com/office/drawing/2014/main" id="{09E4C64D-F27A-75D8-4D9F-A8533BDC3D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4784" name="AutoShape 1" descr="Eine Matrixformel, die Konstanten verwendet">
          <a:extLst>
            <a:ext uri="{FF2B5EF4-FFF2-40B4-BE49-F238E27FC236}">
              <a16:creationId xmlns:a16="http://schemas.microsoft.com/office/drawing/2014/main" id="{3962D553-E34F-7F02-9E57-2146A7EA47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4785" name="AutoShape 1" descr="Eine Matrixformel, die Konstanten verwendet">
          <a:extLst>
            <a:ext uri="{FF2B5EF4-FFF2-40B4-BE49-F238E27FC236}">
              <a16:creationId xmlns:a16="http://schemas.microsoft.com/office/drawing/2014/main" id="{4A0236ED-7E83-8201-CE13-C165F97536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4786" name="AutoShape 1" descr="Eine Matrixformel, die Konstanten verwendet">
          <a:extLst>
            <a:ext uri="{FF2B5EF4-FFF2-40B4-BE49-F238E27FC236}">
              <a16:creationId xmlns:a16="http://schemas.microsoft.com/office/drawing/2014/main" id="{F19A3212-4290-64D5-0781-EB98C85BC5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133350</xdr:rowOff>
    </xdr:to>
    <xdr:sp macro="" textlink="">
      <xdr:nvSpPr>
        <xdr:cNvPr id="34787" name="AutoShape 1" descr="Eine Matrixformel, die Konstanten verwendet">
          <a:extLst>
            <a:ext uri="{FF2B5EF4-FFF2-40B4-BE49-F238E27FC236}">
              <a16:creationId xmlns:a16="http://schemas.microsoft.com/office/drawing/2014/main" id="{30227122-8096-2E0A-0968-231DA04738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533</xdr:row>
      <xdr:rowOff>0</xdr:rowOff>
    </xdr:from>
    <xdr:to>
      <xdr:col>11</xdr:col>
      <xdr:colOff>314325</xdr:colOff>
      <xdr:row>534</xdr:row>
      <xdr:rowOff>133350</xdr:rowOff>
    </xdr:to>
    <xdr:sp macro="" textlink="">
      <xdr:nvSpPr>
        <xdr:cNvPr id="34788" name="AutoShape 1" descr="Eine Matrixformel, die Konstanten verwendet">
          <a:extLst>
            <a:ext uri="{FF2B5EF4-FFF2-40B4-BE49-F238E27FC236}">
              <a16:creationId xmlns:a16="http://schemas.microsoft.com/office/drawing/2014/main" id="{9FDC2525-CA62-AB7C-E458-8875CE4ED2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62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4789" name="AutoShape 1" descr="Eine Matrixformel, die Konstanten verwendet">
          <a:extLst>
            <a:ext uri="{FF2B5EF4-FFF2-40B4-BE49-F238E27FC236}">
              <a16:creationId xmlns:a16="http://schemas.microsoft.com/office/drawing/2014/main" id="{83F87D1B-D60C-5895-05E3-99E6C20913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4790" name="AutoShape 1" descr="Eine Matrixformel, die Konstanten verwendet">
          <a:extLst>
            <a:ext uri="{FF2B5EF4-FFF2-40B4-BE49-F238E27FC236}">
              <a16:creationId xmlns:a16="http://schemas.microsoft.com/office/drawing/2014/main" id="{5C88A91A-B764-5BF9-C37A-87B0FCE620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4791" name="AutoShape 1" descr="Eine Matrixformel, die Konstanten verwendet">
          <a:extLst>
            <a:ext uri="{FF2B5EF4-FFF2-40B4-BE49-F238E27FC236}">
              <a16:creationId xmlns:a16="http://schemas.microsoft.com/office/drawing/2014/main" id="{C523EF94-01D6-2934-798B-418DEF2445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4792" name="AutoShape 1" descr="Eine Matrixformel, die Konstanten verwendet">
          <a:extLst>
            <a:ext uri="{FF2B5EF4-FFF2-40B4-BE49-F238E27FC236}">
              <a16:creationId xmlns:a16="http://schemas.microsoft.com/office/drawing/2014/main" id="{87709192-13EA-3313-DE8E-70E1BD6B19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4793" name="AutoShape 1" descr="Eine Matrixformel, die Konstanten verwendet">
          <a:extLst>
            <a:ext uri="{FF2B5EF4-FFF2-40B4-BE49-F238E27FC236}">
              <a16:creationId xmlns:a16="http://schemas.microsoft.com/office/drawing/2014/main" id="{E4BFD38E-AE0A-FEC8-E205-AC7322C1F3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4794" name="AutoShape 1" descr="Eine Matrixformel, die Konstanten verwendet">
          <a:extLst>
            <a:ext uri="{FF2B5EF4-FFF2-40B4-BE49-F238E27FC236}">
              <a16:creationId xmlns:a16="http://schemas.microsoft.com/office/drawing/2014/main" id="{582005E3-A1EE-DCF0-CC2A-4AAA972E15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4795" name="AutoShape 1" descr="Eine Matrixformel, die Konstanten verwendet">
          <a:extLst>
            <a:ext uri="{FF2B5EF4-FFF2-40B4-BE49-F238E27FC236}">
              <a16:creationId xmlns:a16="http://schemas.microsoft.com/office/drawing/2014/main" id="{DA76899E-4DDE-283C-BB83-1FD31E5A8C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4796" name="AutoShape 1" descr="Eine Matrixformel, die Konstanten verwendet">
          <a:extLst>
            <a:ext uri="{FF2B5EF4-FFF2-40B4-BE49-F238E27FC236}">
              <a16:creationId xmlns:a16="http://schemas.microsoft.com/office/drawing/2014/main" id="{CBF7600D-16BB-F25A-3F43-1563D9E840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34797" name="AutoShape 1" descr="Eine Matrixformel, die Konstanten verwendet">
          <a:extLst>
            <a:ext uri="{FF2B5EF4-FFF2-40B4-BE49-F238E27FC236}">
              <a16:creationId xmlns:a16="http://schemas.microsoft.com/office/drawing/2014/main" id="{46E818AA-BFC7-B2D6-27B1-C24C448609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314325</xdr:colOff>
      <xdr:row>422</xdr:row>
      <xdr:rowOff>133350</xdr:rowOff>
    </xdr:to>
    <xdr:sp macro="" textlink="">
      <xdr:nvSpPr>
        <xdr:cNvPr id="34798" name="AutoShape 1" descr="Eine Matrixformel, die Konstanten verwendet">
          <a:extLst>
            <a:ext uri="{FF2B5EF4-FFF2-40B4-BE49-F238E27FC236}">
              <a16:creationId xmlns:a16="http://schemas.microsoft.com/office/drawing/2014/main" id="{04D1DF4B-49E6-54FF-6FC8-FA2EECC785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48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4799" name="AutoShape 1" descr="Eine Matrixformel, die Konstanten verwendet">
          <a:extLst>
            <a:ext uri="{FF2B5EF4-FFF2-40B4-BE49-F238E27FC236}">
              <a16:creationId xmlns:a16="http://schemas.microsoft.com/office/drawing/2014/main" id="{B698066D-AFC6-2067-BF21-9508F1C709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4800" name="AutoShape 1" descr="Eine Matrixformel, die Konstanten verwendet">
          <a:extLst>
            <a:ext uri="{FF2B5EF4-FFF2-40B4-BE49-F238E27FC236}">
              <a16:creationId xmlns:a16="http://schemas.microsoft.com/office/drawing/2014/main" id="{2A97387C-7D14-B101-D47E-2341E08AF2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4801" name="AutoShape 1" descr="Eine Matrixformel, die Konstanten verwendet">
          <a:extLst>
            <a:ext uri="{FF2B5EF4-FFF2-40B4-BE49-F238E27FC236}">
              <a16:creationId xmlns:a16="http://schemas.microsoft.com/office/drawing/2014/main" id="{84E1A99E-9041-2A67-73E7-E3E7D138BE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4802" name="AutoShape 1" descr="Eine Matrixformel, die Konstanten verwendet">
          <a:extLst>
            <a:ext uri="{FF2B5EF4-FFF2-40B4-BE49-F238E27FC236}">
              <a16:creationId xmlns:a16="http://schemas.microsoft.com/office/drawing/2014/main" id="{31E6472F-58A9-5E7D-FD6C-45CE2A2B63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462</xdr:row>
      <xdr:rowOff>0</xdr:rowOff>
    </xdr:from>
    <xdr:to>
      <xdr:col>11</xdr:col>
      <xdr:colOff>314325</xdr:colOff>
      <xdr:row>463</xdr:row>
      <xdr:rowOff>133350</xdr:rowOff>
    </xdr:to>
    <xdr:sp macro="" textlink="">
      <xdr:nvSpPr>
        <xdr:cNvPr id="34803" name="AutoShape 1" descr="Eine Matrixformel, die Konstanten verwendet">
          <a:extLst>
            <a:ext uri="{FF2B5EF4-FFF2-40B4-BE49-F238E27FC236}">
              <a16:creationId xmlns:a16="http://schemas.microsoft.com/office/drawing/2014/main" id="{FE4882B0-89F1-0A25-EC0B-231E2C5294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12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462</xdr:row>
      <xdr:rowOff>0</xdr:rowOff>
    </xdr:from>
    <xdr:to>
      <xdr:col>11</xdr:col>
      <xdr:colOff>314325</xdr:colOff>
      <xdr:row>463</xdr:row>
      <xdr:rowOff>133350</xdr:rowOff>
    </xdr:to>
    <xdr:sp macro="" textlink="">
      <xdr:nvSpPr>
        <xdr:cNvPr id="34804" name="AutoShape 1" descr="Eine Matrixformel, die Konstanten verwendet">
          <a:extLst>
            <a:ext uri="{FF2B5EF4-FFF2-40B4-BE49-F238E27FC236}">
              <a16:creationId xmlns:a16="http://schemas.microsoft.com/office/drawing/2014/main" id="{E13B7DA7-22BD-2F81-FEFB-807A9F1F86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12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34805" name="AutoShape 1" descr="Eine Matrixformel, die Konstanten verwendet">
          <a:extLst>
            <a:ext uri="{FF2B5EF4-FFF2-40B4-BE49-F238E27FC236}">
              <a16:creationId xmlns:a16="http://schemas.microsoft.com/office/drawing/2014/main" id="{F18BC8BF-3157-7BB7-07D7-9B599D7DDF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314325</xdr:colOff>
      <xdr:row>428</xdr:row>
      <xdr:rowOff>133350</xdr:rowOff>
    </xdr:to>
    <xdr:sp macro="" textlink="">
      <xdr:nvSpPr>
        <xdr:cNvPr id="34806" name="AutoShape 1" descr="Eine Matrixformel, die Konstanten verwendet">
          <a:extLst>
            <a:ext uri="{FF2B5EF4-FFF2-40B4-BE49-F238E27FC236}">
              <a16:creationId xmlns:a16="http://schemas.microsoft.com/office/drawing/2014/main" id="{EB7B4DA0-C416-93C6-F300-3F27679BC8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45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4807" name="AutoShape 1" descr="Eine Matrixformel, die Konstanten verwendet">
          <a:extLst>
            <a:ext uri="{FF2B5EF4-FFF2-40B4-BE49-F238E27FC236}">
              <a16:creationId xmlns:a16="http://schemas.microsoft.com/office/drawing/2014/main" id="{3F58EE3E-0B5D-1105-AB5C-2899C9CB3D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4808" name="AutoShape 1" descr="Eine Matrixformel, die Konstanten verwendet">
          <a:extLst>
            <a:ext uri="{FF2B5EF4-FFF2-40B4-BE49-F238E27FC236}">
              <a16:creationId xmlns:a16="http://schemas.microsoft.com/office/drawing/2014/main" id="{A395DDD2-498C-5375-0D56-C6D3DCCD2F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4809" name="AutoShape 1" descr="Eine Matrixformel, die Konstanten verwendet">
          <a:extLst>
            <a:ext uri="{FF2B5EF4-FFF2-40B4-BE49-F238E27FC236}">
              <a16:creationId xmlns:a16="http://schemas.microsoft.com/office/drawing/2014/main" id="{A4129EAA-42A0-8D01-D065-CFC289DF25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4810" name="AutoShape 1" descr="Eine Matrixformel, die Konstanten verwendet">
          <a:extLst>
            <a:ext uri="{FF2B5EF4-FFF2-40B4-BE49-F238E27FC236}">
              <a16:creationId xmlns:a16="http://schemas.microsoft.com/office/drawing/2014/main" id="{0F6BCF60-D71E-DA3C-1AB4-1275F9BD82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4811" name="AutoShape 1" descr="Eine Matrixformel, die Konstanten verwendet">
          <a:extLst>
            <a:ext uri="{FF2B5EF4-FFF2-40B4-BE49-F238E27FC236}">
              <a16:creationId xmlns:a16="http://schemas.microsoft.com/office/drawing/2014/main" id="{3F83F257-437C-7388-5DC1-F73A562067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4812" name="AutoShape 1" descr="Eine Matrixformel, die Konstanten verwendet">
          <a:extLst>
            <a:ext uri="{FF2B5EF4-FFF2-40B4-BE49-F238E27FC236}">
              <a16:creationId xmlns:a16="http://schemas.microsoft.com/office/drawing/2014/main" id="{05665558-4009-EBE5-1329-5EF18ED5B9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4813" name="AutoShape 1" descr="Eine Matrixformel, die Konstanten verwendet">
          <a:extLst>
            <a:ext uri="{FF2B5EF4-FFF2-40B4-BE49-F238E27FC236}">
              <a16:creationId xmlns:a16="http://schemas.microsoft.com/office/drawing/2014/main" id="{14B7F46D-CE97-A048-20F7-A3919291A2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4814" name="AutoShape 1" descr="Eine Matrixformel, die Konstanten verwendet">
          <a:extLst>
            <a:ext uri="{FF2B5EF4-FFF2-40B4-BE49-F238E27FC236}">
              <a16:creationId xmlns:a16="http://schemas.microsoft.com/office/drawing/2014/main" id="{2F9AD882-C53E-D316-3FB1-B24D760B76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4815" name="AutoShape 1" descr="Eine Matrixformel, die Konstanten verwendet">
          <a:extLst>
            <a:ext uri="{FF2B5EF4-FFF2-40B4-BE49-F238E27FC236}">
              <a16:creationId xmlns:a16="http://schemas.microsoft.com/office/drawing/2014/main" id="{C4FF3A3E-F476-0840-903F-81A4BF468C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4816" name="AutoShape 1" descr="Eine Matrixformel, die Konstanten verwendet">
          <a:extLst>
            <a:ext uri="{FF2B5EF4-FFF2-40B4-BE49-F238E27FC236}">
              <a16:creationId xmlns:a16="http://schemas.microsoft.com/office/drawing/2014/main" id="{34A7EC37-71BD-AAAD-3F65-289A691205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4817" name="AutoShape 1" descr="Eine Matrixformel, die Konstanten verwendet">
          <a:extLst>
            <a:ext uri="{FF2B5EF4-FFF2-40B4-BE49-F238E27FC236}">
              <a16:creationId xmlns:a16="http://schemas.microsoft.com/office/drawing/2014/main" id="{4EDA0625-0196-F25C-BC4F-A2B9493A88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4818" name="AutoShape 1" descr="Eine Matrixformel, die Konstanten verwendet">
          <a:extLst>
            <a:ext uri="{FF2B5EF4-FFF2-40B4-BE49-F238E27FC236}">
              <a16:creationId xmlns:a16="http://schemas.microsoft.com/office/drawing/2014/main" id="{5296ADCD-52D2-4725-7C18-668112FF24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4819" name="AutoShape 1" descr="Eine Matrixformel, die Konstanten verwendet">
          <a:extLst>
            <a:ext uri="{FF2B5EF4-FFF2-40B4-BE49-F238E27FC236}">
              <a16:creationId xmlns:a16="http://schemas.microsoft.com/office/drawing/2014/main" id="{DC61D908-7325-709E-3205-A500D973A8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4820" name="AutoShape 1" descr="Eine Matrixformel, die Konstanten verwendet">
          <a:extLst>
            <a:ext uri="{FF2B5EF4-FFF2-40B4-BE49-F238E27FC236}">
              <a16:creationId xmlns:a16="http://schemas.microsoft.com/office/drawing/2014/main" id="{5F40B204-7F28-9479-7AE0-BBADD3A71D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34821" name="AutoShape 1" descr="Eine Matrixformel, die Konstanten verwendet">
          <a:extLst>
            <a:ext uri="{FF2B5EF4-FFF2-40B4-BE49-F238E27FC236}">
              <a16:creationId xmlns:a16="http://schemas.microsoft.com/office/drawing/2014/main" id="{8D23CA5F-9A8A-DB2A-C2A1-A2D702D2A5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34822" name="AutoShape 1" descr="Eine Matrixformel, die Konstanten verwendet">
          <a:extLst>
            <a:ext uri="{FF2B5EF4-FFF2-40B4-BE49-F238E27FC236}">
              <a16:creationId xmlns:a16="http://schemas.microsoft.com/office/drawing/2014/main" id="{9289FBC2-2CB1-1F18-9498-AD04E830DF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314325</xdr:colOff>
      <xdr:row>372</xdr:row>
      <xdr:rowOff>133350</xdr:rowOff>
    </xdr:to>
    <xdr:sp macro="" textlink="">
      <xdr:nvSpPr>
        <xdr:cNvPr id="34823" name="AutoShape 1" descr="Eine Matrixformel, die Konstanten verwendet">
          <a:extLst>
            <a:ext uri="{FF2B5EF4-FFF2-40B4-BE49-F238E27FC236}">
              <a16:creationId xmlns:a16="http://schemas.microsoft.com/office/drawing/2014/main" id="{86519AD3-8129-E753-5255-6105E96FFA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388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4824" name="AutoShape 1" descr="Eine Matrixformel, die Konstanten verwendet">
          <a:extLst>
            <a:ext uri="{FF2B5EF4-FFF2-40B4-BE49-F238E27FC236}">
              <a16:creationId xmlns:a16="http://schemas.microsoft.com/office/drawing/2014/main" id="{2EFFA485-D7C5-1596-B81E-96008A5E76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4825" name="AutoShape 1" descr="Eine Matrixformel, die Konstanten verwendet">
          <a:extLst>
            <a:ext uri="{FF2B5EF4-FFF2-40B4-BE49-F238E27FC236}">
              <a16:creationId xmlns:a16="http://schemas.microsoft.com/office/drawing/2014/main" id="{033297DC-39B6-6144-BB76-599DA2CCFF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4826" name="AutoShape 1" descr="Eine Matrixformel, die Konstanten verwendet">
          <a:extLst>
            <a:ext uri="{FF2B5EF4-FFF2-40B4-BE49-F238E27FC236}">
              <a16:creationId xmlns:a16="http://schemas.microsoft.com/office/drawing/2014/main" id="{8E8BBD9A-11AC-C66E-CCFE-63891D83A7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34827" name="AutoShape 1" descr="Eine Matrixformel, die Konstanten verwendet">
          <a:extLst>
            <a:ext uri="{FF2B5EF4-FFF2-40B4-BE49-F238E27FC236}">
              <a16:creationId xmlns:a16="http://schemas.microsoft.com/office/drawing/2014/main" id="{CF5A2175-3AAA-B945-2E47-939D8A586F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34828" name="AutoShape 1" descr="Eine Matrixformel, die Konstanten verwendet">
          <a:extLst>
            <a:ext uri="{FF2B5EF4-FFF2-40B4-BE49-F238E27FC236}">
              <a16:creationId xmlns:a16="http://schemas.microsoft.com/office/drawing/2014/main" id="{03EC9FB5-6B8B-6545-AD01-F4313C1C0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314325</xdr:colOff>
      <xdr:row>409</xdr:row>
      <xdr:rowOff>133350</xdr:rowOff>
    </xdr:to>
    <xdr:sp macro="" textlink="">
      <xdr:nvSpPr>
        <xdr:cNvPr id="34829" name="AutoShape 1" descr="Eine Matrixformel, die Konstanten verwendet">
          <a:extLst>
            <a:ext uri="{FF2B5EF4-FFF2-40B4-BE49-F238E27FC236}">
              <a16:creationId xmlns:a16="http://schemas.microsoft.com/office/drawing/2014/main" id="{C6B48576-D3CA-C228-55C8-D6A4B2E7C5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37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463</xdr:row>
      <xdr:rowOff>0</xdr:rowOff>
    </xdr:from>
    <xdr:to>
      <xdr:col>11</xdr:col>
      <xdr:colOff>314325</xdr:colOff>
      <xdr:row>464</xdr:row>
      <xdr:rowOff>133350</xdr:rowOff>
    </xdr:to>
    <xdr:sp macro="" textlink="">
      <xdr:nvSpPr>
        <xdr:cNvPr id="34830" name="AutoShape 1" descr="Eine Matrixformel, die Konstanten verwendet">
          <a:extLst>
            <a:ext uri="{FF2B5EF4-FFF2-40B4-BE49-F238E27FC236}">
              <a16:creationId xmlns:a16="http://schemas.microsoft.com/office/drawing/2014/main" id="{3B210EBE-9374-9A16-B40C-4B90007E2D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28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463</xdr:row>
      <xdr:rowOff>0</xdr:rowOff>
    </xdr:from>
    <xdr:to>
      <xdr:col>11</xdr:col>
      <xdr:colOff>314325</xdr:colOff>
      <xdr:row>464</xdr:row>
      <xdr:rowOff>133350</xdr:rowOff>
    </xdr:to>
    <xdr:sp macro="" textlink="">
      <xdr:nvSpPr>
        <xdr:cNvPr id="34831" name="AutoShape 1" descr="Eine Matrixformel, die Konstanten verwendet">
          <a:extLst>
            <a:ext uri="{FF2B5EF4-FFF2-40B4-BE49-F238E27FC236}">
              <a16:creationId xmlns:a16="http://schemas.microsoft.com/office/drawing/2014/main" id="{6DDAC3F6-B321-F8EB-A80E-D656B2A7F2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28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463</xdr:row>
      <xdr:rowOff>0</xdr:rowOff>
    </xdr:from>
    <xdr:to>
      <xdr:col>11</xdr:col>
      <xdr:colOff>314325</xdr:colOff>
      <xdr:row>464</xdr:row>
      <xdr:rowOff>133350</xdr:rowOff>
    </xdr:to>
    <xdr:sp macro="" textlink="">
      <xdr:nvSpPr>
        <xdr:cNvPr id="34832" name="AutoShape 1" descr="Eine Matrixformel, die Konstanten verwendet">
          <a:extLst>
            <a:ext uri="{FF2B5EF4-FFF2-40B4-BE49-F238E27FC236}">
              <a16:creationId xmlns:a16="http://schemas.microsoft.com/office/drawing/2014/main" id="{E91819AA-954A-DF41-849B-FCDE7A8002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28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4833" name="AutoShape 1" descr="Eine Matrixformel, die Konstanten verwendet">
          <a:extLst>
            <a:ext uri="{FF2B5EF4-FFF2-40B4-BE49-F238E27FC236}">
              <a16:creationId xmlns:a16="http://schemas.microsoft.com/office/drawing/2014/main" id="{0E247AA0-5BED-9517-0D78-63D2568089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4834" name="AutoShape 1" descr="Eine Matrixformel, die Konstanten verwendet">
          <a:extLst>
            <a:ext uri="{FF2B5EF4-FFF2-40B4-BE49-F238E27FC236}">
              <a16:creationId xmlns:a16="http://schemas.microsoft.com/office/drawing/2014/main" id="{BB780F33-6126-179B-AFD8-EB30F1C33A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4835" name="AutoShape 1" descr="Eine Matrixformel, die Konstanten verwendet">
          <a:extLst>
            <a:ext uri="{FF2B5EF4-FFF2-40B4-BE49-F238E27FC236}">
              <a16:creationId xmlns:a16="http://schemas.microsoft.com/office/drawing/2014/main" id="{A688AEA2-EC44-B931-762A-C3022D3918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4836" name="AutoShape 1" descr="Eine Matrixformel, die Konstanten verwendet">
          <a:extLst>
            <a:ext uri="{FF2B5EF4-FFF2-40B4-BE49-F238E27FC236}">
              <a16:creationId xmlns:a16="http://schemas.microsoft.com/office/drawing/2014/main" id="{E5428BA1-84AE-778E-0030-9A111D790E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4837" name="AutoShape 1" descr="Eine Matrixformel, die Konstanten verwendet">
          <a:extLst>
            <a:ext uri="{FF2B5EF4-FFF2-40B4-BE49-F238E27FC236}">
              <a16:creationId xmlns:a16="http://schemas.microsoft.com/office/drawing/2014/main" id="{7E5050DA-885B-A864-6B7D-6D6BD17875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4838" name="AutoShape 1" descr="Eine Matrixformel, die Konstanten verwendet">
          <a:extLst>
            <a:ext uri="{FF2B5EF4-FFF2-40B4-BE49-F238E27FC236}">
              <a16:creationId xmlns:a16="http://schemas.microsoft.com/office/drawing/2014/main" id="{501831A6-F7AB-B309-F879-93600951F2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34839" name="AutoShape 1" descr="Eine Matrixformel, die Konstanten verwendet">
          <a:extLst>
            <a:ext uri="{FF2B5EF4-FFF2-40B4-BE49-F238E27FC236}">
              <a16:creationId xmlns:a16="http://schemas.microsoft.com/office/drawing/2014/main" id="{AB66B2E6-55FF-D3E6-CF0E-F2DF900F39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34840" name="AutoShape 1" descr="Eine Matrixformel, die Konstanten verwendet">
          <a:extLst>
            <a:ext uri="{FF2B5EF4-FFF2-40B4-BE49-F238E27FC236}">
              <a16:creationId xmlns:a16="http://schemas.microsoft.com/office/drawing/2014/main" id="{37D4F82B-0E63-65A6-7CAA-D332019D09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440</xdr:row>
      <xdr:rowOff>0</xdr:rowOff>
    </xdr:from>
    <xdr:to>
      <xdr:col>11</xdr:col>
      <xdr:colOff>314325</xdr:colOff>
      <xdr:row>441</xdr:row>
      <xdr:rowOff>133350</xdr:rowOff>
    </xdr:to>
    <xdr:sp macro="" textlink="">
      <xdr:nvSpPr>
        <xdr:cNvPr id="34841" name="AutoShape 1" descr="Eine Matrixformel, die Konstanten verwendet">
          <a:extLst>
            <a:ext uri="{FF2B5EF4-FFF2-40B4-BE49-F238E27FC236}">
              <a16:creationId xmlns:a16="http://schemas.microsoft.com/office/drawing/2014/main" id="{077B18EF-1B94-9205-342A-8347FF1616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56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4842" name="AutoShape 1" descr="Eine Matrixformel, die Konstanten verwendet">
          <a:extLst>
            <a:ext uri="{FF2B5EF4-FFF2-40B4-BE49-F238E27FC236}">
              <a16:creationId xmlns:a16="http://schemas.microsoft.com/office/drawing/2014/main" id="{8795D4B0-6FF2-7E5E-0380-36FE27EA77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4843" name="AutoShape 1" descr="Eine Matrixformel, die Konstanten verwendet">
          <a:extLst>
            <a:ext uri="{FF2B5EF4-FFF2-40B4-BE49-F238E27FC236}">
              <a16:creationId xmlns:a16="http://schemas.microsoft.com/office/drawing/2014/main" id="{F67DA43A-3DB4-5D9A-D3D7-33B6663113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4844" name="AutoShape 1" descr="Eine Matrixformel, die Konstanten verwendet">
          <a:extLst>
            <a:ext uri="{FF2B5EF4-FFF2-40B4-BE49-F238E27FC236}">
              <a16:creationId xmlns:a16="http://schemas.microsoft.com/office/drawing/2014/main" id="{98B207A8-8AC5-F82D-738C-A1F7926FB9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4845" name="AutoShape 1" descr="Eine Matrixformel, die Konstanten verwendet">
          <a:extLst>
            <a:ext uri="{FF2B5EF4-FFF2-40B4-BE49-F238E27FC236}">
              <a16:creationId xmlns:a16="http://schemas.microsoft.com/office/drawing/2014/main" id="{4C280B1B-4AB5-9F27-51C5-715F67583C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4846" name="AutoShape 1" descr="Eine Matrixformel, die Konstanten verwendet">
          <a:extLst>
            <a:ext uri="{FF2B5EF4-FFF2-40B4-BE49-F238E27FC236}">
              <a16:creationId xmlns:a16="http://schemas.microsoft.com/office/drawing/2014/main" id="{8FA42694-D57E-3F2B-12AD-2DFAF04C3C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4847" name="AutoShape 1" descr="Eine Matrixformel, die Konstanten verwendet">
          <a:extLst>
            <a:ext uri="{FF2B5EF4-FFF2-40B4-BE49-F238E27FC236}">
              <a16:creationId xmlns:a16="http://schemas.microsoft.com/office/drawing/2014/main" id="{70B49964-86C9-15BF-D67A-6C18E461BD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34848" name="AutoShape 1" descr="Eine Matrixformel, die Konstanten verwendet">
          <a:extLst>
            <a:ext uri="{FF2B5EF4-FFF2-40B4-BE49-F238E27FC236}">
              <a16:creationId xmlns:a16="http://schemas.microsoft.com/office/drawing/2014/main" id="{9082C533-147A-42A4-8ED3-8C8AA0C795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34849" name="AutoShape 1" descr="Eine Matrixformel, die Konstanten verwendet">
          <a:extLst>
            <a:ext uri="{FF2B5EF4-FFF2-40B4-BE49-F238E27FC236}">
              <a16:creationId xmlns:a16="http://schemas.microsoft.com/office/drawing/2014/main" id="{A5752960-392D-6C49-60C8-A369712BFF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443</xdr:row>
      <xdr:rowOff>0</xdr:rowOff>
    </xdr:from>
    <xdr:to>
      <xdr:col>11</xdr:col>
      <xdr:colOff>314325</xdr:colOff>
      <xdr:row>444</xdr:row>
      <xdr:rowOff>133350</xdr:rowOff>
    </xdr:to>
    <xdr:sp macro="" textlink="">
      <xdr:nvSpPr>
        <xdr:cNvPr id="34850" name="AutoShape 1" descr="Eine Matrixformel, die Konstanten verwendet">
          <a:extLst>
            <a:ext uri="{FF2B5EF4-FFF2-40B4-BE49-F238E27FC236}">
              <a16:creationId xmlns:a16="http://schemas.microsoft.com/office/drawing/2014/main" id="{FF3343F8-3F8E-EF1F-42E6-31C446E933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04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4851" name="AutoShape 1" descr="Eine Matrixformel, die Konstanten verwendet">
          <a:extLst>
            <a:ext uri="{FF2B5EF4-FFF2-40B4-BE49-F238E27FC236}">
              <a16:creationId xmlns:a16="http://schemas.microsoft.com/office/drawing/2014/main" id="{47E47DD1-B5F5-C203-8E72-F0B8F78478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4852" name="AutoShape 1" descr="Eine Matrixformel, die Konstanten verwendet">
          <a:extLst>
            <a:ext uri="{FF2B5EF4-FFF2-40B4-BE49-F238E27FC236}">
              <a16:creationId xmlns:a16="http://schemas.microsoft.com/office/drawing/2014/main" id="{6EA05DB6-55B5-FBBA-BE38-D971D23704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4853" name="AutoShape 1" descr="Eine Matrixformel, die Konstanten verwendet">
          <a:extLst>
            <a:ext uri="{FF2B5EF4-FFF2-40B4-BE49-F238E27FC236}">
              <a16:creationId xmlns:a16="http://schemas.microsoft.com/office/drawing/2014/main" id="{138FEF56-BF60-E8E6-618C-AB376DB66B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4854" name="AutoShape 1" descr="Eine Matrixformel, die Konstanten verwendet">
          <a:extLst>
            <a:ext uri="{FF2B5EF4-FFF2-40B4-BE49-F238E27FC236}">
              <a16:creationId xmlns:a16="http://schemas.microsoft.com/office/drawing/2014/main" id="{FD213441-D806-2458-F4CA-028C8F8228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4855" name="AutoShape 1" descr="Eine Matrixformel, die Konstanten verwendet">
          <a:extLst>
            <a:ext uri="{FF2B5EF4-FFF2-40B4-BE49-F238E27FC236}">
              <a16:creationId xmlns:a16="http://schemas.microsoft.com/office/drawing/2014/main" id="{A51C517D-7502-C01E-73AC-BD72AAEB78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4856" name="AutoShape 1" descr="Eine Matrixformel, die Konstanten verwendet">
          <a:extLst>
            <a:ext uri="{FF2B5EF4-FFF2-40B4-BE49-F238E27FC236}">
              <a16:creationId xmlns:a16="http://schemas.microsoft.com/office/drawing/2014/main" id="{7C88C436-4F75-BCB0-32C8-74B294F6CF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4857" name="AutoShape 1" descr="Eine Matrixformel, die Konstanten verwendet">
          <a:extLst>
            <a:ext uri="{FF2B5EF4-FFF2-40B4-BE49-F238E27FC236}">
              <a16:creationId xmlns:a16="http://schemas.microsoft.com/office/drawing/2014/main" id="{BA1627AC-C5B6-7612-A6A7-30E8A8E8B3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4858" name="AutoShape 1" descr="Eine Matrixformel, die Konstanten verwendet">
          <a:extLst>
            <a:ext uri="{FF2B5EF4-FFF2-40B4-BE49-F238E27FC236}">
              <a16:creationId xmlns:a16="http://schemas.microsoft.com/office/drawing/2014/main" id="{2E67C9B1-7650-D52C-CFF8-6BB00BE045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4859" name="AutoShape 1" descr="Eine Matrixformel, die Konstanten verwendet">
          <a:extLst>
            <a:ext uri="{FF2B5EF4-FFF2-40B4-BE49-F238E27FC236}">
              <a16:creationId xmlns:a16="http://schemas.microsoft.com/office/drawing/2014/main" id="{866954C5-C8CB-6F83-7FF7-518D85BFE0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4860" name="AutoShape 1" descr="Eine Matrixformel, die Konstanten verwendet">
          <a:extLst>
            <a:ext uri="{FF2B5EF4-FFF2-40B4-BE49-F238E27FC236}">
              <a16:creationId xmlns:a16="http://schemas.microsoft.com/office/drawing/2014/main" id="{69C34733-306B-5EDF-57D0-A36256268E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4861" name="AutoShape 1" descr="Eine Matrixformel, die Konstanten verwendet">
          <a:extLst>
            <a:ext uri="{FF2B5EF4-FFF2-40B4-BE49-F238E27FC236}">
              <a16:creationId xmlns:a16="http://schemas.microsoft.com/office/drawing/2014/main" id="{C65456A8-DE70-2552-7110-8051928514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4862" name="AutoShape 1" descr="Eine Matrixformel, die Konstanten verwendet">
          <a:extLst>
            <a:ext uri="{FF2B5EF4-FFF2-40B4-BE49-F238E27FC236}">
              <a16:creationId xmlns:a16="http://schemas.microsoft.com/office/drawing/2014/main" id="{A772E44F-B4DE-9D1C-D9D0-035BDE48E9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4863" name="AutoShape 1" descr="Eine Matrixformel, die Konstanten verwendet">
          <a:extLst>
            <a:ext uri="{FF2B5EF4-FFF2-40B4-BE49-F238E27FC236}">
              <a16:creationId xmlns:a16="http://schemas.microsoft.com/office/drawing/2014/main" id="{5C551471-48F0-3DC5-C6C1-86F4F23544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4864" name="AutoShape 1" descr="Eine Matrixformel, die Konstanten verwendet">
          <a:extLst>
            <a:ext uri="{FF2B5EF4-FFF2-40B4-BE49-F238E27FC236}">
              <a16:creationId xmlns:a16="http://schemas.microsoft.com/office/drawing/2014/main" id="{18667234-9ADC-ACAA-8B7D-9D03AC5161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4865" name="AutoShape 1" descr="Eine Matrixformel, die Konstanten verwendet">
          <a:extLst>
            <a:ext uri="{FF2B5EF4-FFF2-40B4-BE49-F238E27FC236}">
              <a16:creationId xmlns:a16="http://schemas.microsoft.com/office/drawing/2014/main" id="{F3BCA112-5F40-A565-ED24-EB28D5A786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4866" name="AutoShape 1" descr="Eine Matrixformel, die Konstanten verwendet">
          <a:extLst>
            <a:ext uri="{FF2B5EF4-FFF2-40B4-BE49-F238E27FC236}">
              <a16:creationId xmlns:a16="http://schemas.microsoft.com/office/drawing/2014/main" id="{63A0338E-AAEB-6F52-47CB-1800239377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4867" name="AutoShape 1" descr="Eine Matrixformel, die Konstanten verwendet">
          <a:extLst>
            <a:ext uri="{FF2B5EF4-FFF2-40B4-BE49-F238E27FC236}">
              <a16:creationId xmlns:a16="http://schemas.microsoft.com/office/drawing/2014/main" id="{DFF253CF-D7D7-C948-6A6B-EE6D9748FC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4868" name="AutoShape 1" descr="Eine Matrixformel, die Konstanten verwendet">
          <a:extLst>
            <a:ext uri="{FF2B5EF4-FFF2-40B4-BE49-F238E27FC236}">
              <a16:creationId xmlns:a16="http://schemas.microsoft.com/office/drawing/2014/main" id="{C9A712D3-9305-DE8C-C0D7-1D36D40714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4869" name="AutoShape 1" descr="Eine Matrixformel, die Konstanten verwendet">
          <a:extLst>
            <a:ext uri="{FF2B5EF4-FFF2-40B4-BE49-F238E27FC236}">
              <a16:creationId xmlns:a16="http://schemas.microsoft.com/office/drawing/2014/main" id="{54FAE176-3E15-8BA3-F951-2D3E08BF07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4870" name="AutoShape 1" descr="Eine Matrixformel, die Konstanten verwendet">
          <a:extLst>
            <a:ext uri="{FF2B5EF4-FFF2-40B4-BE49-F238E27FC236}">
              <a16:creationId xmlns:a16="http://schemas.microsoft.com/office/drawing/2014/main" id="{34D38EED-7B80-705D-DD4B-4F28601F86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4871" name="AutoShape 1" descr="Eine Matrixformel, die Konstanten verwendet">
          <a:extLst>
            <a:ext uri="{FF2B5EF4-FFF2-40B4-BE49-F238E27FC236}">
              <a16:creationId xmlns:a16="http://schemas.microsoft.com/office/drawing/2014/main" id="{B9D202C3-933C-9261-CA53-3EBE8D3ACC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4872" name="AutoShape 1" descr="Eine Matrixformel, die Konstanten verwendet">
          <a:extLst>
            <a:ext uri="{FF2B5EF4-FFF2-40B4-BE49-F238E27FC236}">
              <a16:creationId xmlns:a16="http://schemas.microsoft.com/office/drawing/2014/main" id="{D1276FD3-C133-1A5D-5F37-AD014B6514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4873" name="AutoShape 1" descr="Eine Matrixformel, die Konstanten verwendet">
          <a:extLst>
            <a:ext uri="{FF2B5EF4-FFF2-40B4-BE49-F238E27FC236}">
              <a16:creationId xmlns:a16="http://schemas.microsoft.com/office/drawing/2014/main" id="{F51961AE-4AE1-CC83-3068-BA6963481C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4874" name="AutoShape 1" descr="Eine Matrixformel, die Konstanten verwendet">
          <a:extLst>
            <a:ext uri="{FF2B5EF4-FFF2-40B4-BE49-F238E27FC236}">
              <a16:creationId xmlns:a16="http://schemas.microsoft.com/office/drawing/2014/main" id="{51133A32-B8F4-B84E-D8B8-DB22978732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4875" name="AutoShape 1" descr="Eine Matrixformel, die Konstanten verwendet">
          <a:extLst>
            <a:ext uri="{FF2B5EF4-FFF2-40B4-BE49-F238E27FC236}">
              <a16:creationId xmlns:a16="http://schemas.microsoft.com/office/drawing/2014/main" id="{A5B9DBEB-83A0-DE3B-723F-96A5957A48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4876" name="AutoShape 1" descr="Eine Matrixformel, die Konstanten verwendet">
          <a:extLst>
            <a:ext uri="{FF2B5EF4-FFF2-40B4-BE49-F238E27FC236}">
              <a16:creationId xmlns:a16="http://schemas.microsoft.com/office/drawing/2014/main" id="{7AF9281D-FF22-485B-4D7C-3B3D71F9D4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4877" name="AutoShape 1" descr="Eine Matrixformel, die Konstanten verwendet">
          <a:extLst>
            <a:ext uri="{FF2B5EF4-FFF2-40B4-BE49-F238E27FC236}">
              <a16:creationId xmlns:a16="http://schemas.microsoft.com/office/drawing/2014/main" id="{2B54995D-8557-E280-8A23-7FDB5FE3C3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4878" name="AutoShape 1" descr="Eine Matrixformel, die Konstanten verwendet">
          <a:extLst>
            <a:ext uri="{FF2B5EF4-FFF2-40B4-BE49-F238E27FC236}">
              <a16:creationId xmlns:a16="http://schemas.microsoft.com/office/drawing/2014/main" id="{4E535F34-FA1D-58E3-E643-C4C68CC60D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4879" name="AutoShape 1" descr="Eine Matrixformel, die Konstanten verwendet">
          <a:extLst>
            <a:ext uri="{FF2B5EF4-FFF2-40B4-BE49-F238E27FC236}">
              <a16:creationId xmlns:a16="http://schemas.microsoft.com/office/drawing/2014/main" id="{A597599A-6AC7-78F8-5980-AED76F638B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4880" name="AutoShape 1" descr="Eine Matrixformel, die Konstanten verwendet">
          <a:extLst>
            <a:ext uri="{FF2B5EF4-FFF2-40B4-BE49-F238E27FC236}">
              <a16:creationId xmlns:a16="http://schemas.microsoft.com/office/drawing/2014/main" id="{6756BC2F-3EE5-FC05-9D53-E55E0842C0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34881" name="AutoShape 1" descr="Eine Matrixformel, die Konstanten verwendet">
          <a:extLst>
            <a:ext uri="{FF2B5EF4-FFF2-40B4-BE49-F238E27FC236}">
              <a16:creationId xmlns:a16="http://schemas.microsoft.com/office/drawing/2014/main" id="{373106F3-9C2A-7238-9417-F44F1A4B3C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34882" name="AutoShape 1" descr="Eine Matrixformel, die Konstanten verwendet">
          <a:extLst>
            <a:ext uri="{FF2B5EF4-FFF2-40B4-BE49-F238E27FC236}">
              <a16:creationId xmlns:a16="http://schemas.microsoft.com/office/drawing/2014/main" id="{76BFDD46-ED31-37DF-D62F-E3B0C418BF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34883" name="AutoShape 1" descr="Eine Matrixformel, die Konstanten verwendet">
          <a:extLst>
            <a:ext uri="{FF2B5EF4-FFF2-40B4-BE49-F238E27FC236}">
              <a16:creationId xmlns:a16="http://schemas.microsoft.com/office/drawing/2014/main" id="{8DE2F3AB-9E41-0F37-C0A6-8803CEAD55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503</xdr:row>
      <xdr:rowOff>0</xdr:rowOff>
    </xdr:from>
    <xdr:to>
      <xdr:col>11</xdr:col>
      <xdr:colOff>314325</xdr:colOff>
      <xdr:row>504</xdr:row>
      <xdr:rowOff>133350</xdr:rowOff>
    </xdr:to>
    <xdr:sp macro="" textlink="">
      <xdr:nvSpPr>
        <xdr:cNvPr id="34884" name="AutoShape 1" descr="Eine Matrixformel, die Konstanten verwendet">
          <a:extLst>
            <a:ext uri="{FF2B5EF4-FFF2-40B4-BE49-F238E27FC236}">
              <a16:creationId xmlns:a16="http://schemas.microsoft.com/office/drawing/2014/main" id="{3FB2607E-690C-BD98-9059-5476A7CC9F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76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34885" name="AutoShape 1" descr="Eine Matrixformel, die Konstanten verwendet">
          <a:extLst>
            <a:ext uri="{FF2B5EF4-FFF2-40B4-BE49-F238E27FC236}">
              <a16:creationId xmlns:a16="http://schemas.microsoft.com/office/drawing/2014/main" id="{0E93C601-37B2-1F53-7532-4B8C65F49E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34886" name="AutoShape 1" descr="Eine Matrixformel, die Konstanten verwendet">
          <a:extLst>
            <a:ext uri="{FF2B5EF4-FFF2-40B4-BE49-F238E27FC236}">
              <a16:creationId xmlns:a16="http://schemas.microsoft.com/office/drawing/2014/main" id="{E7F63064-B702-BA35-C32D-35AF58AA56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34887" name="AutoShape 1" descr="Eine Matrixformel, die Konstanten verwendet">
          <a:extLst>
            <a:ext uri="{FF2B5EF4-FFF2-40B4-BE49-F238E27FC236}">
              <a16:creationId xmlns:a16="http://schemas.microsoft.com/office/drawing/2014/main" id="{7B7CC12D-5A52-7121-7EAD-0C5935FFB5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439</xdr:row>
      <xdr:rowOff>0</xdr:rowOff>
    </xdr:from>
    <xdr:to>
      <xdr:col>11</xdr:col>
      <xdr:colOff>314325</xdr:colOff>
      <xdr:row>440</xdr:row>
      <xdr:rowOff>133350</xdr:rowOff>
    </xdr:to>
    <xdr:sp macro="" textlink="">
      <xdr:nvSpPr>
        <xdr:cNvPr id="34888" name="AutoShape 1" descr="Eine Matrixformel, die Konstanten verwendet">
          <a:extLst>
            <a:ext uri="{FF2B5EF4-FFF2-40B4-BE49-F238E27FC236}">
              <a16:creationId xmlns:a16="http://schemas.microsoft.com/office/drawing/2014/main" id="{9E16B0BF-7F86-F9EB-5EF7-F28D8F345C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39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34889" name="AutoShape 1" descr="Eine Matrixformel, die Konstanten verwendet">
          <a:extLst>
            <a:ext uri="{FF2B5EF4-FFF2-40B4-BE49-F238E27FC236}">
              <a16:creationId xmlns:a16="http://schemas.microsoft.com/office/drawing/2014/main" id="{9E4EF601-87A8-DFE8-8E92-F72F79A894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34890" name="AutoShape 1" descr="Eine Matrixformel, die Konstanten verwendet">
          <a:extLst>
            <a:ext uri="{FF2B5EF4-FFF2-40B4-BE49-F238E27FC236}">
              <a16:creationId xmlns:a16="http://schemas.microsoft.com/office/drawing/2014/main" id="{09EBCB57-3839-FF2A-8222-410FB2FCD7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34891" name="AutoShape 1" descr="Eine Matrixformel, die Konstanten verwendet">
          <a:extLst>
            <a:ext uri="{FF2B5EF4-FFF2-40B4-BE49-F238E27FC236}">
              <a16:creationId xmlns:a16="http://schemas.microsoft.com/office/drawing/2014/main" id="{CBD078D5-FD51-54A2-0907-1FFF2FF027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314325</xdr:colOff>
      <xdr:row>408</xdr:row>
      <xdr:rowOff>133350</xdr:rowOff>
    </xdr:to>
    <xdr:sp macro="" textlink="">
      <xdr:nvSpPr>
        <xdr:cNvPr id="34892" name="AutoShape 1" descr="Eine Matrixformel, die Konstanten verwendet">
          <a:extLst>
            <a:ext uri="{FF2B5EF4-FFF2-40B4-BE49-F238E27FC236}">
              <a16:creationId xmlns:a16="http://schemas.microsoft.com/office/drawing/2014/main" id="{7009C6C4-C144-9D99-A209-5BCBAB6F9D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1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4893" name="AutoShape 1" descr="Eine Matrixformel, die Konstanten verwendet">
          <a:extLst>
            <a:ext uri="{FF2B5EF4-FFF2-40B4-BE49-F238E27FC236}">
              <a16:creationId xmlns:a16="http://schemas.microsoft.com/office/drawing/2014/main" id="{41E81390-C568-F87C-0E61-293EF7EB3E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4894" name="AutoShape 1" descr="Eine Matrixformel, die Konstanten verwendet">
          <a:extLst>
            <a:ext uri="{FF2B5EF4-FFF2-40B4-BE49-F238E27FC236}">
              <a16:creationId xmlns:a16="http://schemas.microsoft.com/office/drawing/2014/main" id="{323AD2CA-0696-0952-CFA1-65B5F68FEC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4895" name="AutoShape 1" descr="Eine Matrixformel, die Konstanten verwendet">
          <a:extLst>
            <a:ext uri="{FF2B5EF4-FFF2-40B4-BE49-F238E27FC236}">
              <a16:creationId xmlns:a16="http://schemas.microsoft.com/office/drawing/2014/main" id="{4EFCF9A3-6FBF-E117-C6F4-97B3B715BC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4896" name="AutoShape 1" descr="Eine Matrixformel, die Konstanten verwendet">
          <a:extLst>
            <a:ext uri="{FF2B5EF4-FFF2-40B4-BE49-F238E27FC236}">
              <a16:creationId xmlns:a16="http://schemas.microsoft.com/office/drawing/2014/main" id="{FD98723B-D15B-247E-CAF3-CD5C11E504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34897" name="AutoShape 1" descr="Eine Matrixformel, die Konstanten verwendet">
          <a:extLst>
            <a:ext uri="{FF2B5EF4-FFF2-40B4-BE49-F238E27FC236}">
              <a16:creationId xmlns:a16="http://schemas.microsoft.com/office/drawing/2014/main" id="{9F883416-71D8-6D1A-E974-BB44AD5F00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34898" name="AutoShape 1" descr="Eine Matrixformel, die Konstanten verwendet">
          <a:extLst>
            <a:ext uri="{FF2B5EF4-FFF2-40B4-BE49-F238E27FC236}">
              <a16:creationId xmlns:a16="http://schemas.microsoft.com/office/drawing/2014/main" id="{1DBC52A3-7AF3-FC42-6FE7-578F17A4C7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34899" name="AutoShape 1" descr="Eine Matrixformel, die Konstanten verwendet">
          <a:extLst>
            <a:ext uri="{FF2B5EF4-FFF2-40B4-BE49-F238E27FC236}">
              <a16:creationId xmlns:a16="http://schemas.microsoft.com/office/drawing/2014/main" id="{B68909E5-F651-FF84-4E28-8C89C1E0BB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314325</xdr:colOff>
      <xdr:row>383</xdr:row>
      <xdr:rowOff>133350</xdr:rowOff>
    </xdr:to>
    <xdr:sp macro="" textlink="">
      <xdr:nvSpPr>
        <xdr:cNvPr id="34900" name="AutoShape 1" descr="Eine Matrixformel, die Konstanten verwendet">
          <a:extLst>
            <a:ext uri="{FF2B5EF4-FFF2-40B4-BE49-F238E27FC236}">
              <a16:creationId xmlns:a16="http://schemas.microsoft.com/office/drawing/2014/main" id="{DAA93D41-4705-5FC8-FF9E-8B4B69DD32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169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4901" name="AutoShape 1" descr="Eine Matrixformel, die Konstanten verwendet">
          <a:extLst>
            <a:ext uri="{FF2B5EF4-FFF2-40B4-BE49-F238E27FC236}">
              <a16:creationId xmlns:a16="http://schemas.microsoft.com/office/drawing/2014/main" id="{B43D4CF1-C984-377A-799C-D1DF954686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4902" name="AutoShape 1" descr="Eine Matrixformel, die Konstanten verwendet">
          <a:extLst>
            <a:ext uri="{FF2B5EF4-FFF2-40B4-BE49-F238E27FC236}">
              <a16:creationId xmlns:a16="http://schemas.microsoft.com/office/drawing/2014/main" id="{B18D803D-2B67-560D-CA46-805A1428D4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4903" name="AutoShape 1" descr="Eine Matrixformel, die Konstanten verwendet">
          <a:extLst>
            <a:ext uri="{FF2B5EF4-FFF2-40B4-BE49-F238E27FC236}">
              <a16:creationId xmlns:a16="http://schemas.microsoft.com/office/drawing/2014/main" id="{6F10375F-4A97-EEF7-8E78-3513858F3F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4904" name="AutoShape 1" descr="Eine Matrixformel, die Konstanten verwendet">
          <a:extLst>
            <a:ext uri="{FF2B5EF4-FFF2-40B4-BE49-F238E27FC236}">
              <a16:creationId xmlns:a16="http://schemas.microsoft.com/office/drawing/2014/main" id="{4B697F3B-7DE5-FBAE-62EE-7ADDA82168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34905" name="AutoShape 1" descr="Eine Matrixformel, die Konstanten verwendet">
          <a:extLst>
            <a:ext uri="{FF2B5EF4-FFF2-40B4-BE49-F238E27FC236}">
              <a16:creationId xmlns:a16="http://schemas.microsoft.com/office/drawing/2014/main" id="{A215C133-21D2-1F83-6DF2-895ED006C3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34906" name="AutoShape 1" descr="Eine Matrixformel, die Konstanten verwendet">
          <a:extLst>
            <a:ext uri="{FF2B5EF4-FFF2-40B4-BE49-F238E27FC236}">
              <a16:creationId xmlns:a16="http://schemas.microsoft.com/office/drawing/2014/main" id="{D056DC1C-A7B3-A4DF-0ABF-889C0A9840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34907" name="AutoShape 1" descr="Eine Matrixformel, die Konstanten verwendet">
          <a:extLst>
            <a:ext uri="{FF2B5EF4-FFF2-40B4-BE49-F238E27FC236}">
              <a16:creationId xmlns:a16="http://schemas.microsoft.com/office/drawing/2014/main" id="{36643C92-0C39-4DC8-3EBB-B9C7CDFC99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34908" name="AutoShape 1" descr="Eine Matrixformel, die Konstanten verwendet">
          <a:extLst>
            <a:ext uri="{FF2B5EF4-FFF2-40B4-BE49-F238E27FC236}">
              <a16:creationId xmlns:a16="http://schemas.microsoft.com/office/drawing/2014/main" id="{CF4E96F6-AD1C-03D2-4FA9-665F52BBCE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34909" name="AutoShape 1" descr="Eine Matrixformel, die Konstanten verwendet">
          <a:extLst>
            <a:ext uri="{FF2B5EF4-FFF2-40B4-BE49-F238E27FC236}">
              <a16:creationId xmlns:a16="http://schemas.microsoft.com/office/drawing/2014/main" id="{E6E919B3-F4F7-0C75-590D-EFAB22D527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34910" name="AutoShape 1" descr="Eine Matrixformel, die Konstanten verwendet">
          <a:extLst>
            <a:ext uri="{FF2B5EF4-FFF2-40B4-BE49-F238E27FC236}">
              <a16:creationId xmlns:a16="http://schemas.microsoft.com/office/drawing/2014/main" id="{0603128B-D12B-53B2-4D9C-5569C72412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34911" name="AutoShape 1" descr="Eine Matrixformel, die Konstanten verwendet">
          <a:extLst>
            <a:ext uri="{FF2B5EF4-FFF2-40B4-BE49-F238E27FC236}">
              <a16:creationId xmlns:a16="http://schemas.microsoft.com/office/drawing/2014/main" id="{757F7CCE-F5BE-75CB-EFE0-C70084FC01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314325</xdr:colOff>
      <xdr:row>416</xdr:row>
      <xdr:rowOff>133350</xdr:rowOff>
    </xdr:to>
    <xdr:sp macro="" textlink="">
      <xdr:nvSpPr>
        <xdr:cNvPr id="34912" name="AutoShape 1" descr="Eine Matrixformel, die Konstanten verwendet">
          <a:extLst>
            <a:ext uri="{FF2B5EF4-FFF2-40B4-BE49-F238E27FC236}">
              <a16:creationId xmlns:a16="http://schemas.microsoft.com/office/drawing/2014/main" id="{6C0A33C0-FB1C-9970-A2F2-1A1D0DAAD6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51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4913" name="AutoShape 1" descr="Eine Matrixformel, die Konstanten verwendet">
          <a:extLst>
            <a:ext uri="{FF2B5EF4-FFF2-40B4-BE49-F238E27FC236}">
              <a16:creationId xmlns:a16="http://schemas.microsoft.com/office/drawing/2014/main" id="{27CAC15A-E0DB-687C-D7C2-6183688910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4914" name="AutoShape 1" descr="Eine Matrixformel, die Konstanten verwendet">
          <a:extLst>
            <a:ext uri="{FF2B5EF4-FFF2-40B4-BE49-F238E27FC236}">
              <a16:creationId xmlns:a16="http://schemas.microsoft.com/office/drawing/2014/main" id="{680C26A5-A5B0-7E05-694C-AFBC26F7C0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4915" name="AutoShape 1" descr="Eine Matrixformel, die Konstanten verwendet">
          <a:extLst>
            <a:ext uri="{FF2B5EF4-FFF2-40B4-BE49-F238E27FC236}">
              <a16:creationId xmlns:a16="http://schemas.microsoft.com/office/drawing/2014/main" id="{7F7095B3-C3BC-D9BB-242C-66E94FB638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4916" name="AutoShape 1" descr="Eine Matrixformel, die Konstanten verwendet">
          <a:extLst>
            <a:ext uri="{FF2B5EF4-FFF2-40B4-BE49-F238E27FC236}">
              <a16:creationId xmlns:a16="http://schemas.microsoft.com/office/drawing/2014/main" id="{1FB04C87-DD3E-A7BD-BB82-EC264130E0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4917" name="AutoShape 1" descr="Eine Matrixformel, die Konstanten verwendet">
          <a:extLst>
            <a:ext uri="{FF2B5EF4-FFF2-40B4-BE49-F238E27FC236}">
              <a16:creationId xmlns:a16="http://schemas.microsoft.com/office/drawing/2014/main" id="{667DC6C8-8FD7-E51F-D945-E4FE3B66ED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4918" name="AutoShape 1" descr="Eine Matrixformel, die Konstanten verwendet">
          <a:extLst>
            <a:ext uri="{FF2B5EF4-FFF2-40B4-BE49-F238E27FC236}">
              <a16:creationId xmlns:a16="http://schemas.microsoft.com/office/drawing/2014/main" id="{0B4B6E92-5CC6-311F-0C97-CDAE187D9F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4919" name="AutoShape 1" descr="Eine Matrixformel, die Konstanten verwendet">
          <a:extLst>
            <a:ext uri="{FF2B5EF4-FFF2-40B4-BE49-F238E27FC236}">
              <a16:creationId xmlns:a16="http://schemas.microsoft.com/office/drawing/2014/main" id="{CBD87C0D-0EA5-A6F9-BB81-428764262E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4920" name="AutoShape 1" descr="Eine Matrixformel, die Konstanten verwendet">
          <a:extLst>
            <a:ext uri="{FF2B5EF4-FFF2-40B4-BE49-F238E27FC236}">
              <a16:creationId xmlns:a16="http://schemas.microsoft.com/office/drawing/2014/main" id="{A8F833E7-7997-7757-65C8-6F909334B8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4921" name="AutoShape 1" descr="Eine Matrixformel, die Konstanten verwendet">
          <a:extLst>
            <a:ext uri="{FF2B5EF4-FFF2-40B4-BE49-F238E27FC236}">
              <a16:creationId xmlns:a16="http://schemas.microsoft.com/office/drawing/2014/main" id="{B04CFA53-8DCA-9401-5A62-3447C3ACE6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4922" name="AutoShape 1" descr="Eine Matrixformel, die Konstanten verwendet">
          <a:extLst>
            <a:ext uri="{FF2B5EF4-FFF2-40B4-BE49-F238E27FC236}">
              <a16:creationId xmlns:a16="http://schemas.microsoft.com/office/drawing/2014/main" id="{06257426-DA4B-D237-1539-36B3E3BF82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4923" name="AutoShape 1" descr="Eine Matrixformel, die Konstanten verwendet">
          <a:extLst>
            <a:ext uri="{FF2B5EF4-FFF2-40B4-BE49-F238E27FC236}">
              <a16:creationId xmlns:a16="http://schemas.microsoft.com/office/drawing/2014/main" id="{121AD421-CF51-1DE7-FBCE-F433058937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4924" name="AutoShape 1" descr="Eine Matrixformel, die Konstanten verwendet">
          <a:extLst>
            <a:ext uri="{FF2B5EF4-FFF2-40B4-BE49-F238E27FC236}">
              <a16:creationId xmlns:a16="http://schemas.microsoft.com/office/drawing/2014/main" id="{0F779FE2-687F-142B-B990-EFEF83874B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4925" name="AutoShape 1" descr="Eine Matrixformel, die Konstanten verwendet">
          <a:extLst>
            <a:ext uri="{FF2B5EF4-FFF2-40B4-BE49-F238E27FC236}">
              <a16:creationId xmlns:a16="http://schemas.microsoft.com/office/drawing/2014/main" id="{D4BB184D-087B-8CD3-54BC-63B4A51D7E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4926" name="AutoShape 1" descr="Eine Matrixformel, die Konstanten verwendet">
          <a:extLst>
            <a:ext uri="{FF2B5EF4-FFF2-40B4-BE49-F238E27FC236}">
              <a16:creationId xmlns:a16="http://schemas.microsoft.com/office/drawing/2014/main" id="{F2F6ECF6-28FD-9DB9-363D-DFD7615E44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4927" name="AutoShape 1" descr="Eine Matrixformel, die Konstanten verwendet">
          <a:extLst>
            <a:ext uri="{FF2B5EF4-FFF2-40B4-BE49-F238E27FC236}">
              <a16:creationId xmlns:a16="http://schemas.microsoft.com/office/drawing/2014/main" id="{96C6737B-89D0-18C0-809F-81BE946EC3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4928" name="AutoShape 1" descr="Eine Matrixformel, die Konstanten verwendet">
          <a:extLst>
            <a:ext uri="{FF2B5EF4-FFF2-40B4-BE49-F238E27FC236}">
              <a16:creationId xmlns:a16="http://schemas.microsoft.com/office/drawing/2014/main" id="{6B03F013-E848-DDB0-4534-9DF21E694F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34929" name="AutoShape 1" descr="Eine Matrixformel, die Konstanten verwendet">
          <a:extLst>
            <a:ext uri="{FF2B5EF4-FFF2-40B4-BE49-F238E27FC236}">
              <a16:creationId xmlns:a16="http://schemas.microsoft.com/office/drawing/2014/main" id="{EAAC91F2-A267-F0F5-7FA5-84090BB88A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34930" name="AutoShape 1" descr="Eine Matrixformel, die Konstanten verwendet">
          <a:extLst>
            <a:ext uri="{FF2B5EF4-FFF2-40B4-BE49-F238E27FC236}">
              <a16:creationId xmlns:a16="http://schemas.microsoft.com/office/drawing/2014/main" id="{87BF8D9A-3470-D663-88D2-7BF3CA6542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34931" name="AutoShape 1" descr="Eine Matrixformel, die Konstanten verwendet">
          <a:extLst>
            <a:ext uri="{FF2B5EF4-FFF2-40B4-BE49-F238E27FC236}">
              <a16:creationId xmlns:a16="http://schemas.microsoft.com/office/drawing/2014/main" id="{97FCF44F-7F01-8DB5-6704-1B71C54C51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479</xdr:row>
      <xdr:rowOff>0</xdr:rowOff>
    </xdr:from>
    <xdr:to>
      <xdr:col>11</xdr:col>
      <xdr:colOff>314325</xdr:colOff>
      <xdr:row>480</xdr:row>
      <xdr:rowOff>133350</xdr:rowOff>
    </xdr:to>
    <xdr:sp macro="" textlink="">
      <xdr:nvSpPr>
        <xdr:cNvPr id="34932" name="AutoShape 1" descr="Eine Matrixformel, die Konstanten verwendet">
          <a:extLst>
            <a:ext uri="{FF2B5EF4-FFF2-40B4-BE49-F238E27FC236}">
              <a16:creationId xmlns:a16="http://schemas.microsoft.com/office/drawing/2014/main" id="{D963D1CE-D97D-DCEB-F607-9FDD2719CF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87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4933" name="AutoShape 1" descr="Eine Matrixformel, die Konstanten verwendet">
          <a:extLst>
            <a:ext uri="{FF2B5EF4-FFF2-40B4-BE49-F238E27FC236}">
              <a16:creationId xmlns:a16="http://schemas.microsoft.com/office/drawing/2014/main" id="{BA539E3E-3B25-3B4F-1E18-07C2BBBA9F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4934" name="AutoShape 1" descr="Eine Matrixformel, die Konstanten verwendet">
          <a:extLst>
            <a:ext uri="{FF2B5EF4-FFF2-40B4-BE49-F238E27FC236}">
              <a16:creationId xmlns:a16="http://schemas.microsoft.com/office/drawing/2014/main" id="{45C5D9AA-02E9-0E65-460F-B372C5AD19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4935" name="AutoShape 1" descr="Eine Matrixformel, die Konstanten verwendet">
          <a:extLst>
            <a:ext uri="{FF2B5EF4-FFF2-40B4-BE49-F238E27FC236}">
              <a16:creationId xmlns:a16="http://schemas.microsoft.com/office/drawing/2014/main" id="{1A0F1539-879E-3DEA-A171-FE4D0EFBE6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4936" name="AutoShape 1" descr="Eine Matrixformel, die Konstanten verwendet">
          <a:extLst>
            <a:ext uri="{FF2B5EF4-FFF2-40B4-BE49-F238E27FC236}">
              <a16:creationId xmlns:a16="http://schemas.microsoft.com/office/drawing/2014/main" id="{7D112A60-50C4-250B-95FF-FA3BAEC79A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4937" name="AutoShape 1" descr="Eine Matrixformel, die Konstanten verwendet">
          <a:extLst>
            <a:ext uri="{FF2B5EF4-FFF2-40B4-BE49-F238E27FC236}">
              <a16:creationId xmlns:a16="http://schemas.microsoft.com/office/drawing/2014/main" id="{50E0CFE9-E589-4E27-2058-005411D039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4938" name="AutoShape 1" descr="Eine Matrixformel, die Konstanten verwendet">
          <a:extLst>
            <a:ext uri="{FF2B5EF4-FFF2-40B4-BE49-F238E27FC236}">
              <a16:creationId xmlns:a16="http://schemas.microsoft.com/office/drawing/2014/main" id="{9CE00C27-487F-1648-6FCE-C1B823C926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4939" name="AutoShape 1" descr="Eine Matrixformel, die Konstanten verwendet">
          <a:extLst>
            <a:ext uri="{FF2B5EF4-FFF2-40B4-BE49-F238E27FC236}">
              <a16:creationId xmlns:a16="http://schemas.microsoft.com/office/drawing/2014/main" id="{6F34A200-820C-6D11-C358-038ABD27E4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4940" name="AutoShape 1" descr="Eine Matrixformel, die Konstanten verwendet">
          <a:extLst>
            <a:ext uri="{FF2B5EF4-FFF2-40B4-BE49-F238E27FC236}">
              <a16:creationId xmlns:a16="http://schemas.microsoft.com/office/drawing/2014/main" id="{BCDF6DD6-166C-BA88-C0C7-58EC5F8FA5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4941" name="AutoShape 1" descr="Eine Matrixformel, die Konstanten verwendet">
          <a:extLst>
            <a:ext uri="{FF2B5EF4-FFF2-40B4-BE49-F238E27FC236}">
              <a16:creationId xmlns:a16="http://schemas.microsoft.com/office/drawing/2014/main" id="{C7AF6E8C-C086-1837-EA02-FAA25019E3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4942" name="AutoShape 1" descr="Eine Matrixformel, die Konstanten verwendet">
          <a:extLst>
            <a:ext uri="{FF2B5EF4-FFF2-40B4-BE49-F238E27FC236}">
              <a16:creationId xmlns:a16="http://schemas.microsoft.com/office/drawing/2014/main" id="{B50D0CA1-C83C-648C-5EB2-0DFB0197EC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4943" name="AutoShape 1" descr="Eine Matrixformel, die Konstanten verwendet">
          <a:extLst>
            <a:ext uri="{FF2B5EF4-FFF2-40B4-BE49-F238E27FC236}">
              <a16:creationId xmlns:a16="http://schemas.microsoft.com/office/drawing/2014/main" id="{1B4696A1-E00E-E8E3-1995-64685BC8FA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4944" name="AutoShape 1" descr="Eine Matrixformel, die Konstanten verwendet">
          <a:extLst>
            <a:ext uri="{FF2B5EF4-FFF2-40B4-BE49-F238E27FC236}">
              <a16:creationId xmlns:a16="http://schemas.microsoft.com/office/drawing/2014/main" id="{2530847D-5BB1-9062-B687-4EF7C89D01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4945" name="AutoShape 1" descr="Eine Matrixformel, die Konstanten verwendet">
          <a:extLst>
            <a:ext uri="{FF2B5EF4-FFF2-40B4-BE49-F238E27FC236}">
              <a16:creationId xmlns:a16="http://schemas.microsoft.com/office/drawing/2014/main" id="{F838C608-C9E9-FDD3-6EBB-16477BAD16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4946" name="AutoShape 1" descr="Eine Matrixformel, die Konstanten verwendet">
          <a:extLst>
            <a:ext uri="{FF2B5EF4-FFF2-40B4-BE49-F238E27FC236}">
              <a16:creationId xmlns:a16="http://schemas.microsoft.com/office/drawing/2014/main" id="{8902954B-0E34-F9F6-ED86-3669ADCDAD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4947" name="AutoShape 1" descr="Eine Matrixformel, die Konstanten verwendet">
          <a:extLst>
            <a:ext uri="{FF2B5EF4-FFF2-40B4-BE49-F238E27FC236}">
              <a16:creationId xmlns:a16="http://schemas.microsoft.com/office/drawing/2014/main" id="{FD591727-3885-E97E-7914-95AB9422AF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4948" name="AutoShape 1" descr="Eine Matrixformel, die Konstanten verwendet">
          <a:extLst>
            <a:ext uri="{FF2B5EF4-FFF2-40B4-BE49-F238E27FC236}">
              <a16:creationId xmlns:a16="http://schemas.microsoft.com/office/drawing/2014/main" id="{4285E7C6-4085-3054-B46C-FBD9DC2877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4949" name="AutoShape 1" descr="Eine Matrixformel, die Konstanten verwendet">
          <a:extLst>
            <a:ext uri="{FF2B5EF4-FFF2-40B4-BE49-F238E27FC236}">
              <a16:creationId xmlns:a16="http://schemas.microsoft.com/office/drawing/2014/main" id="{EAAA179E-DE6B-7F65-B1B5-D561ECFF2C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4950" name="AutoShape 1" descr="Eine Matrixformel, die Konstanten verwendet">
          <a:extLst>
            <a:ext uri="{FF2B5EF4-FFF2-40B4-BE49-F238E27FC236}">
              <a16:creationId xmlns:a16="http://schemas.microsoft.com/office/drawing/2014/main" id="{90DB85EC-B609-A8B7-95F2-3C3198F84B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4951" name="AutoShape 1" descr="Eine Matrixformel, die Konstanten verwendet">
          <a:extLst>
            <a:ext uri="{FF2B5EF4-FFF2-40B4-BE49-F238E27FC236}">
              <a16:creationId xmlns:a16="http://schemas.microsoft.com/office/drawing/2014/main" id="{27C1F86D-7F1F-EFFD-063E-B177C282C0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4952" name="AutoShape 1" descr="Eine Matrixformel, die Konstanten verwendet">
          <a:extLst>
            <a:ext uri="{FF2B5EF4-FFF2-40B4-BE49-F238E27FC236}">
              <a16:creationId xmlns:a16="http://schemas.microsoft.com/office/drawing/2014/main" id="{1636B513-0756-249B-3F8C-717E6A8F10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4953" name="AutoShape 1" descr="Eine Matrixformel, die Konstanten verwendet">
          <a:extLst>
            <a:ext uri="{FF2B5EF4-FFF2-40B4-BE49-F238E27FC236}">
              <a16:creationId xmlns:a16="http://schemas.microsoft.com/office/drawing/2014/main" id="{E1009EFB-8344-55BF-B0E2-232DB2A94E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4954" name="AutoShape 1" descr="Eine Matrixformel, die Konstanten verwendet">
          <a:extLst>
            <a:ext uri="{FF2B5EF4-FFF2-40B4-BE49-F238E27FC236}">
              <a16:creationId xmlns:a16="http://schemas.microsoft.com/office/drawing/2014/main" id="{4706D11B-5D65-8B95-3B0D-CFB68EC065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4955" name="AutoShape 1" descr="Eine Matrixformel, die Konstanten verwendet">
          <a:extLst>
            <a:ext uri="{FF2B5EF4-FFF2-40B4-BE49-F238E27FC236}">
              <a16:creationId xmlns:a16="http://schemas.microsoft.com/office/drawing/2014/main" id="{19F265A7-4563-DBB0-1624-314710F079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4956" name="AutoShape 1" descr="Eine Matrixformel, die Konstanten verwendet">
          <a:extLst>
            <a:ext uri="{FF2B5EF4-FFF2-40B4-BE49-F238E27FC236}">
              <a16:creationId xmlns:a16="http://schemas.microsoft.com/office/drawing/2014/main" id="{7B9FA37A-F431-355F-CB20-A4BC78ECF9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4957" name="AutoShape 1" descr="Eine Matrixformel, die Konstanten verwendet">
          <a:extLst>
            <a:ext uri="{FF2B5EF4-FFF2-40B4-BE49-F238E27FC236}">
              <a16:creationId xmlns:a16="http://schemas.microsoft.com/office/drawing/2014/main" id="{9C293A8A-3CCF-1890-9626-65D761C0B4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4958" name="AutoShape 1" descr="Eine Matrixformel, die Konstanten verwendet">
          <a:extLst>
            <a:ext uri="{FF2B5EF4-FFF2-40B4-BE49-F238E27FC236}">
              <a16:creationId xmlns:a16="http://schemas.microsoft.com/office/drawing/2014/main" id="{E70C7B91-32B7-8B20-B5FF-023F4CCD37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4959" name="AutoShape 1" descr="Eine Matrixformel, die Konstanten verwendet">
          <a:extLst>
            <a:ext uri="{FF2B5EF4-FFF2-40B4-BE49-F238E27FC236}">
              <a16:creationId xmlns:a16="http://schemas.microsoft.com/office/drawing/2014/main" id="{BB75986B-2C3C-EB26-B826-D1E8127970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4960" name="AutoShape 1" descr="Eine Matrixformel, die Konstanten verwendet">
          <a:extLst>
            <a:ext uri="{FF2B5EF4-FFF2-40B4-BE49-F238E27FC236}">
              <a16:creationId xmlns:a16="http://schemas.microsoft.com/office/drawing/2014/main" id="{FE495FA4-5435-98A2-F319-C7282D907B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4961" name="AutoShape 1" descr="Eine Matrixformel, die Konstanten verwendet">
          <a:extLst>
            <a:ext uri="{FF2B5EF4-FFF2-40B4-BE49-F238E27FC236}">
              <a16:creationId xmlns:a16="http://schemas.microsoft.com/office/drawing/2014/main" id="{396ED804-667D-C1D7-DEAE-1C6A9212F4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4962" name="AutoShape 1" descr="Eine Matrixformel, die Konstanten verwendet">
          <a:extLst>
            <a:ext uri="{FF2B5EF4-FFF2-40B4-BE49-F238E27FC236}">
              <a16:creationId xmlns:a16="http://schemas.microsoft.com/office/drawing/2014/main" id="{F3792DCE-5985-2639-AFE6-C706F8AD2A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4963" name="AutoShape 1" descr="Eine Matrixformel, die Konstanten verwendet">
          <a:extLst>
            <a:ext uri="{FF2B5EF4-FFF2-40B4-BE49-F238E27FC236}">
              <a16:creationId xmlns:a16="http://schemas.microsoft.com/office/drawing/2014/main" id="{283BE4CA-46C3-D3E4-86B9-D4827645E1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4964" name="AutoShape 1" descr="Eine Matrixformel, die Konstanten verwendet">
          <a:extLst>
            <a:ext uri="{FF2B5EF4-FFF2-40B4-BE49-F238E27FC236}">
              <a16:creationId xmlns:a16="http://schemas.microsoft.com/office/drawing/2014/main" id="{652AC33B-B51D-E2DE-BE0E-2FED998188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4965" name="AutoShape 1" descr="Eine Matrixformel, die Konstanten verwendet">
          <a:extLst>
            <a:ext uri="{FF2B5EF4-FFF2-40B4-BE49-F238E27FC236}">
              <a16:creationId xmlns:a16="http://schemas.microsoft.com/office/drawing/2014/main" id="{09BD21AE-D2B2-D36A-3693-6D7EBD6839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4966" name="AutoShape 1" descr="Eine Matrixformel, die Konstanten verwendet">
          <a:extLst>
            <a:ext uri="{FF2B5EF4-FFF2-40B4-BE49-F238E27FC236}">
              <a16:creationId xmlns:a16="http://schemas.microsoft.com/office/drawing/2014/main" id="{58141E6C-20A5-65ED-A6D8-E5C45A967A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4967" name="AutoShape 1" descr="Eine Matrixformel, die Konstanten verwendet">
          <a:extLst>
            <a:ext uri="{FF2B5EF4-FFF2-40B4-BE49-F238E27FC236}">
              <a16:creationId xmlns:a16="http://schemas.microsoft.com/office/drawing/2014/main" id="{781B03DD-66FA-EDF2-3782-51D36D2972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4968" name="AutoShape 1" descr="Eine Matrixformel, die Konstanten verwendet">
          <a:extLst>
            <a:ext uri="{FF2B5EF4-FFF2-40B4-BE49-F238E27FC236}">
              <a16:creationId xmlns:a16="http://schemas.microsoft.com/office/drawing/2014/main" id="{A272105E-8078-F6D6-B7A4-6E7E27C021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4969" name="AutoShape 1" descr="Eine Matrixformel, die Konstanten verwendet">
          <a:extLst>
            <a:ext uri="{FF2B5EF4-FFF2-40B4-BE49-F238E27FC236}">
              <a16:creationId xmlns:a16="http://schemas.microsoft.com/office/drawing/2014/main" id="{D699272A-9013-12CB-2569-46774C8E24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4970" name="AutoShape 1" descr="Eine Matrixformel, die Konstanten verwendet">
          <a:extLst>
            <a:ext uri="{FF2B5EF4-FFF2-40B4-BE49-F238E27FC236}">
              <a16:creationId xmlns:a16="http://schemas.microsoft.com/office/drawing/2014/main" id="{581BAAD2-7E61-DE23-B187-7AC0FD7564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4971" name="AutoShape 1" descr="Eine Matrixformel, die Konstanten verwendet">
          <a:extLst>
            <a:ext uri="{FF2B5EF4-FFF2-40B4-BE49-F238E27FC236}">
              <a16:creationId xmlns:a16="http://schemas.microsoft.com/office/drawing/2014/main" id="{A0AB68D6-32E4-10E4-59EC-AD9F2DFAE6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4972" name="AutoShape 1" descr="Eine Matrixformel, die Konstanten verwendet">
          <a:extLst>
            <a:ext uri="{FF2B5EF4-FFF2-40B4-BE49-F238E27FC236}">
              <a16:creationId xmlns:a16="http://schemas.microsoft.com/office/drawing/2014/main" id="{0093F171-A08F-70CD-19F3-F2B874E806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34973" name="AutoShape 1" descr="Eine Matrixformel, die Konstanten verwendet">
          <a:extLst>
            <a:ext uri="{FF2B5EF4-FFF2-40B4-BE49-F238E27FC236}">
              <a16:creationId xmlns:a16="http://schemas.microsoft.com/office/drawing/2014/main" id="{BE3BEDAA-227F-547D-9E85-D22A522C3D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34974" name="AutoShape 1" descr="Eine Matrixformel, die Konstanten verwendet">
          <a:extLst>
            <a:ext uri="{FF2B5EF4-FFF2-40B4-BE49-F238E27FC236}">
              <a16:creationId xmlns:a16="http://schemas.microsoft.com/office/drawing/2014/main" id="{EE30A8CB-3CA8-E3EC-8A6A-7C3649900D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34975" name="AutoShape 1" descr="Eine Matrixformel, die Konstanten verwendet">
          <a:extLst>
            <a:ext uri="{FF2B5EF4-FFF2-40B4-BE49-F238E27FC236}">
              <a16:creationId xmlns:a16="http://schemas.microsoft.com/office/drawing/2014/main" id="{4583B843-B976-0B08-4FED-09511EFC68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507</xdr:row>
      <xdr:rowOff>0</xdr:rowOff>
    </xdr:from>
    <xdr:to>
      <xdr:col>11</xdr:col>
      <xdr:colOff>314325</xdr:colOff>
      <xdr:row>508</xdr:row>
      <xdr:rowOff>133350</xdr:rowOff>
    </xdr:to>
    <xdr:sp macro="" textlink="">
      <xdr:nvSpPr>
        <xdr:cNvPr id="34976" name="AutoShape 1" descr="Eine Matrixformel, die Konstanten verwendet">
          <a:extLst>
            <a:ext uri="{FF2B5EF4-FFF2-40B4-BE49-F238E27FC236}">
              <a16:creationId xmlns:a16="http://schemas.microsoft.com/office/drawing/2014/main" id="{6CACEE9F-6555-5804-4F85-56BC808780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1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34977" name="AutoShape 1" descr="Eine Matrixformel, die Konstanten verwendet">
          <a:extLst>
            <a:ext uri="{FF2B5EF4-FFF2-40B4-BE49-F238E27FC236}">
              <a16:creationId xmlns:a16="http://schemas.microsoft.com/office/drawing/2014/main" id="{60709559-DC7F-DB5D-6EBD-26336B06E8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34978" name="AutoShape 1" descr="Eine Matrixformel, die Konstanten verwendet">
          <a:extLst>
            <a:ext uri="{FF2B5EF4-FFF2-40B4-BE49-F238E27FC236}">
              <a16:creationId xmlns:a16="http://schemas.microsoft.com/office/drawing/2014/main" id="{471691C3-FA15-C02D-50E1-1BE627164A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34979" name="AutoShape 1" descr="Eine Matrixformel, die Konstanten verwendet">
          <a:extLst>
            <a:ext uri="{FF2B5EF4-FFF2-40B4-BE49-F238E27FC236}">
              <a16:creationId xmlns:a16="http://schemas.microsoft.com/office/drawing/2014/main" id="{5578DE54-00C7-820F-63F2-5ABD23B424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469</xdr:row>
      <xdr:rowOff>0</xdr:rowOff>
    </xdr:from>
    <xdr:to>
      <xdr:col>11</xdr:col>
      <xdr:colOff>314325</xdr:colOff>
      <xdr:row>470</xdr:row>
      <xdr:rowOff>133350</xdr:rowOff>
    </xdr:to>
    <xdr:sp macro="" textlink="">
      <xdr:nvSpPr>
        <xdr:cNvPr id="34980" name="AutoShape 1" descr="Eine Matrixformel, die Konstanten verwendet">
          <a:extLst>
            <a:ext uri="{FF2B5EF4-FFF2-40B4-BE49-F238E27FC236}">
              <a16:creationId xmlns:a16="http://schemas.microsoft.com/office/drawing/2014/main" id="{F36ABBD1-1AA1-B2AC-3ECB-4319CC6FAF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25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34981" name="AutoShape 1" descr="Eine Matrixformel, die Konstanten verwendet">
          <a:extLst>
            <a:ext uri="{FF2B5EF4-FFF2-40B4-BE49-F238E27FC236}">
              <a16:creationId xmlns:a16="http://schemas.microsoft.com/office/drawing/2014/main" id="{D7AD7131-5E2A-A4D1-D2E1-C7CA13DAF9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34982" name="AutoShape 1" descr="Eine Matrixformel, die Konstanten verwendet">
          <a:extLst>
            <a:ext uri="{FF2B5EF4-FFF2-40B4-BE49-F238E27FC236}">
              <a16:creationId xmlns:a16="http://schemas.microsoft.com/office/drawing/2014/main" id="{A52F6282-5FDB-3E5A-37FB-BED65E3CE0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34983" name="AutoShape 1" descr="Eine Matrixformel, die Konstanten verwendet">
          <a:extLst>
            <a:ext uri="{FF2B5EF4-FFF2-40B4-BE49-F238E27FC236}">
              <a16:creationId xmlns:a16="http://schemas.microsoft.com/office/drawing/2014/main" id="{08714D74-911B-B0C2-736F-CA7D5387A7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438</xdr:row>
      <xdr:rowOff>0</xdr:rowOff>
    </xdr:from>
    <xdr:to>
      <xdr:col>11</xdr:col>
      <xdr:colOff>314325</xdr:colOff>
      <xdr:row>439</xdr:row>
      <xdr:rowOff>133350</xdr:rowOff>
    </xdr:to>
    <xdr:sp macro="" textlink="">
      <xdr:nvSpPr>
        <xdr:cNvPr id="34984" name="AutoShape 1" descr="Eine Matrixformel, die Konstanten verwendet">
          <a:extLst>
            <a:ext uri="{FF2B5EF4-FFF2-40B4-BE49-F238E27FC236}">
              <a16:creationId xmlns:a16="http://schemas.microsoft.com/office/drawing/2014/main" id="{ECE2C2DA-18DF-ABD6-BBFF-099AB1681A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23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34985" name="AutoShape 1" descr="Eine Matrixformel, die Konstanten verwendet">
          <a:extLst>
            <a:ext uri="{FF2B5EF4-FFF2-40B4-BE49-F238E27FC236}">
              <a16:creationId xmlns:a16="http://schemas.microsoft.com/office/drawing/2014/main" id="{C4AF3343-068D-7A45-1B64-9C8050ACA9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34986" name="AutoShape 1" descr="Eine Matrixformel, die Konstanten verwendet">
          <a:extLst>
            <a:ext uri="{FF2B5EF4-FFF2-40B4-BE49-F238E27FC236}">
              <a16:creationId xmlns:a16="http://schemas.microsoft.com/office/drawing/2014/main" id="{25233702-03DB-7F82-C207-93396F33C5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34987" name="AutoShape 1" descr="Eine Matrixformel, die Konstanten verwendet">
          <a:extLst>
            <a:ext uri="{FF2B5EF4-FFF2-40B4-BE49-F238E27FC236}">
              <a16:creationId xmlns:a16="http://schemas.microsoft.com/office/drawing/2014/main" id="{A6EDEB0C-50D8-8EAE-D837-0DD839DB10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314325</xdr:colOff>
      <xdr:row>433</xdr:row>
      <xdr:rowOff>133350</xdr:rowOff>
    </xdr:to>
    <xdr:sp macro="" textlink="">
      <xdr:nvSpPr>
        <xdr:cNvPr id="34988" name="AutoShape 1" descr="Eine Matrixformel, die Konstanten verwendet">
          <a:extLst>
            <a:ext uri="{FF2B5EF4-FFF2-40B4-BE49-F238E27FC236}">
              <a16:creationId xmlns:a16="http://schemas.microsoft.com/office/drawing/2014/main" id="{8C42CD78-E96B-2D25-3D9C-5AD4048D34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26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34989" name="AutoShape 1" descr="Eine Matrixformel, die Konstanten verwendet">
          <a:extLst>
            <a:ext uri="{FF2B5EF4-FFF2-40B4-BE49-F238E27FC236}">
              <a16:creationId xmlns:a16="http://schemas.microsoft.com/office/drawing/2014/main" id="{66FCADE5-0FFE-C373-2286-EEA1EFC849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34990" name="AutoShape 1" descr="Eine Matrixformel, die Konstanten verwendet">
          <a:extLst>
            <a:ext uri="{FF2B5EF4-FFF2-40B4-BE49-F238E27FC236}">
              <a16:creationId xmlns:a16="http://schemas.microsoft.com/office/drawing/2014/main" id="{93F1FB25-3781-EB9D-0ACE-29FB009B1A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34991" name="AutoShape 1" descr="Eine Matrixformel, die Konstanten verwendet">
          <a:extLst>
            <a:ext uri="{FF2B5EF4-FFF2-40B4-BE49-F238E27FC236}">
              <a16:creationId xmlns:a16="http://schemas.microsoft.com/office/drawing/2014/main" id="{F0CD092C-C969-62AE-42A4-6692E02581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314325</xdr:colOff>
      <xdr:row>483</xdr:row>
      <xdr:rowOff>133350</xdr:rowOff>
    </xdr:to>
    <xdr:sp macro="" textlink="">
      <xdr:nvSpPr>
        <xdr:cNvPr id="34992" name="AutoShape 1" descr="Eine Matrixformel, die Konstanten verwendet">
          <a:extLst>
            <a:ext uri="{FF2B5EF4-FFF2-40B4-BE49-F238E27FC236}">
              <a16:creationId xmlns:a16="http://schemas.microsoft.com/office/drawing/2014/main" id="{F6CC97C2-0AE0-5FEE-10C6-19F683EEDB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36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4993" name="AutoShape 1" descr="Eine Matrixformel, die Konstanten verwendet">
          <a:extLst>
            <a:ext uri="{FF2B5EF4-FFF2-40B4-BE49-F238E27FC236}">
              <a16:creationId xmlns:a16="http://schemas.microsoft.com/office/drawing/2014/main" id="{64E9DA1A-12AE-00AC-743F-9A853518FA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4994" name="AutoShape 1" descr="Eine Matrixformel, die Konstanten verwendet">
          <a:extLst>
            <a:ext uri="{FF2B5EF4-FFF2-40B4-BE49-F238E27FC236}">
              <a16:creationId xmlns:a16="http://schemas.microsoft.com/office/drawing/2014/main" id="{3AC2D3FB-33AA-05C5-7813-1CCD772C7B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4995" name="AutoShape 1" descr="Eine Matrixformel, die Konstanten verwendet">
          <a:extLst>
            <a:ext uri="{FF2B5EF4-FFF2-40B4-BE49-F238E27FC236}">
              <a16:creationId xmlns:a16="http://schemas.microsoft.com/office/drawing/2014/main" id="{A592F7F7-606C-3129-DBEC-BFDBAA6935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4996" name="AutoShape 1" descr="Eine Matrixformel, die Konstanten verwendet">
          <a:extLst>
            <a:ext uri="{FF2B5EF4-FFF2-40B4-BE49-F238E27FC236}">
              <a16:creationId xmlns:a16="http://schemas.microsoft.com/office/drawing/2014/main" id="{0C298985-6155-441A-16BE-5155839703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4997" name="AutoShape 1" descr="Eine Matrixformel, die Konstanten verwendet">
          <a:extLst>
            <a:ext uri="{FF2B5EF4-FFF2-40B4-BE49-F238E27FC236}">
              <a16:creationId xmlns:a16="http://schemas.microsoft.com/office/drawing/2014/main" id="{78853B4B-02F4-F926-3534-1106367595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4998" name="AutoShape 1" descr="Eine Matrixformel, die Konstanten verwendet">
          <a:extLst>
            <a:ext uri="{FF2B5EF4-FFF2-40B4-BE49-F238E27FC236}">
              <a16:creationId xmlns:a16="http://schemas.microsoft.com/office/drawing/2014/main" id="{DFA41FF6-BCF8-8EA5-5853-23E576BA9B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4999" name="AutoShape 1" descr="Eine Matrixformel, die Konstanten verwendet">
          <a:extLst>
            <a:ext uri="{FF2B5EF4-FFF2-40B4-BE49-F238E27FC236}">
              <a16:creationId xmlns:a16="http://schemas.microsoft.com/office/drawing/2014/main" id="{FE8A7897-2F62-5F96-92D7-CCA4D4F17C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5000" name="AutoShape 1" descr="Eine Matrixformel, die Konstanten verwendet">
          <a:extLst>
            <a:ext uri="{FF2B5EF4-FFF2-40B4-BE49-F238E27FC236}">
              <a16:creationId xmlns:a16="http://schemas.microsoft.com/office/drawing/2014/main" id="{DA72EE25-343D-6BDD-15D7-90F8348CB1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5001" name="AutoShape 1" descr="Eine Matrixformel, die Konstanten verwendet">
          <a:extLst>
            <a:ext uri="{FF2B5EF4-FFF2-40B4-BE49-F238E27FC236}">
              <a16:creationId xmlns:a16="http://schemas.microsoft.com/office/drawing/2014/main" id="{CE8B8AA8-A35F-1ABC-68EE-68AEABD845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5002" name="AutoShape 1" descr="Eine Matrixformel, die Konstanten verwendet">
          <a:extLst>
            <a:ext uri="{FF2B5EF4-FFF2-40B4-BE49-F238E27FC236}">
              <a16:creationId xmlns:a16="http://schemas.microsoft.com/office/drawing/2014/main" id="{C3EE42FF-6F66-1607-E7DA-959B3A128F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5003" name="AutoShape 1" descr="Eine Matrixformel, die Konstanten verwendet">
          <a:extLst>
            <a:ext uri="{FF2B5EF4-FFF2-40B4-BE49-F238E27FC236}">
              <a16:creationId xmlns:a16="http://schemas.microsoft.com/office/drawing/2014/main" id="{1CA6DE29-9F7A-55DE-AA0F-17A294DEC5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5004" name="AutoShape 1" descr="Eine Matrixformel, die Konstanten verwendet">
          <a:extLst>
            <a:ext uri="{FF2B5EF4-FFF2-40B4-BE49-F238E27FC236}">
              <a16:creationId xmlns:a16="http://schemas.microsoft.com/office/drawing/2014/main" id="{AC94E5C7-E269-CC99-A619-56AB840684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5005" name="AutoShape 1" descr="Eine Matrixformel, die Konstanten verwendet">
          <a:extLst>
            <a:ext uri="{FF2B5EF4-FFF2-40B4-BE49-F238E27FC236}">
              <a16:creationId xmlns:a16="http://schemas.microsoft.com/office/drawing/2014/main" id="{026DBCFA-2F49-A0D8-6846-471082CCD0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5006" name="AutoShape 1" descr="Eine Matrixformel, die Konstanten verwendet">
          <a:extLst>
            <a:ext uri="{FF2B5EF4-FFF2-40B4-BE49-F238E27FC236}">
              <a16:creationId xmlns:a16="http://schemas.microsoft.com/office/drawing/2014/main" id="{31AFF570-5B14-4852-2705-2894BBC5D0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5007" name="AutoShape 1" descr="Eine Matrixformel, die Konstanten verwendet">
          <a:extLst>
            <a:ext uri="{FF2B5EF4-FFF2-40B4-BE49-F238E27FC236}">
              <a16:creationId xmlns:a16="http://schemas.microsoft.com/office/drawing/2014/main" id="{FE6A1F1F-DD63-3EC6-8F43-4BF8EB7C28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5008" name="AutoShape 1" descr="Eine Matrixformel, die Konstanten verwendet">
          <a:extLst>
            <a:ext uri="{FF2B5EF4-FFF2-40B4-BE49-F238E27FC236}">
              <a16:creationId xmlns:a16="http://schemas.microsoft.com/office/drawing/2014/main" id="{87AC87EA-F851-04AF-C2AD-9FF460474F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5009" name="AutoShape 1" descr="Eine Matrixformel, die Konstanten verwendet">
          <a:extLst>
            <a:ext uri="{FF2B5EF4-FFF2-40B4-BE49-F238E27FC236}">
              <a16:creationId xmlns:a16="http://schemas.microsoft.com/office/drawing/2014/main" id="{6357C0E4-0AC7-BC45-DD32-892E183A3B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5010" name="AutoShape 1" descr="Eine Matrixformel, die Konstanten verwendet">
          <a:extLst>
            <a:ext uri="{FF2B5EF4-FFF2-40B4-BE49-F238E27FC236}">
              <a16:creationId xmlns:a16="http://schemas.microsoft.com/office/drawing/2014/main" id="{5E66073D-AF59-B5AE-F32E-F355AD662F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5011" name="AutoShape 1" descr="Eine Matrixformel, die Konstanten verwendet">
          <a:extLst>
            <a:ext uri="{FF2B5EF4-FFF2-40B4-BE49-F238E27FC236}">
              <a16:creationId xmlns:a16="http://schemas.microsoft.com/office/drawing/2014/main" id="{52DCEE9F-5FDE-DF41-5E6D-D8A87E5733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5012" name="AutoShape 1" descr="Eine Matrixformel, die Konstanten verwendet">
          <a:extLst>
            <a:ext uri="{FF2B5EF4-FFF2-40B4-BE49-F238E27FC236}">
              <a16:creationId xmlns:a16="http://schemas.microsoft.com/office/drawing/2014/main" id="{A906C75B-0B81-C920-D08C-2E1F2E7E9F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5013" name="AutoShape 1" descr="Eine Matrixformel, die Konstanten verwendet">
          <a:extLst>
            <a:ext uri="{FF2B5EF4-FFF2-40B4-BE49-F238E27FC236}">
              <a16:creationId xmlns:a16="http://schemas.microsoft.com/office/drawing/2014/main" id="{6F1C7219-4B34-984E-078B-1DAC7C799F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5014" name="AutoShape 1" descr="Eine Matrixformel, die Konstanten verwendet">
          <a:extLst>
            <a:ext uri="{FF2B5EF4-FFF2-40B4-BE49-F238E27FC236}">
              <a16:creationId xmlns:a16="http://schemas.microsoft.com/office/drawing/2014/main" id="{FD355FA3-AC92-0DCC-60A4-5BD71F8D42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5015" name="AutoShape 1" descr="Eine Matrixformel, die Konstanten verwendet">
          <a:extLst>
            <a:ext uri="{FF2B5EF4-FFF2-40B4-BE49-F238E27FC236}">
              <a16:creationId xmlns:a16="http://schemas.microsoft.com/office/drawing/2014/main" id="{1CFF2CB6-93A8-BE95-B785-1AE8C0A9E2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5016" name="AutoShape 1" descr="Eine Matrixformel, die Konstanten verwendet">
          <a:extLst>
            <a:ext uri="{FF2B5EF4-FFF2-40B4-BE49-F238E27FC236}">
              <a16:creationId xmlns:a16="http://schemas.microsoft.com/office/drawing/2014/main" id="{714389BB-CABA-5F0E-E94E-8E289DE565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5017" name="AutoShape 1" descr="Eine Matrixformel, die Konstanten verwendet">
          <a:extLst>
            <a:ext uri="{FF2B5EF4-FFF2-40B4-BE49-F238E27FC236}">
              <a16:creationId xmlns:a16="http://schemas.microsoft.com/office/drawing/2014/main" id="{BC56AF18-3DA0-0889-3AE6-1F3ADCCD22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5018" name="AutoShape 1" descr="Eine Matrixformel, die Konstanten verwendet">
          <a:extLst>
            <a:ext uri="{FF2B5EF4-FFF2-40B4-BE49-F238E27FC236}">
              <a16:creationId xmlns:a16="http://schemas.microsoft.com/office/drawing/2014/main" id="{3469C4FF-E8BD-883D-C172-289025B546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5019" name="AutoShape 1" descr="Eine Matrixformel, die Konstanten verwendet">
          <a:extLst>
            <a:ext uri="{FF2B5EF4-FFF2-40B4-BE49-F238E27FC236}">
              <a16:creationId xmlns:a16="http://schemas.microsoft.com/office/drawing/2014/main" id="{155F35CA-F8B3-83D0-183F-C9C4B720D4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5020" name="AutoShape 1" descr="Eine Matrixformel, die Konstanten verwendet">
          <a:extLst>
            <a:ext uri="{FF2B5EF4-FFF2-40B4-BE49-F238E27FC236}">
              <a16:creationId xmlns:a16="http://schemas.microsoft.com/office/drawing/2014/main" id="{06E86D51-7206-F096-44A3-0C981849AE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5021" name="AutoShape 1" descr="Eine Matrixformel, die Konstanten verwendet">
          <a:extLst>
            <a:ext uri="{FF2B5EF4-FFF2-40B4-BE49-F238E27FC236}">
              <a16:creationId xmlns:a16="http://schemas.microsoft.com/office/drawing/2014/main" id="{72CA5065-0E90-F40B-0988-F3E4E6DBF2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5022" name="AutoShape 1" descr="Eine Matrixformel, die Konstanten verwendet">
          <a:extLst>
            <a:ext uri="{FF2B5EF4-FFF2-40B4-BE49-F238E27FC236}">
              <a16:creationId xmlns:a16="http://schemas.microsoft.com/office/drawing/2014/main" id="{BF503B83-E210-EBF2-D009-E74A7F6CE0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5023" name="AutoShape 1" descr="Eine Matrixformel, die Konstanten verwendet">
          <a:extLst>
            <a:ext uri="{FF2B5EF4-FFF2-40B4-BE49-F238E27FC236}">
              <a16:creationId xmlns:a16="http://schemas.microsoft.com/office/drawing/2014/main" id="{57DE9C07-45B8-05D6-54BD-67D7C780D7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5024" name="AutoShape 1" descr="Eine Matrixformel, die Konstanten verwendet">
          <a:extLst>
            <a:ext uri="{FF2B5EF4-FFF2-40B4-BE49-F238E27FC236}">
              <a16:creationId xmlns:a16="http://schemas.microsoft.com/office/drawing/2014/main" id="{0B15C488-F9B0-0D12-85DD-558087046D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5025" name="AutoShape 1" descr="Eine Matrixformel, die Konstanten verwendet">
          <a:extLst>
            <a:ext uri="{FF2B5EF4-FFF2-40B4-BE49-F238E27FC236}">
              <a16:creationId xmlns:a16="http://schemas.microsoft.com/office/drawing/2014/main" id="{592403F2-8653-047F-56B2-CB8164B348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5026" name="AutoShape 1" descr="Eine Matrixformel, die Konstanten verwendet">
          <a:extLst>
            <a:ext uri="{FF2B5EF4-FFF2-40B4-BE49-F238E27FC236}">
              <a16:creationId xmlns:a16="http://schemas.microsoft.com/office/drawing/2014/main" id="{14906D89-5C2C-F4FE-C580-05B097BCA7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5027" name="AutoShape 1" descr="Eine Matrixformel, die Konstanten verwendet">
          <a:extLst>
            <a:ext uri="{FF2B5EF4-FFF2-40B4-BE49-F238E27FC236}">
              <a16:creationId xmlns:a16="http://schemas.microsoft.com/office/drawing/2014/main" id="{A7BB7509-07E4-0E4F-6886-8225078D5B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5028" name="AutoShape 1" descr="Eine Matrixformel, die Konstanten verwendet">
          <a:extLst>
            <a:ext uri="{FF2B5EF4-FFF2-40B4-BE49-F238E27FC236}">
              <a16:creationId xmlns:a16="http://schemas.microsoft.com/office/drawing/2014/main" id="{F936DB05-828E-26A1-5AA4-E8218400AA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5029" name="AutoShape 1" descr="Eine Matrixformel, die Konstanten verwendet">
          <a:extLst>
            <a:ext uri="{FF2B5EF4-FFF2-40B4-BE49-F238E27FC236}">
              <a16:creationId xmlns:a16="http://schemas.microsoft.com/office/drawing/2014/main" id="{4A786D66-5A24-F17E-7748-21FE59BCCC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5030" name="AutoShape 1" descr="Eine Matrixformel, die Konstanten verwendet">
          <a:extLst>
            <a:ext uri="{FF2B5EF4-FFF2-40B4-BE49-F238E27FC236}">
              <a16:creationId xmlns:a16="http://schemas.microsoft.com/office/drawing/2014/main" id="{208A4AC7-44D1-F37E-B503-9BB7E6122E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5031" name="AutoShape 1" descr="Eine Matrixformel, die Konstanten verwendet">
          <a:extLst>
            <a:ext uri="{FF2B5EF4-FFF2-40B4-BE49-F238E27FC236}">
              <a16:creationId xmlns:a16="http://schemas.microsoft.com/office/drawing/2014/main" id="{BC7DB959-6C0E-455E-2324-246ACDF24C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5032" name="AutoShape 1" descr="Eine Matrixformel, die Konstanten verwendet">
          <a:extLst>
            <a:ext uri="{FF2B5EF4-FFF2-40B4-BE49-F238E27FC236}">
              <a16:creationId xmlns:a16="http://schemas.microsoft.com/office/drawing/2014/main" id="{6029754C-C5EE-B236-8367-141BF8B6E8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35033" name="AutoShape 1" descr="Eine Matrixformel, die Konstanten verwendet">
          <a:extLst>
            <a:ext uri="{FF2B5EF4-FFF2-40B4-BE49-F238E27FC236}">
              <a16:creationId xmlns:a16="http://schemas.microsoft.com/office/drawing/2014/main" id="{BA4630DA-3506-B97A-4FF1-BBAA566508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35034" name="AutoShape 1" descr="Eine Matrixformel, die Konstanten verwendet">
          <a:extLst>
            <a:ext uri="{FF2B5EF4-FFF2-40B4-BE49-F238E27FC236}">
              <a16:creationId xmlns:a16="http://schemas.microsoft.com/office/drawing/2014/main" id="{96968FC3-C6CE-4E99-F5CD-388B248F54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35035" name="AutoShape 1" descr="Eine Matrixformel, die Konstanten verwendet">
          <a:extLst>
            <a:ext uri="{FF2B5EF4-FFF2-40B4-BE49-F238E27FC236}">
              <a16:creationId xmlns:a16="http://schemas.microsoft.com/office/drawing/2014/main" id="{88F0D2B6-EA5E-754C-8E3D-C38D3E0798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509</xdr:row>
      <xdr:rowOff>0</xdr:rowOff>
    </xdr:from>
    <xdr:to>
      <xdr:col>11</xdr:col>
      <xdr:colOff>314325</xdr:colOff>
      <xdr:row>510</xdr:row>
      <xdr:rowOff>133350</xdr:rowOff>
    </xdr:to>
    <xdr:sp macro="" textlink="">
      <xdr:nvSpPr>
        <xdr:cNvPr id="35036" name="AutoShape 1" descr="Eine Matrixformel, die Konstanten verwendet">
          <a:extLst>
            <a:ext uri="{FF2B5EF4-FFF2-40B4-BE49-F238E27FC236}">
              <a16:creationId xmlns:a16="http://schemas.microsoft.com/office/drawing/2014/main" id="{B83562CD-689E-FAFB-353E-D8FF0FB8FE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73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5037" name="AutoShape 1" descr="Eine Matrixformel, die Konstanten verwendet">
          <a:extLst>
            <a:ext uri="{FF2B5EF4-FFF2-40B4-BE49-F238E27FC236}">
              <a16:creationId xmlns:a16="http://schemas.microsoft.com/office/drawing/2014/main" id="{EA010512-701B-2BA4-CCD9-EEFE04D33F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5038" name="AutoShape 1" descr="Eine Matrixformel, die Konstanten verwendet">
          <a:extLst>
            <a:ext uri="{FF2B5EF4-FFF2-40B4-BE49-F238E27FC236}">
              <a16:creationId xmlns:a16="http://schemas.microsoft.com/office/drawing/2014/main" id="{D65567C4-121C-3E34-74A3-23A5D437F8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5039" name="AutoShape 1" descr="Eine Matrixformel, die Konstanten verwendet">
          <a:extLst>
            <a:ext uri="{FF2B5EF4-FFF2-40B4-BE49-F238E27FC236}">
              <a16:creationId xmlns:a16="http://schemas.microsoft.com/office/drawing/2014/main" id="{C8A08F44-2709-BDEF-A3B8-88A3E0771E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5040" name="AutoShape 1" descr="Eine Matrixformel, die Konstanten verwendet">
          <a:extLst>
            <a:ext uri="{FF2B5EF4-FFF2-40B4-BE49-F238E27FC236}">
              <a16:creationId xmlns:a16="http://schemas.microsoft.com/office/drawing/2014/main" id="{9ED31119-0F52-3FF9-1D9E-FCCD911FCB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5041" name="AutoShape 1" descr="Eine Matrixformel, die Konstanten verwendet">
          <a:extLst>
            <a:ext uri="{FF2B5EF4-FFF2-40B4-BE49-F238E27FC236}">
              <a16:creationId xmlns:a16="http://schemas.microsoft.com/office/drawing/2014/main" id="{423FB4F2-F22F-EF0F-EA7F-56E1C1F2AA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5042" name="AutoShape 1" descr="Eine Matrixformel, die Konstanten verwendet">
          <a:extLst>
            <a:ext uri="{FF2B5EF4-FFF2-40B4-BE49-F238E27FC236}">
              <a16:creationId xmlns:a16="http://schemas.microsoft.com/office/drawing/2014/main" id="{FDDA95D2-EDFB-7FF6-C954-BF3AAFAB3E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5043" name="AutoShape 1" descr="Eine Matrixformel, die Konstanten verwendet">
          <a:extLst>
            <a:ext uri="{FF2B5EF4-FFF2-40B4-BE49-F238E27FC236}">
              <a16:creationId xmlns:a16="http://schemas.microsoft.com/office/drawing/2014/main" id="{FB3DB078-D2D6-5601-27C8-AB850C1216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5044" name="AutoShape 1" descr="Eine Matrixformel, die Konstanten verwendet">
          <a:extLst>
            <a:ext uri="{FF2B5EF4-FFF2-40B4-BE49-F238E27FC236}">
              <a16:creationId xmlns:a16="http://schemas.microsoft.com/office/drawing/2014/main" id="{EDDF366F-E75D-E9B0-7373-7306A410E3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5045" name="AutoShape 1" descr="Eine Matrixformel, die Konstanten verwendet">
          <a:extLst>
            <a:ext uri="{FF2B5EF4-FFF2-40B4-BE49-F238E27FC236}">
              <a16:creationId xmlns:a16="http://schemas.microsoft.com/office/drawing/2014/main" id="{CEE18967-EF56-4DC3-CB49-CF19C38293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5046" name="AutoShape 1" descr="Eine Matrixformel, die Konstanten verwendet">
          <a:extLst>
            <a:ext uri="{FF2B5EF4-FFF2-40B4-BE49-F238E27FC236}">
              <a16:creationId xmlns:a16="http://schemas.microsoft.com/office/drawing/2014/main" id="{E0703C08-1099-4D54-EC0E-65D69D54F8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5047" name="AutoShape 1" descr="Eine Matrixformel, die Konstanten verwendet">
          <a:extLst>
            <a:ext uri="{FF2B5EF4-FFF2-40B4-BE49-F238E27FC236}">
              <a16:creationId xmlns:a16="http://schemas.microsoft.com/office/drawing/2014/main" id="{2AD5FD79-21A4-F10F-310F-19F1D48C76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5048" name="AutoShape 1" descr="Eine Matrixformel, die Konstanten verwendet">
          <a:extLst>
            <a:ext uri="{FF2B5EF4-FFF2-40B4-BE49-F238E27FC236}">
              <a16:creationId xmlns:a16="http://schemas.microsoft.com/office/drawing/2014/main" id="{2CF95A09-2917-FD5F-11E2-C389432C58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5049" name="AutoShape 1" descr="Eine Matrixformel, die Konstanten verwendet">
          <a:extLst>
            <a:ext uri="{FF2B5EF4-FFF2-40B4-BE49-F238E27FC236}">
              <a16:creationId xmlns:a16="http://schemas.microsoft.com/office/drawing/2014/main" id="{6A9F60A0-8F8C-0A70-4A31-33A2ECBB8E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5050" name="AutoShape 1" descr="Eine Matrixformel, die Konstanten verwendet">
          <a:extLst>
            <a:ext uri="{FF2B5EF4-FFF2-40B4-BE49-F238E27FC236}">
              <a16:creationId xmlns:a16="http://schemas.microsoft.com/office/drawing/2014/main" id="{5C06F23E-A9FE-D81A-24D5-47C1D4725D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5051" name="AutoShape 1" descr="Eine Matrixformel, die Konstanten verwendet">
          <a:extLst>
            <a:ext uri="{FF2B5EF4-FFF2-40B4-BE49-F238E27FC236}">
              <a16:creationId xmlns:a16="http://schemas.microsoft.com/office/drawing/2014/main" id="{2D3118FE-8DC3-E928-E0B4-61964DE8E0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5052" name="AutoShape 1" descr="Eine Matrixformel, die Konstanten verwendet">
          <a:extLst>
            <a:ext uri="{FF2B5EF4-FFF2-40B4-BE49-F238E27FC236}">
              <a16:creationId xmlns:a16="http://schemas.microsoft.com/office/drawing/2014/main" id="{522057C7-5CDA-8D56-FB4F-503DFEAFB5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35053" name="AutoShape 1" descr="Eine Matrixformel, die Konstanten verwendet">
          <a:extLst>
            <a:ext uri="{FF2B5EF4-FFF2-40B4-BE49-F238E27FC236}">
              <a16:creationId xmlns:a16="http://schemas.microsoft.com/office/drawing/2014/main" id="{975A4E3D-9DB5-22FB-6B28-43537891B8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35054" name="AutoShape 1" descr="Eine Matrixformel, die Konstanten verwendet">
          <a:extLst>
            <a:ext uri="{FF2B5EF4-FFF2-40B4-BE49-F238E27FC236}">
              <a16:creationId xmlns:a16="http://schemas.microsoft.com/office/drawing/2014/main" id="{A506B1E2-2750-2E3B-6322-E4AFEB505C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35055" name="AutoShape 1" descr="Eine Matrixformel, die Konstanten verwendet">
          <a:extLst>
            <a:ext uri="{FF2B5EF4-FFF2-40B4-BE49-F238E27FC236}">
              <a16:creationId xmlns:a16="http://schemas.microsoft.com/office/drawing/2014/main" id="{4484AE81-AC51-040A-BD77-3A17F8685D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314325</xdr:colOff>
      <xdr:row>385</xdr:row>
      <xdr:rowOff>133350</xdr:rowOff>
    </xdr:to>
    <xdr:sp macro="" textlink="">
      <xdr:nvSpPr>
        <xdr:cNvPr id="35056" name="AutoShape 1" descr="Eine Matrixformel, die Konstanten verwendet">
          <a:extLst>
            <a:ext uri="{FF2B5EF4-FFF2-40B4-BE49-F238E27FC236}">
              <a16:creationId xmlns:a16="http://schemas.microsoft.com/office/drawing/2014/main" id="{33FAD775-60F4-2DE9-4A09-0F669E4ED2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493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35057" name="AutoShape 1" descr="Eine Matrixformel, die Konstanten verwendet">
          <a:extLst>
            <a:ext uri="{FF2B5EF4-FFF2-40B4-BE49-F238E27FC236}">
              <a16:creationId xmlns:a16="http://schemas.microsoft.com/office/drawing/2014/main" id="{FFB48879-388B-89F5-8C9F-C78D03F4BE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35058" name="AutoShape 1" descr="Eine Matrixformel, die Konstanten verwendet">
          <a:extLst>
            <a:ext uri="{FF2B5EF4-FFF2-40B4-BE49-F238E27FC236}">
              <a16:creationId xmlns:a16="http://schemas.microsoft.com/office/drawing/2014/main" id="{10FCF5EC-B04D-07CE-8314-FD81E8CEB6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35059" name="AutoShape 1" descr="Eine Matrixformel, die Konstanten verwendet">
          <a:extLst>
            <a:ext uri="{FF2B5EF4-FFF2-40B4-BE49-F238E27FC236}">
              <a16:creationId xmlns:a16="http://schemas.microsoft.com/office/drawing/2014/main" id="{84D3B029-22CB-618B-1844-86C494747C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491</xdr:row>
      <xdr:rowOff>0</xdr:rowOff>
    </xdr:from>
    <xdr:to>
      <xdr:col>11</xdr:col>
      <xdr:colOff>314325</xdr:colOff>
      <xdr:row>492</xdr:row>
      <xdr:rowOff>133350</xdr:rowOff>
    </xdr:to>
    <xdr:sp macro="" textlink="">
      <xdr:nvSpPr>
        <xdr:cNvPr id="35060" name="AutoShape 1" descr="Eine Matrixformel, die Konstanten verwendet">
          <a:extLst>
            <a:ext uri="{FF2B5EF4-FFF2-40B4-BE49-F238E27FC236}">
              <a16:creationId xmlns:a16="http://schemas.microsoft.com/office/drawing/2014/main" id="{01B81328-BCAC-5AF6-746C-07E7E972B3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81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35061" name="AutoShape 1" descr="Eine Matrixformel, die Konstanten verwendet">
          <a:extLst>
            <a:ext uri="{FF2B5EF4-FFF2-40B4-BE49-F238E27FC236}">
              <a16:creationId xmlns:a16="http://schemas.microsoft.com/office/drawing/2014/main" id="{8F55FDA1-8BE7-6C8C-FC87-D3DAD1A955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35062" name="AutoShape 1" descr="Eine Matrixformel, die Konstanten verwendet">
          <a:extLst>
            <a:ext uri="{FF2B5EF4-FFF2-40B4-BE49-F238E27FC236}">
              <a16:creationId xmlns:a16="http://schemas.microsoft.com/office/drawing/2014/main" id="{84C36DA5-DB6B-8DBD-12BB-5E429A7D2D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35063" name="AutoShape 1" descr="Eine Matrixformel, die Konstanten verwendet">
          <a:extLst>
            <a:ext uri="{FF2B5EF4-FFF2-40B4-BE49-F238E27FC236}">
              <a16:creationId xmlns:a16="http://schemas.microsoft.com/office/drawing/2014/main" id="{7E96A8B3-55AF-8849-5CF3-78940017E8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508</xdr:row>
      <xdr:rowOff>0</xdr:rowOff>
    </xdr:from>
    <xdr:to>
      <xdr:col>11</xdr:col>
      <xdr:colOff>314325</xdr:colOff>
      <xdr:row>509</xdr:row>
      <xdr:rowOff>133350</xdr:rowOff>
    </xdr:to>
    <xdr:sp macro="" textlink="">
      <xdr:nvSpPr>
        <xdr:cNvPr id="35064" name="AutoShape 1" descr="Eine Matrixformel, die Konstanten verwendet">
          <a:extLst>
            <a:ext uri="{FF2B5EF4-FFF2-40B4-BE49-F238E27FC236}">
              <a16:creationId xmlns:a16="http://schemas.microsoft.com/office/drawing/2014/main" id="{B9087805-ECF8-84E6-EA83-8FFCD6BBA9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57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35065" name="AutoShape 1" descr="Eine Matrixformel, die Konstanten verwendet">
          <a:extLst>
            <a:ext uri="{FF2B5EF4-FFF2-40B4-BE49-F238E27FC236}">
              <a16:creationId xmlns:a16="http://schemas.microsoft.com/office/drawing/2014/main" id="{92533B73-C6D3-9582-CE5C-A84A57F849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35066" name="AutoShape 1" descr="Eine Matrixformel, die Konstanten verwendet">
          <a:extLst>
            <a:ext uri="{FF2B5EF4-FFF2-40B4-BE49-F238E27FC236}">
              <a16:creationId xmlns:a16="http://schemas.microsoft.com/office/drawing/2014/main" id="{0E7D5E90-9E2A-4FB7-9FF0-6BBB0ABDE2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35067" name="AutoShape 1" descr="Eine Matrixformel, die Konstanten verwendet">
          <a:extLst>
            <a:ext uri="{FF2B5EF4-FFF2-40B4-BE49-F238E27FC236}">
              <a16:creationId xmlns:a16="http://schemas.microsoft.com/office/drawing/2014/main" id="{645621C8-D97A-BAA5-6417-E010B12614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35068" name="AutoShape 1" descr="Eine Matrixformel, die Konstanten verwendet">
          <a:extLst>
            <a:ext uri="{FF2B5EF4-FFF2-40B4-BE49-F238E27FC236}">
              <a16:creationId xmlns:a16="http://schemas.microsoft.com/office/drawing/2014/main" id="{8E4557A6-30A2-5AA8-F99F-EBFF7E56AD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35069" name="AutoShape 1" descr="Eine Matrixformel, die Konstanten verwendet">
          <a:extLst>
            <a:ext uri="{FF2B5EF4-FFF2-40B4-BE49-F238E27FC236}">
              <a16:creationId xmlns:a16="http://schemas.microsoft.com/office/drawing/2014/main" id="{DE8B1CCA-DD8A-F781-8813-1FEEC1CE28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35070" name="AutoShape 1" descr="Eine Matrixformel, die Konstanten verwendet">
          <a:extLst>
            <a:ext uri="{FF2B5EF4-FFF2-40B4-BE49-F238E27FC236}">
              <a16:creationId xmlns:a16="http://schemas.microsoft.com/office/drawing/2014/main" id="{2BE9430B-8260-AB14-8BB8-0163DF0AC4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35071" name="AutoShape 1" descr="Eine Matrixformel, die Konstanten verwendet">
          <a:extLst>
            <a:ext uri="{FF2B5EF4-FFF2-40B4-BE49-F238E27FC236}">
              <a16:creationId xmlns:a16="http://schemas.microsoft.com/office/drawing/2014/main" id="{AC38B42F-027F-33E9-768F-8D00CBE306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314325</xdr:colOff>
      <xdr:row>393</xdr:row>
      <xdr:rowOff>133350</xdr:rowOff>
    </xdr:to>
    <xdr:sp macro="" textlink="">
      <xdr:nvSpPr>
        <xdr:cNvPr id="35072" name="AutoShape 1" descr="Eine Matrixformel, die Konstanten verwendet">
          <a:extLst>
            <a:ext uri="{FF2B5EF4-FFF2-40B4-BE49-F238E27FC236}">
              <a16:creationId xmlns:a16="http://schemas.microsoft.com/office/drawing/2014/main" id="{032A214D-3C59-C21F-9D80-BE8477E793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788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5073" name="AutoShape 1" descr="Eine Matrixformel, die Konstanten verwendet">
          <a:extLst>
            <a:ext uri="{FF2B5EF4-FFF2-40B4-BE49-F238E27FC236}">
              <a16:creationId xmlns:a16="http://schemas.microsoft.com/office/drawing/2014/main" id="{3D47EFC4-532B-9735-8978-472A1FFB93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5074" name="AutoShape 1" descr="Eine Matrixformel, die Konstanten verwendet">
          <a:extLst>
            <a:ext uri="{FF2B5EF4-FFF2-40B4-BE49-F238E27FC236}">
              <a16:creationId xmlns:a16="http://schemas.microsoft.com/office/drawing/2014/main" id="{7C45A894-B403-29BB-5D80-C2037C9463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5075" name="AutoShape 1" descr="Eine Matrixformel, die Konstanten verwendet">
          <a:extLst>
            <a:ext uri="{FF2B5EF4-FFF2-40B4-BE49-F238E27FC236}">
              <a16:creationId xmlns:a16="http://schemas.microsoft.com/office/drawing/2014/main" id="{BAFF08C7-9B73-6E9C-3A7D-17B5D60EE1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5076" name="AutoShape 1" descr="Eine Matrixformel, die Konstanten verwendet">
          <a:extLst>
            <a:ext uri="{FF2B5EF4-FFF2-40B4-BE49-F238E27FC236}">
              <a16:creationId xmlns:a16="http://schemas.microsoft.com/office/drawing/2014/main" id="{119328DA-604B-457A-4D8C-68288F8079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5077" name="AutoShape 1" descr="Eine Matrixformel, die Konstanten verwendet">
          <a:extLst>
            <a:ext uri="{FF2B5EF4-FFF2-40B4-BE49-F238E27FC236}">
              <a16:creationId xmlns:a16="http://schemas.microsoft.com/office/drawing/2014/main" id="{B7F5ECA6-1C88-1993-B366-2BBD83938E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5078" name="AutoShape 1" descr="Eine Matrixformel, die Konstanten verwendet">
          <a:extLst>
            <a:ext uri="{FF2B5EF4-FFF2-40B4-BE49-F238E27FC236}">
              <a16:creationId xmlns:a16="http://schemas.microsoft.com/office/drawing/2014/main" id="{D6397607-A20F-965E-A9DE-CF48E0D568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5079" name="AutoShape 1" descr="Eine Matrixformel, die Konstanten verwendet">
          <a:extLst>
            <a:ext uri="{FF2B5EF4-FFF2-40B4-BE49-F238E27FC236}">
              <a16:creationId xmlns:a16="http://schemas.microsoft.com/office/drawing/2014/main" id="{401084C5-49CF-F85D-3D44-58FB6F774A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5080" name="AutoShape 1" descr="Eine Matrixformel, die Konstanten verwendet">
          <a:extLst>
            <a:ext uri="{FF2B5EF4-FFF2-40B4-BE49-F238E27FC236}">
              <a16:creationId xmlns:a16="http://schemas.microsoft.com/office/drawing/2014/main" id="{426BB4A7-6B60-6733-6067-BECEA6C0E4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5081" name="AutoShape 1" descr="Eine Matrixformel, die Konstanten verwendet">
          <a:extLst>
            <a:ext uri="{FF2B5EF4-FFF2-40B4-BE49-F238E27FC236}">
              <a16:creationId xmlns:a16="http://schemas.microsoft.com/office/drawing/2014/main" id="{7A856FC8-BDD3-C667-15D4-6D5B5B615B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5082" name="AutoShape 1" descr="Eine Matrixformel, die Konstanten verwendet">
          <a:extLst>
            <a:ext uri="{FF2B5EF4-FFF2-40B4-BE49-F238E27FC236}">
              <a16:creationId xmlns:a16="http://schemas.microsoft.com/office/drawing/2014/main" id="{ACC229A5-F27F-B01A-2D71-C9D70201A6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5083" name="AutoShape 1" descr="Eine Matrixformel, die Konstanten verwendet">
          <a:extLst>
            <a:ext uri="{FF2B5EF4-FFF2-40B4-BE49-F238E27FC236}">
              <a16:creationId xmlns:a16="http://schemas.microsoft.com/office/drawing/2014/main" id="{3B4A08B0-0C31-2BAD-A8AC-D565371FBE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5084" name="AutoShape 1" descr="Eine Matrixformel, die Konstanten verwendet">
          <a:extLst>
            <a:ext uri="{FF2B5EF4-FFF2-40B4-BE49-F238E27FC236}">
              <a16:creationId xmlns:a16="http://schemas.microsoft.com/office/drawing/2014/main" id="{37EB974F-6B6A-38F5-A2AE-F2F1E31DCD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5085" name="AutoShape 1" descr="Eine Matrixformel, die Konstanten verwendet">
          <a:extLst>
            <a:ext uri="{FF2B5EF4-FFF2-40B4-BE49-F238E27FC236}">
              <a16:creationId xmlns:a16="http://schemas.microsoft.com/office/drawing/2014/main" id="{C28FA452-C8DB-4F61-29D9-2D026007C0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5086" name="AutoShape 1" descr="Eine Matrixformel, die Konstanten verwendet">
          <a:extLst>
            <a:ext uri="{FF2B5EF4-FFF2-40B4-BE49-F238E27FC236}">
              <a16:creationId xmlns:a16="http://schemas.microsoft.com/office/drawing/2014/main" id="{89D482C2-C400-C28B-5166-8904A2152F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5087" name="AutoShape 1" descr="Eine Matrixformel, die Konstanten verwendet">
          <a:extLst>
            <a:ext uri="{FF2B5EF4-FFF2-40B4-BE49-F238E27FC236}">
              <a16:creationId xmlns:a16="http://schemas.microsoft.com/office/drawing/2014/main" id="{1C716765-4EA2-A910-BA9F-5E2EC1C741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5088" name="AutoShape 1" descr="Eine Matrixformel, die Konstanten verwendet">
          <a:extLst>
            <a:ext uri="{FF2B5EF4-FFF2-40B4-BE49-F238E27FC236}">
              <a16:creationId xmlns:a16="http://schemas.microsoft.com/office/drawing/2014/main" id="{4597B104-EA96-DB25-15DE-57A27A2E4C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5089" name="AutoShape 1" descr="Eine Matrixformel, die Konstanten verwendet">
          <a:extLst>
            <a:ext uri="{FF2B5EF4-FFF2-40B4-BE49-F238E27FC236}">
              <a16:creationId xmlns:a16="http://schemas.microsoft.com/office/drawing/2014/main" id="{463BCCD0-34AA-ED8B-5886-37C33CDD3D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5090" name="AutoShape 1" descr="Eine Matrixformel, die Konstanten verwendet">
          <a:extLst>
            <a:ext uri="{FF2B5EF4-FFF2-40B4-BE49-F238E27FC236}">
              <a16:creationId xmlns:a16="http://schemas.microsoft.com/office/drawing/2014/main" id="{53747BD6-E43C-40D1-B5C3-ED595F2502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5091" name="AutoShape 1" descr="Eine Matrixformel, die Konstanten verwendet">
          <a:extLst>
            <a:ext uri="{FF2B5EF4-FFF2-40B4-BE49-F238E27FC236}">
              <a16:creationId xmlns:a16="http://schemas.microsoft.com/office/drawing/2014/main" id="{5C25D23F-1E7A-0863-CF22-E59FA55BAC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5092" name="AutoShape 1" descr="Eine Matrixformel, die Konstanten verwendet">
          <a:extLst>
            <a:ext uri="{FF2B5EF4-FFF2-40B4-BE49-F238E27FC236}">
              <a16:creationId xmlns:a16="http://schemas.microsoft.com/office/drawing/2014/main" id="{AEA0E2FA-4BFB-D413-E222-FDB245FA2C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35093" name="AutoShape 1" descr="Eine Matrixformel, die Konstanten verwendet">
          <a:extLst>
            <a:ext uri="{FF2B5EF4-FFF2-40B4-BE49-F238E27FC236}">
              <a16:creationId xmlns:a16="http://schemas.microsoft.com/office/drawing/2014/main" id="{2B86B354-78C9-C76B-2355-40BE5E7FBF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35094" name="AutoShape 1" descr="Eine Matrixformel, die Konstanten verwendet">
          <a:extLst>
            <a:ext uri="{FF2B5EF4-FFF2-40B4-BE49-F238E27FC236}">
              <a16:creationId xmlns:a16="http://schemas.microsoft.com/office/drawing/2014/main" id="{43C3765E-7123-9750-7959-BAB7843F23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35095" name="AutoShape 1" descr="Eine Matrixformel, die Konstanten verwendet">
          <a:extLst>
            <a:ext uri="{FF2B5EF4-FFF2-40B4-BE49-F238E27FC236}">
              <a16:creationId xmlns:a16="http://schemas.microsoft.com/office/drawing/2014/main" id="{46C8AD2E-483B-D8C2-2FD5-0AB2C7A670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314325</xdr:colOff>
      <xdr:row>397</xdr:row>
      <xdr:rowOff>133350</xdr:rowOff>
    </xdr:to>
    <xdr:sp macro="" textlink="">
      <xdr:nvSpPr>
        <xdr:cNvPr id="35096" name="AutoShape 1" descr="Eine Matrixformel, die Konstanten verwendet">
          <a:extLst>
            <a:ext uri="{FF2B5EF4-FFF2-40B4-BE49-F238E27FC236}">
              <a16:creationId xmlns:a16="http://schemas.microsoft.com/office/drawing/2014/main" id="{D41DFB78-BAF0-2710-E22C-FFBCE4902F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436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5097" name="AutoShape 1" descr="Eine Matrixformel, die Konstanten verwendet">
          <a:extLst>
            <a:ext uri="{FF2B5EF4-FFF2-40B4-BE49-F238E27FC236}">
              <a16:creationId xmlns:a16="http://schemas.microsoft.com/office/drawing/2014/main" id="{37582EAE-F827-8DD5-1249-37C9737556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5098" name="AutoShape 1" descr="Eine Matrixformel, die Konstanten verwendet">
          <a:extLst>
            <a:ext uri="{FF2B5EF4-FFF2-40B4-BE49-F238E27FC236}">
              <a16:creationId xmlns:a16="http://schemas.microsoft.com/office/drawing/2014/main" id="{5CECF93D-BE39-7B39-156B-A8A10381A1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5099" name="AutoShape 1" descr="Eine Matrixformel, die Konstanten verwendet">
          <a:extLst>
            <a:ext uri="{FF2B5EF4-FFF2-40B4-BE49-F238E27FC236}">
              <a16:creationId xmlns:a16="http://schemas.microsoft.com/office/drawing/2014/main" id="{141BBCF6-2FF3-637A-14E2-382388320E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5100" name="AutoShape 1" descr="Eine Matrixformel, die Konstanten verwendet">
          <a:extLst>
            <a:ext uri="{FF2B5EF4-FFF2-40B4-BE49-F238E27FC236}">
              <a16:creationId xmlns:a16="http://schemas.microsoft.com/office/drawing/2014/main" id="{4B167548-3F79-3366-6B63-40D9186DC3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5101" name="AutoShape 1" descr="Eine Matrixformel, die Konstanten verwendet">
          <a:extLst>
            <a:ext uri="{FF2B5EF4-FFF2-40B4-BE49-F238E27FC236}">
              <a16:creationId xmlns:a16="http://schemas.microsoft.com/office/drawing/2014/main" id="{5CA8204E-5EF1-40A1-3BD1-025C154856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5102" name="AutoShape 1" descr="Eine Matrixformel, die Konstanten verwendet">
          <a:extLst>
            <a:ext uri="{FF2B5EF4-FFF2-40B4-BE49-F238E27FC236}">
              <a16:creationId xmlns:a16="http://schemas.microsoft.com/office/drawing/2014/main" id="{3621A3D0-9DBC-E0BC-8AB3-DA99958E05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5103" name="AutoShape 1" descr="Eine Matrixformel, die Konstanten verwendet">
          <a:extLst>
            <a:ext uri="{FF2B5EF4-FFF2-40B4-BE49-F238E27FC236}">
              <a16:creationId xmlns:a16="http://schemas.microsoft.com/office/drawing/2014/main" id="{2F802793-EC79-728D-C58D-A5C03C15F4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5104" name="AutoShape 1" descr="Eine Matrixformel, die Konstanten verwendet">
          <a:extLst>
            <a:ext uri="{FF2B5EF4-FFF2-40B4-BE49-F238E27FC236}">
              <a16:creationId xmlns:a16="http://schemas.microsoft.com/office/drawing/2014/main" id="{0673BB8F-FDD9-5BB9-DC1F-604DDEFB8B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5105" name="AutoShape 1" descr="Eine Matrixformel, die Konstanten verwendet">
          <a:extLst>
            <a:ext uri="{FF2B5EF4-FFF2-40B4-BE49-F238E27FC236}">
              <a16:creationId xmlns:a16="http://schemas.microsoft.com/office/drawing/2014/main" id="{B3FB5323-1D58-F78E-4DC1-8DBB750C4C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5106" name="AutoShape 1" descr="Eine Matrixformel, die Konstanten verwendet">
          <a:extLst>
            <a:ext uri="{FF2B5EF4-FFF2-40B4-BE49-F238E27FC236}">
              <a16:creationId xmlns:a16="http://schemas.microsoft.com/office/drawing/2014/main" id="{E9F6491C-0286-F94D-9620-3DD1181F75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5107" name="AutoShape 1" descr="Eine Matrixformel, die Konstanten verwendet">
          <a:extLst>
            <a:ext uri="{FF2B5EF4-FFF2-40B4-BE49-F238E27FC236}">
              <a16:creationId xmlns:a16="http://schemas.microsoft.com/office/drawing/2014/main" id="{D67C0C27-D6B3-7740-C056-19B7C4434B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5108" name="AutoShape 1" descr="Eine Matrixformel, die Konstanten verwendet">
          <a:extLst>
            <a:ext uri="{FF2B5EF4-FFF2-40B4-BE49-F238E27FC236}">
              <a16:creationId xmlns:a16="http://schemas.microsoft.com/office/drawing/2014/main" id="{A9CCE2FE-A8DB-4210-EED6-EC55EFD13E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35109" name="AutoShape 1" descr="Eine Matrixformel, die Konstanten verwendet">
          <a:extLst>
            <a:ext uri="{FF2B5EF4-FFF2-40B4-BE49-F238E27FC236}">
              <a16:creationId xmlns:a16="http://schemas.microsoft.com/office/drawing/2014/main" id="{54F4A5EA-6635-3B8D-DC47-02F1E59AAC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35110" name="AutoShape 1" descr="Eine Matrixformel, die Konstanten verwendet">
          <a:extLst>
            <a:ext uri="{FF2B5EF4-FFF2-40B4-BE49-F238E27FC236}">
              <a16:creationId xmlns:a16="http://schemas.microsoft.com/office/drawing/2014/main" id="{84E2DC80-59BC-CDB5-4D38-2CA22CD02E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35111" name="AutoShape 1" descr="Eine Matrixformel, die Konstanten verwendet">
          <a:extLst>
            <a:ext uri="{FF2B5EF4-FFF2-40B4-BE49-F238E27FC236}">
              <a16:creationId xmlns:a16="http://schemas.microsoft.com/office/drawing/2014/main" id="{48079232-6C8A-ADF5-DF26-00B5633F23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534</xdr:row>
      <xdr:rowOff>0</xdr:rowOff>
    </xdr:from>
    <xdr:to>
      <xdr:col>11</xdr:col>
      <xdr:colOff>314325</xdr:colOff>
      <xdr:row>535</xdr:row>
      <xdr:rowOff>133350</xdr:rowOff>
    </xdr:to>
    <xdr:sp macro="" textlink="">
      <xdr:nvSpPr>
        <xdr:cNvPr id="35112" name="AutoShape 1" descr="Eine Matrixformel, die Konstanten verwendet">
          <a:extLst>
            <a:ext uri="{FF2B5EF4-FFF2-40B4-BE49-F238E27FC236}">
              <a16:creationId xmlns:a16="http://schemas.microsoft.com/office/drawing/2014/main" id="{BAC4A2C2-4A58-ADB4-0157-D8467401DA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78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5113" name="AutoShape 1" descr="Eine Matrixformel, die Konstanten verwendet">
          <a:extLst>
            <a:ext uri="{FF2B5EF4-FFF2-40B4-BE49-F238E27FC236}">
              <a16:creationId xmlns:a16="http://schemas.microsoft.com/office/drawing/2014/main" id="{CD20605F-A07A-D217-5619-4468103837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5114" name="AutoShape 1" descr="Eine Matrixformel, die Konstanten verwendet">
          <a:extLst>
            <a:ext uri="{FF2B5EF4-FFF2-40B4-BE49-F238E27FC236}">
              <a16:creationId xmlns:a16="http://schemas.microsoft.com/office/drawing/2014/main" id="{69F338A0-36CC-7F7D-7FD6-C28A0B6B85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5115" name="AutoShape 1" descr="Eine Matrixformel, die Konstanten verwendet">
          <a:extLst>
            <a:ext uri="{FF2B5EF4-FFF2-40B4-BE49-F238E27FC236}">
              <a16:creationId xmlns:a16="http://schemas.microsoft.com/office/drawing/2014/main" id="{32BEB83F-805B-362C-26EC-5F0AB79B48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5116" name="AutoShape 1" descr="Eine Matrixformel, die Konstanten verwendet">
          <a:extLst>
            <a:ext uri="{FF2B5EF4-FFF2-40B4-BE49-F238E27FC236}">
              <a16:creationId xmlns:a16="http://schemas.microsoft.com/office/drawing/2014/main" id="{CAD6A827-369A-B271-9378-93A95EAA0A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5117" name="AutoShape 1" descr="Eine Matrixformel, die Konstanten verwendet">
          <a:extLst>
            <a:ext uri="{FF2B5EF4-FFF2-40B4-BE49-F238E27FC236}">
              <a16:creationId xmlns:a16="http://schemas.microsoft.com/office/drawing/2014/main" id="{5FC9ECFC-1422-ADCD-5F7B-C29A2291F2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5118" name="AutoShape 1" descr="Eine Matrixformel, die Konstanten verwendet">
          <a:extLst>
            <a:ext uri="{FF2B5EF4-FFF2-40B4-BE49-F238E27FC236}">
              <a16:creationId xmlns:a16="http://schemas.microsoft.com/office/drawing/2014/main" id="{5FD50F93-2431-FAB0-B237-B22B0C0914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5119" name="AutoShape 1" descr="Eine Matrixformel, die Konstanten verwendet">
          <a:extLst>
            <a:ext uri="{FF2B5EF4-FFF2-40B4-BE49-F238E27FC236}">
              <a16:creationId xmlns:a16="http://schemas.microsoft.com/office/drawing/2014/main" id="{01711B68-425C-FFC9-3CEB-0BBEE28576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5120" name="AutoShape 1" descr="Eine Matrixformel, die Konstanten verwendet">
          <a:extLst>
            <a:ext uri="{FF2B5EF4-FFF2-40B4-BE49-F238E27FC236}">
              <a16:creationId xmlns:a16="http://schemas.microsoft.com/office/drawing/2014/main" id="{31913FE5-5F87-9D25-931C-2C2F68BDEE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5121" name="AutoShape 1" descr="Eine Matrixformel, die Konstanten verwendet">
          <a:extLst>
            <a:ext uri="{FF2B5EF4-FFF2-40B4-BE49-F238E27FC236}">
              <a16:creationId xmlns:a16="http://schemas.microsoft.com/office/drawing/2014/main" id="{D57D7A76-21B8-17B8-B8EC-2BB11D976D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5122" name="AutoShape 1" descr="Eine Matrixformel, die Konstanten verwendet">
          <a:extLst>
            <a:ext uri="{FF2B5EF4-FFF2-40B4-BE49-F238E27FC236}">
              <a16:creationId xmlns:a16="http://schemas.microsoft.com/office/drawing/2014/main" id="{2058F404-F9A2-59FB-745A-95234828E0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5123" name="AutoShape 1" descr="Eine Matrixformel, die Konstanten verwendet">
          <a:extLst>
            <a:ext uri="{FF2B5EF4-FFF2-40B4-BE49-F238E27FC236}">
              <a16:creationId xmlns:a16="http://schemas.microsoft.com/office/drawing/2014/main" id="{69ACD325-9965-E444-E673-ED7DC10D42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5124" name="AutoShape 1" descr="Eine Matrixformel, die Konstanten verwendet">
          <a:extLst>
            <a:ext uri="{FF2B5EF4-FFF2-40B4-BE49-F238E27FC236}">
              <a16:creationId xmlns:a16="http://schemas.microsoft.com/office/drawing/2014/main" id="{1EEC3135-729A-1357-4F0E-FD3C03F494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5125" name="AutoShape 1" descr="Eine Matrixformel, die Konstanten verwendet">
          <a:extLst>
            <a:ext uri="{FF2B5EF4-FFF2-40B4-BE49-F238E27FC236}">
              <a16:creationId xmlns:a16="http://schemas.microsoft.com/office/drawing/2014/main" id="{0A79E49B-4234-76CF-4837-01B7255B5A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5126" name="AutoShape 1" descr="Eine Matrixformel, die Konstanten verwendet">
          <a:extLst>
            <a:ext uri="{FF2B5EF4-FFF2-40B4-BE49-F238E27FC236}">
              <a16:creationId xmlns:a16="http://schemas.microsoft.com/office/drawing/2014/main" id="{77591A1B-D1E5-1766-CA6D-1DA35665DA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5127" name="AutoShape 1" descr="Eine Matrixformel, die Konstanten verwendet">
          <a:extLst>
            <a:ext uri="{FF2B5EF4-FFF2-40B4-BE49-F238E27FC236}">
              <a16:creationId xmlns:a16="http://schemas.microsoft.com/office/drawing/2014/main" id="{FA6464F2-88DC-9D98-B293-BA3AC8A2D4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5128" name="AutoShape 1" descr="Eine Matrixformel, die Konstanten verwendet">
          <a:extLst>
            <a:ext uri="{FF2B5EF4-FFF2-40B4-BE49-F238E27FC236}">
              <a16:creationId xmlns:a16="http://schemas.microsoft.com/office/drawing/2014/main" id="{90742BA8-0184-21DD-26DD-FD5382B790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35129" name="AutoShape 1" descr="Eine Matrixformel, die Konstanten verwendet">
          <a:extLst>
            <a:ext uri="{FF2B5EF4-FFF2-40B4-BE49-F238E27FC236}">
              <a16:creationId xmlns:a16="http://schemas.microsoft.com/office/drawing/2014/main" id="{3E0FD5D9-B955-ABFC-2196-3DF44C2E24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35130" name="AutoShape 1" descr="Eine Matrixformel, die Konstanten verwendet">
          <a:extLst>
            <a:ext uri="{FF2B5EF4-FFF2-40B4-BE49-F238E27FC236}">
              <a16:creationId xmlns:a16="http://schemas.microsoft.com/office/drawing/2014/main" id="{DDB22EC4-0E8F-B7BA-DE95-5FC52AE1F7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35131" name="AutoShape 1" descr="Eine Matrixformel, die Konstanten verwendet">
          <a:extLst>
            <a:ext uri="{FF2B5EF4-FFF2-40B4-BE49-F238E27FC236}">
              <a16:creationId xmlns:a16="http://schemas.microsoft.com/office/drawing/2014/main" id="{0D839E6D-E658-A949-6723-DDF8BCB08F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314325</xdr:colOff>
      <xdr:row>420</xdr:row>
      <xdr:rowOff>133350</xdr:rowOff>
    </xdr:to>
    <xdr:sp macro="" textlink="">
      <xdr:nvSpPr>
        <xdr:cNvPr id="35132" name="AutoShape 1" descr="Eine Matrixformel, die Konstanten verwendet">
          <a:extLst>
            <a:ext uri="{FF2B5EF4-FFF2-40B4-BE49-F238E27FC236}">
              <a16:creationId xmlns:a16="http://schemas.microsoft.com/office/drawing/2014/main" id="{A1955C8F-4221-4F0F-C0F0-B1A09CA356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16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35133" name="AutoShape 1" descr="Eine Matrixformel, die Konstanten verwendet">
          <a:extLst>
            <a:ext uri="{FF2B5EF4-FFF2-40B4-BE49-F238E27FC236}">
              <a16:creationId xmlns:a16="http://schemas.microsoft.com/office/drawing/2014/main" id="{35BA09DF-B713-14A1-5619-07247B9866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35134" name="AutoShape 1" descr="Eine Matrixformel, die Konstanten verwendet">
          <a:extLst>
            <a:ext uri="{FF2B5EF4-FFF2-40B4-BE49-F238E27FC236}">
              <a16:creationId xmlns:a16="http://schemas.microsoft.com/office/drawing/2014/main" id="{3EE62F3E-DBBE-FFDD-A5ED-023C23F4F1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35135" name="AutoShape 1" descr="Eine Matrixformel, die Konstanten verwendet">
          <a:extLst>
            <a:ext uri="{FF2B5EF4-FFF2-40B4-BE49-F238E27FC236}">
              <a16:creationId xmlns:a16="http://schemas.microsoft.com/office/drawing/2014/main" id="{A6B4E613-20E4-3DAA-A4A5-AC72E9020D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515</xdr:row>
      <xdr:rowOff>0</xdr:rowOff>
    </xdr:from>
    <xdr:to>
      <xdr:col>11</xdr:col>
      <xdr:colOff>314325</xdr:colOff>
      <xdr:row>516</xdr:row>
      <xdr:rowOff>133350</xdr:rowOff>
    </xdr:to>
    <xdr:sp macro="" textlink="">
      <xdr:nvSpPr>
        <xdr:cNvPr id="35136" name="AutoShape 1" descr="Eine Matrixformel, die Konstanten verwendet">
          <a:extLst>
            <a:ext uri="{FF2B5EF4-FFF2-40B4-BE49-F238E27FC236}">
              <a16:creationId xmlns:a16="http://schemas.microsoft.com/office/drawing/2014/main" id="{4A0F8B18-4250-C890-8DCA-600DD4635B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70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35137" name="AutoShape 1" descr="Eine Matrixformel, die Konstanten verwendet">
          <a:extLst>
            <a:ext uri="{FF2B5EF4-FFF2-40B4-BE49-F238E27FC236}">
              <a16:creationId xmlns:a16="http://schemas.microsoft.com/office/drawing/2014/main" id="{5A56C112-CB49-4CE7-F706-5F639F2915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35138" name="AutoShape 1" descr="Eine Matrixformel, die Konstanten verwendet">
          <a:extLst>
            <a:ext uri="{FF2B5EF4-FFF2-40B4-BE49-F238E27FC236}">
              <a16:creationId xmlns:a16="http://schemas.microsoft.com/office/drawing/2014/main" id="{3B446629-A256-CE58-3850-1C51AEBEAA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35139" name="AutoShape 1" descr="Eine Matrixformel, die Konstanten verwendet">
          <a:extLst>
            <a:ext uri="{FF2B5EF4-FFF2-40B4-BE49-F238E27FC236}">
              <a16:creationId xmlns:a16="http://schemas.microsoft.com/office/drawing/2014/main" id="{4135FEB2-1632-FDEC-9184-7257AFA902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314325</xdr:colOff>
      <xdr:row>380</xdr:row>
      <xdr:rowOff>133350</xdr:rowOff>
    </xdr:to>
    <xdr:sp macro="" textlink="">
      <xdr:nvSpPr>
        <xdr:cNvPr id="35140" name="AutoShape 1" descr="Eine Matrixformel, die Konstanten verwendet">
          <a:extLst>
            <a:ext uri="{FF2B5EF4-FFF2-40B4-BE49-F238E27FC236}">
              <a16:creationId xmlns:a16="http://schemas.microsoft.com/office/drawing/2014/main" id="{3E33BF02-8962-0881-9BBB-9C4171A6EA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683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5141" name="AutoShape 1" descr="Eine Matrixformel, die Konstanten verwendet">
          <a:extLst>
            <a:ext uri="{FF2B5EF4-FFF2-40B4-BE49-F238E27FC236}">
              <a16:creationId xmlns:a16="http://schemas.microsoft.com/office/drawing/2014/main" id="{14E89960-FEC8-6FCF-FC8F-D8BE5B531A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5142" name="AutoShape 1" descr="Eine Matrixformel, die Konstanten verwendet">
          <a:extLst>
            <a:ext uri="{FF2B5EF4-FFF2-40B4-BE49-F238E27FC236}">
              <a16:creationId xmlns:a16="http://schemas.microsoft.com/office/drawing/2014/main" id="{737A23C2-98DC-F435-C965-AB389F94B4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5143" name="AutoShape 1" descr="Eine Matrixformel, die Konstanten verwendet">
          <a:extLst>
            <a:ext uri="{FF2B5EF4-FFF2-40B4-BE49-F238E27FC236}">
              <a16:creationId xmlns:a16="http://schemas.microsoft.com/office/drawing/2014/main" id="{7C0EC305-9B1B-54AA-3248-20C841CBCC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5144" name="AutoShape 1" descr="Eine Matrixformel, die Konstanten verwendet">
          <a:extLst>
            <a:ext uri="{FF2B5EF4-FFF2-40B4-BE49-F238E27FC236}">
              <a16:creationId xmlns:a16="http://schemas.microsoft.com/office/drawing/2014/main" id="{88D67A42-75C4-3FEE-247B-B46EFC81F8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5145" name="AutoShape 1" descr="Eine Matrixformel, die Konstanten verwendet">
          <a:extLst>
            <a:ext uri="{FF2B5EF4-FFF2-40B4-BE49-F238E27FC236}">
              <a16:creationId xmlns:a16="http://schemas.microsoft.com/office/drawing/2014/main" id="{00411C28-C778-41E2-6EBE-87921B2856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5146" name="AutoShape 1" descr="Eine Matrixformel, die Konstanten verwendet">
          <a:extLst>
            <a:ext uri="{FF2B5EF4-FFF2-40B4-BE49-F238E27FC236}">
              <a16:creationId xmlns:a16="http://schemas.microsoft.com/office/drawing/2014/main" id="{3C1AED22-F0B9-AFA4-C326-C98DE15333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5147" name="AutoShape 1" descr="Eine Matrixformel, die Konstanten verwendet">
          <a:extLst>
            <a:ext uri="{FF2B5EF4-FFF2-40B4-BE49-F238E27FC236}">
              <a16:creationId xmlns:a16="http://schemas.microsoft.com/office/drawing/2014/main" id="{4FE56268-D113-BBEE-FB70-24469008AB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5148" name="AutoShape 1" descr="Eine Matrixformel, die Konstanten verwendet">
          <a:extLst>
            <a:ext uri="{FF2B5EF4-FFF2-40B4-BE49-F238E27FC236}">
              <a16:creationId xmlns:a16="http://schemas.microsoft.com/office/drawing/2014/main" id="{19E56C10-9E70-4193-A5EB-1DFEB7F355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5149" name="AutoShape 1" descr="Eine Matrixformel, die Konstanten verwendet">
          <a:extLst>
            <a:ext uri="{FF2B5EF4-FFF2-40B4-BE49-F238E27FC236}">
              <a16:creationId xmlns:a16="http://schemas.microsoft.com/office/drawing/2014/main" id="{C025CB13-56A0-3B3C-0716-E67E19F0E6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5150" name="AutoShape 1" descr="Eine Matrixformel, die Konstanten verwendet">
          <a:extLst>
            <a:ext uri="{FF2B5EF4-FFF2-40B4-BE49-F238E27FC236}">
              <a16:creationId xmlns:a16="http://schemas.microsoft.com/office/drawing/2014/main" id="{11FB0AC0-9795-5AF0-99C1-A2EA97B07E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5151" name="AutoShape 1" descr="Eine Matrixformel, die Konstanten verwendet">
          <a:extLst>
            <a:ext uri="{FF2B5EF4-FFF2-40B4-BE49-F238E27FC236}">
              <a16:creationId xmlns:a16="http://schemas.microsoft.com/office/drawing/2014/main" id="{AFD10594-A87D-152B-643D-28D4961F72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5152" name="AutoShape 1" descr="Eine Matrixformel, die Konstanten verwendet">
          <a:extLst>
            <a:ext uri="{FF2B5EF4-FFF2-40B4-BE49-F238E27FC236}">
              <a16:creationId xmlns:a16="http://schemas.microsoft.com/office/drawing/2014/main" id="{B82669A7-AE90-96C8-CA5C-1368FA34CD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5153" name="AutoShape 1" descr="Eine Matrixformel, die Konstanten verwendet">
          <a:extLst>
            <a:ext uri="{FF2B5EF4-FFF2-40B4-BE49-F238E27FC236}">
              <a16:creationId xmlns:a16="http://schemas.microsoft.com/office/drawing/2014/main" id="{984A4109-53BF-75FE-0F31-02982F5400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5154" name="AutoShape 1" descr="Eine Matrixformel, die Konstanten verwendet">
          <a:extLst>
            <a:ext uri="{FF2B5EF4-FFF2-40B4-BE49-F238E27FC236}">
              <a16:creationId xmlns:a16="http://schemas.microsoft.com/office/drawing/2014/main" id="{FEA3F8FF-244E-0668-E609-E21B9288FF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5155" name="AutoShape 1" descr="Eine Matrixformel, die Konstanten verwendet">
          <a:extLst>
            <a:ext uri="{FF2B5EF4-FFF2-40B4-BE49-F238E27FC236}">
              <a16:creationId xmlns:a16="http://schemas.microsoft.com/office/drawing/2014/main" id="{330DAC59-7EAC-38B8-D674-EF253A00A4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5156" name="AutoShape 1" descr="Eine Matrixformel, die Konstanten verwendet">
          <a:extLst>
            <a:ext uri="{FF2B5EF4-FFF2-40B4-BE49-F238E27FC236}">
              <a16:creationId xmlns:a16="http://schemas.microsoft.com/office/drawing/2014/main" id="{CF898144-22A3-A9DA-D64A-49AA8FCC71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35157" name="AutoShape 1" descr="Eine Matrixformel, die Konstanten verwendet">
          <a:extLst>
            <a:ext uri="{FF2B5EF4-FFF2-40B4-BE49-F238E27FC236}">
              <a16:creationId xmlns:a16="http://schemas.microsoft.com/office/drawing/2014/main" id="{E1080EC0-9900-6DFB-9AC6-C3CC54C831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35158" name="AutoShape 1" descr="Eine Matrixformel, die Konstanten verwendet">
          <a:extLst>
            <a:ext uri="{FF2B5EF4-FFF2-40B4-BE49-F238E27FC236}">
              <a16:creationId xmlns:a16="http://schemas.microsoft.com/office/drawing/2014/main" id="{421180FA-1E57-615E-1653-1EE3766BB7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35159" name="AutoShape 1" descr="Eine Matrixformel, die Konstanten verwendet">
          <a:extLst>
            <a:ext uri="{FF2B5EF4-FFF2-40B4-BE49-F238E27FC236}">
              <a16:creationId xmlns:a16="http://schemas.microsoft.com/office/drawing/2014/main" id="{60960AF6-5080-376E-B003-A3DFA8EACD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314325</xdr:colOff>
      <xdr:row>375</xdr:row>
      <xdr:rowOff>133350</xdr:rowOff>
    </xdr:to>
    <xdr:sp macro="" textlink="">
      <xdr:nvSpPr>
        <xdr:cNvPr id="35160" name="AutoShape 1" descr="Eine Matrixformel, die Konstanten verwendet">
          <a:extLst>
            <a:ext uri="{FF2B5EF4-FFF2-40B4-BE49-F238E27FC236}">
              <a16:creationId xmlns:a16="http://schemas.microsoft.com/office/drawing/2014/main" id="{CF3BE904-E9D2-50C1-EF3A-5ABE986250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874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5161" name="AutoShape 1" descr="Eine Matrixformel, die Konstanten verwendet">
          <a:extLst>
            <a:ext uri="{FF2B5EF4-FFF2-40B4-BE49-F238E27FC236}">
              <a16:creationId xmlns:a16="http://schemas.microsoft.com/office/drawing/2014/main" id="{3094BD8C-A018-2ADB-AB26-7F18722A80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5162" name="AutoShape 1" descr="Eine Matrixformel, die Konstanten verwendet">
          <a:extLst>
            <a:ext uri="{FF2B5EF4-FFF2-40B4-BE49-F238E27FC236}">
              <a16:creationId xmlns:a16="http://schemas.microsoft.com/office/drawing/2014/main" id="{77D90377-5F20-8AD1-6FD7-E253F1AB04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5163" name="AutoShape 1" descr="Eine Matrixformel, die Konstanten verwendet">
          <a:extLst>
            <a:ext uri="{FF2B5EF4-FFF2-40B4-BE49-F238E27FC236}">
              <a16:creationId xmlns:a16="http://schemas.microsoft.com/office/drawing/2014/main" id="{FBE7EEF1-8826-0069-29C5-19DBB986A2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5164" name="AutoShape 1" descr="Eine Matrixformel, die Konstanten verwendet">
          <a:extLst>
            <a:ext uri="{FF2B5EF4-FFF2-40B4-BE49-F238E27FC236}">
              <a16:creationId xmlns:a16="http://schemas.microsoft.com/office/drawing/2014/main" id="{A6257FDE-793B-EAD5-ED65-2B548777BF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5165" name="AutoShape 1" descr="Eine Matrixformel, die Konstanten verwendet">
          <a:extLst>
            <a:ext uri="{FF2B5EF4-FFF2-40B4-BE49-F238E27FC236}">
              <a16:creationId xmlns:a16="http://schemas.microsoft.com/office/drawing/2014/main" id="{3CF6274C-5143-EE93-624B-AB795B2E81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5166" name="AutoShape 1" descr="Eine Matrixformel, die Konstanten verwendet">
          <a:extLst>
            <a:ext uri="{FF2B5EF4-FFF2-40B4-BE49-F238E27FC236}">
              <a16:creationId xmlns:a16="http://schemas.microsoft.com/office/drawing/2014/main" id="{5ABB21F6-44FB-BF79-A848-1FD673466B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5167" name="AutoShape 1" descr="Eine Matrixformel, die Konstanten verwendet">
          <a:extLst>
            <a:ext uri="{FF2B5EF4-FFF2-40B4-BE49-F238E27FC236}">
              <a16:creationId xmlns:a16="http://schemas.microsoft.com/office/drawing/2014/main" id="{27F38B30-8EA3-2498-0A9B-4E3DEC0A19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5168" name="AutoShape 1" descr="Eine Matrixformel, die Konstanten verwendet">
          <a:extLst>
            <a:ext uri="{FF2B5EF4-FFF2-40B4-BE49-F238E27FC236}">
              <a16:creationId xmlns:a16="http://schemas.microsoft.com/office/drawing/2014/main" id="{CCAE94AF-D8C5-1B2B-408B-0D546E9858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35169" name="AutoShape 1" descr="Eine Matrixformel, die Konstanten verwendet">
          <a:extLst>
            <a:ext uri="{FF2B5EF4-FFF2-40B4-BE49-F238E27FC236}">
              <a16:creationId xmlns:a16="http://schemas.microsoft.com/office/drawing/2014/main" id="{AB804C12-0B4A-98D8-33A1-FB42B48C48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35170" name="AutoShape 1" descr="Eine Matrixformel, die Konstanten verwendet">
          <a:extLst>
            <a:ext uri="{FF2B5EF4-FFF2-40B4-BE49-F238E27FC236}">
              <a16:creationId xmlns:a16="http://schemas.microsoft.com/office/drawing/2014/main" id="{95715F78-C353-A4C1-324E-241DB5F247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35171" name="AutoShape 1" descr="Eine Matrixformel, die Konstanten verwendet">
          <a:extLst>
            <a:ext uri="{FF2B5EF4-FFF2-40B4-BE49-F238E27FC236}">
              <a16:creationId xmlns:a16="http://schemas.microsoft.com/office/drawing/2014/main" id="{C9703EDC-9C1E-ED28-9797-354CE78461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314325</xdr:colOff>
      <xdr:row>407</xdr:row>
      <xdr:rowOff>133350</xdr:rowOff>
    </xdr:to>
    <xdr:sp macro="" textlink="">
      <xdr:nvSpPr>
        <xdr:cNvPr id="35172" name="AutoShape 1" descr="Eine Matrixformel, die Konstanten verwendet">
          <a:extLst>
            <a:ext uri="{FF2B5EF4-FFF2-40B4-BE49-F238E27FC236}">
              <a16:creationId xmlns:a16="http://schemas.microsoft.com/office/drawing/2014/main" id="{9E51E935-4D27-4C62-54A9-7D4E45E06B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055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5173" name="AutoShape 1" descr="Eine Matrixformel, die Konstanten verwendet">
          <a:extLst>
            <a:ext uri="{FF2B5EF4-FFF2-40B4-BE49-F238E27FC236}">
              <a16:creationId xmlns:a16="http://schemas.microsoft.com/office/drawing/2014/main" id="{48B4D2D1-2410-53F1-B44F-A3DCD887FD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5174" name="AutoShape 1" descr="Eine Matrixformel, die Konstanten verwendet">
          <a:extLst>
            <a:ext uri="{FF2B5EF4-FFF2-40B4-BE49-F238E27FC236}">
              <a16:creationId xmlns:a16="http://schemas.microsoft.com/office/drawing/2014/main" id="{D7A8FBE3-88AC-EE48-603F-8682D5EC56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5175" name="AutoShape 1" descr="Eine Matrixformel, die Konstanten verwendet">
          <a:extLst>
            <a:ext uri="{FF2B5EF4-FFF2-40B4-BE49-F238E27FC236}">
              <a16:creationId xmlns:a16="http://schemas.microsoft.com/office/drawing/2014/main" id="{853E1F98-5484-16FE-7517-CBF15F38A9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5176" name="AutoShape 1" descr="Eine Matrixformel, die Konstanten verwendet">
          <a:extLst>
            <a:ext uri="{FF2B5EF4-FFF2-40B4-BE49-F238E27FC236}">
              <a16:creationId xmlns:a16="http://schemas.microsoft.com/office/drawing/2014/main" id="{A2DC8159-1CBD-02C6-BA27-189B3372E9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35177" name="AutoShape 1" descr="Eine Matrixformel, die Konstanten verwendet">
          <a:extLst>
            <a:ext uri="{FF2B5EF4-FFF2-40B4-BE49-F238E27FC236}">
              <a16:creationId xmlns:a16="http://schemas.microsoft.com/office/drawing/2014/main" id="{FE45D250-7B5C-EBA8-370A-3BDFDF91C2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35178" name="AutoShape 1" descr="Eine Matrixformel, die Konstanten verwendet">
          <a:extLst>
            <a:ext uri="{FF2B5EF4-FFF2-40B4-BE49-F238E27FC236}">
              <a16:creationId xmlns:a16="http://schemas.microsoft.com/office/drawing/2014/main" id="{26A68064-E031-CA44-36C1-91707EA89F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35179" name="AutoShape 1" descr="Eine Matrixformel, die Konstanten verwendet">
          <a:extLst>
            <a:ext uri="{FF2B5EF4-FFF2-40B4-BE49-F238E27FC236}">
              <a16:creationId xmlns:a16="http://schemas.microsoft.com/office/drawing/2014/main" id="{7953F5BB-81EC-DC30-5ECA-3EED1CEB68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314325</xdr:colOff>
      <xdr:row>382</xdr:row>
      <xdr:rowOff>133350</xdr:rowOff>
    </xdr:to>
    <xdr:sp macro="" textlink="">
      <xdr:nvSpPr>
        <xdr:cNvPr id="35180" name="AutoShape 1" descr="Eine Matrixformel, die Konstanten verwendet">
          <a:extLst>
            <a:ext uri="{FF2B5EF4-FFF2-40B4-BE49-F238E27FC236}">
              <a16:creationId xmlns:a16="http://schemas.microsoft.com/office/drawing/2014/main" id="{BB26BECE-1E80-70B5-C2AC-55F04336D1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007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5181" name="AutoShape 1" descr="Eine Matrixformel, die Konstanten verwendet">
          <a:extLst>
            <a:ext uri="{FF2B5EF4-FFF2-40B4-BE49-F238E27FC236}">
              <a16:creationId xmlns:a16="http://schemas.microsoft.com/office/drawing/2014/main" id="{085203B7-F427-2EE7-E578-9EAA3E00EB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5182" name="AutoShape 1" descr="Eine Matrixformel, die Konstanten verwendet">
          <a:extLst>
            <a:ext uri="{FF2B5EF4-FFF2-40B4-BE49-F238E27FC236}">
              <a16:creationId xmlns:a16="http://schemas.microsoft.com/office/drawing/2014/main" id="{519DE0CE-870D-92A5-4DA1-D4D203867E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5183" name="AutoShape 1" descr="Eine Matrixformel, die Konstanten verwendet">
          <a:extLst>
            <a:ext uri="{FF2B5EF4-FFF2-40B4-BE49-F238E27FC236}">
              <a16:creationId xmlns:a16="http://schemas.microsoft.com/office/drawing/2014/main" id="{70A6A755-573F-6787-C85E-5D823D2142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5184" name="AutoShape 1" descr="Eine Matrixformel, die Konstanten verwendet">
          <a:extLst>
            <a:ext uri="{FF2B5EF4-FFF2-40B4-BE49-F238E27FC236}">
              <a16:creationId xmlns:a16="http://schemas.microsoft.com/office/drawing/2014/main" id="{929CBE32-5202-01E4-0E2B-49A7790626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5185" name="AutoShape 1" descr="Eine Matrixformel, die Konstanten verwendet">
          <a:extLst>
            <a:ext uri="{FF2B5EF4-FFF2-40B4-BE49-F238E27FC236}">
              <a16:creationId xmlns:a16="http://schemas.microsoft.com/office/drawing/2014/main" id="{EA92E9F3-FC66-BC92-71DC-807A0F0D63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5186" name="AutoShape 1" descr="Eine Matrixformel, die Konstanten verwendet">
          <a:extLst>
            <a:ext uri="{FF2B5EF4-FFF2-40B4-BE49-F238E27FC236}">
              <a16:creationId xmlns:a16="http://schemas.microsoft.com/office/drawing/2014/main" id="{B9E9BA1C-E120-1AC4-66E7-5D634EF29A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5187" name="AutoShape 1" descr="Eine Matrixformel, die Konstanten verwendet">
          <a:extLst>
            <a:ext uri="{FF2B5EF4-FFF2-40B4-BE49-F238E27FC236}">
              <a16:creationId xmlns:a16="http://schemas.microsoft.com/office/drawing/2014/main" id="{AF6461B9-2002-C37A-43E2-1A73C2E26B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5188" name="AutoShape 1" descr="Eine Matrixformel, die Konstanten verwendet">
          <a:extLst>
            <a:ext uri="{FF2B5EF4-FFF2-40B4-BE49-F238E27FC236}">
              <a16:creationId xmlns:a16="http://schemas.microsoft.com/office/drawing/2014/main" id="{F5294910-184A-1E75-BA7D-26357D150A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5189" name="AutoShape 1" descr="Eine Matrixformel, die Konstanten verwendet">
          <a:extLst>
            <a:ext uri="{FF2B5EF4-FFF2-40B4-BE49-F238E27FC236}">
              <a16:creationId xmlns:a16="http://schemas.microsoft.com/office/drawing/2014/main" id="{0CB20528-E2DC-2604-08A7-65E9D3D74B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5190" name="AutoShape 1" descr="Eine Matrixformel, die Konstanten verwendet">
          <a:extLst>
            <a:ext uri="{FF2B5EF4-FFF2-40B4-BE49-F238E27FC236}">
              <a16:creationId xmlns:a16="http://schemas.microsoft.com/office/drawing/2014/main" id="{B0B8C8EA-A10F-D9FF-8B48-ECA24E648D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5191" name="AutoShape 1" descr="Eine Matrixformel, die Konstanten verwendet">
          <a:extLst>
            <a:ext uri="{FF2B5EF4-FFF2-40B4-BE49-F238E27FC236}">
              <a16:creationId xmlns:a16="http://schemas.microsoft.com/office/drawing/2014/main" id="{553ECD6C-8F8C-649E-43CB-BAAB27AACB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5192" name="AutoShape 1" descr="Eine Matrixformel, die Konstanten verwendet">
          <a:extLst>
            <a:ext uri="{FF2B5EF4-FFF2-40B4-BE49-F238E27FC236}">
              <a16:creationId xmlns:a16="http://schemas.microsoft.com/office/drawing/2014/main" id="{80CF19F4-7EA1-9CAF-69B5-B58F1B6DBB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35193" name="AutoShape 1" descr="Eine Matrixformel, die Konstanten verwendet">
          <a:extLst>
            <a:ext uri="{FF2B5EF4-FFF2-40B4-BE49-F238E27FC236}">
              <a16:creationId xmlns:a16="http://schemas.microsoft.com/office/drawing/2014/main" id="{8220006D-9F91-BC39-263B-27724EC234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35194" name="AutoShape 1" descr="Eine Matrixformel, die Konstanten verwendet">
          <a:extLst>
            <a:ext uri="{FF2B5EF4-FFF2-40B4-BE49-F238E27FC236}">
              <a16:creationId xmlns:a16="http://schemas.microsoft.com/office/drawing/2014/main" id="{270FC256-85AF-5A3B-4E15-13370B71A9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35195" name="AutoShape 1" descr="Eine Matrixformel, die Konstanten verwendet">
          <a:extLst>
            <a:ext uri="{FF2B5EF4-FFF2-40B4-BE49-F238E27FC236}">
              <a16:creationId xmlns:a16="http://schemas.microsoft.com/office/drawing/2014/main" id="{6064B30C-4ABF-439E-E023-9CC6F47C49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446</xdr:row>
      <xdr:rowOff>0</xdr:rowOff>
    </xdr:from>
    <xdr:to>
      <xdr:col>11</xdr:col>
      <xdr:colOff>314325</xdr:colOff>
      <xdr:row>447</xdr:row>
      <xdr:rowOff>133350</xdr:rowOff>
    </xdr:to>
    <xdr:sp macro="" textlink="">
      <xdr:nvSpPr>
        <xdr:cNvPr id="35196" name="AutoShape 1" descr="Eine Matrixformel, die Konstanten verwendet">
          <a:extLst>
            <a:ext uri="{FF2B5EF4-FFF2-40B4-BE49-F238E27FC236}">
              <a16:creationId xmlns:a16="http://schemas.microsoft.com/office/drawing/2014/main" id="{87571C1F-E6DB-1EE4-2DE1-E7AC0FF0AB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53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35197" name="AutoShape 1" descr="Eine Matrixformel, die Konstanten verwendet">
          <a:extLst>
            <a:ext uri="{FF2B5EF4-FFF2-40B4-BE49-F238E27FC236}">
              <a16:creationId xmlns:a16="http://schemas.microsoft.com/office/drawing/2014/main" id="{7FC85A2A-77A9-7B30-C45F-10235B0F57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35198" name="AutoShape 1" descr="Eine Matrixformel, die Konstanten verwendet">
          <a:extLst>
            <a:ext uri="{FF2B5EF4-FFF2-40B4-BE49-F238E27FC236}">
              <a16:creationId xmlns:a16="http://schemas.microsoft.com/office/drawing/2014/main" id="{CD43825C-1C57-E31D-FC91-76F5217E68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35199" name="AutoShape 1" descr="Eine Matrixformel, die Konstanten verwendet">
          <a:extLst>
            <a:ext uri="{FF2B5EF4-FFF2-40B4-BE49-F238E27FC236}">
              <a16:creationId xmlns:a16="http://schemas.microsoft.com/office/drawing/2014/main" id="{B326F15E-9FF2-2395-6D07-B7D61A5311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314325</xdr:colOff>
      <xdr:row>403</xdr:row>
      <xdr:rowOff>133350</xdr:rowOff>
    </xdr:to>
    <xdr:sp macro="" textlink="">
      <xdr:nvSpPr>
        <xdr:cNvPr id="35200" name="AutoShape 1" descr="Eine Matrixformel, die Konstanten verwendet">
          <a:extLst>
            <a:ext uri="{FF2B5EF4-FFF2-40B4-BE49-F238E27FC236}">
              <a16:creationId xmlns:a16="http://schemas.microsoft.com/office/drawing/2014/main" id="{152C36FF-F8CA-F00E-35BA-F01AEAC299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408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5201" name="AutoShape 1" descr="Eine Matrixformel, die Konstanten verwendet">
          <a:extLst>
            <a:ext uri="{FF2B5EF4-FFF2-40B4-BE49-F238E27FC236}">
              <a16:creationId xmlns:a16="http://schemas.microsoft.com/office/drawing/2014/main" id="{B293756A-8D99-FCB5-CC6B-0AE19870E9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5202" name="AutoShape 1" descr="Eine Matrixformel, die Konstanten verwendet">
          <a:extLst>
            <a:ext uri="{FF2B5EF4-FFF2-40B4-BE49-F238E27FC236}">
              <a16:creationId xmlns:a16="http://schemas.microsoft.com/office/drawing/2014/main" id="{94ED007F-C20F-C33A-C979-A549D38420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5203" name="AutoShape 1" descr="Eine Matrixformel, die Konstanten verwendet">
          <a:extLst>
            <a:ext uri="{FF2B5EF4-FFF2-40B4-BE49-F238E27FC236}">
              <a16:creationId xmlns:a16="http://schemas.microsoft.com/office/drawing/2014/main" id="{A25C2857-FE1F-AABB-82D6-C6062D37FD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5204" name="AutoShape 1" descr="Eine Matrixformel, die Konstanten verwendet">
          <a:extLst>
            <a:ext uri="{FF2B5EF4-FFF2-40B4-BE49-F238E27FC236}">
              <a16:creationId xmlns:a16="http://schemas.microsoft.com/office/drawing/2014/main" id="{1763D22D-2551-B58B-B2EE-B08F23F834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5205" name="AutoShape 1" descr="Eine Matrixformel, die Konstanten verwendet">
          <a:extLst>
            <a:ext uri="{FF2B5EF4-FFF2-40B4-BE49-F238E27FC236}">
              <a16:creationId xmlns:a16="http://schemas.microsoft.com/office/drawing/2014/main" id="{AB07087A-8184-18A2-B394-1DAA8B6211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5206" name="AutoShape 1" descr="Eine Matrixformel, die Konstanten verwendet">
          <a:extLst>
            <a:ext uri="{FF2B5EF4-FFF2-40B4-BE49-F238E27FC236}">
              <a16:creationId xmlns:a16="http://schemas.microsoft.com/office/drawing/2014/main" id="{90362629-3909-62EB-0F5F-87BA481AC7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5207" name="AutoShape 1" descr="Eine Matrixformel, die Konstanten verwendet">
          <a:extLst>
            <a:ext uri="{FF2B5EF4-FFF2-40B4-BE49-F238E27FC236}">
              <a16:creationId xmlns:a16="http://schemas.microsoft.com/office/drawing/2014/main" id="{D0EE8D77-CD7D-05B6-FE4F-3819F8E467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5208" name="AutoShape 1" descr="Eine Matrixformel, die Konstanten verwendet">
          <a:extLst>
            <a:ext uri="{FF2B5EF4-FFF2-40B4-BE49-F238E27FC236}">
              <a16:creationId xmlns:a16="http://schemas.microsoft.com/office/drawing/2014/main" id="{1C766828-9B22-C2F4-0E9B-F5EBDE2825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5209" name="AutoShape 1" descr="Eine Matrixformel, die Konstanten verwendet">
          <a:extLst>
            <a:ext uri="{FF2B5EF4-FFF2-40B4-BE49-F238E27FC236}">
              <a16:creationId xmlns:a16="http://schemas.microsoft.com/office/drawing/2014/main" id="{5733342B-BBCA-42D5-3666-33FEAF0A98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5210" name="AutoShape 1" descr="Eine Matrixformel, die Konstanten verwendet">
          <a:extLst>
            <a:ext uri="{FF2B5EF4-FFF2-40B4-BE49-F238E27FC236}">
              <a16:creationId xmlns:a16="http://schemas.microsoft.com/office/drawing/2014/main" id="{050A9CF4-BBA8-609B-5E19-F5F4291424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5211" name="AutoShape 1" descr="Eine Matrixformel, die Konstanten verwendet">
          <a:extLst>
            <a:ext uri="{FF2B5EF4-FFF2-40B4-BE49-F238E27FC236}">
              <a16:creationId xmlns:a16="http://schemas.microsoft.com/office/drawing/2014/main" id="{24080A8E-6030-ACB7-4F04-B0725B8EB1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5212" name="AutoShape 1" descr="Eine Matrixformel, die Konstanten verwendet">
          <a:extLst>
            <a:ext uri="{FF2B5EF4-FFF2-40B4-BE49-F238E27FC236}">
              <a16:creationId xmlns:a16="http://schemas.microsoft.com/office/drawing/2014/main" id="{81A391E2-0F97-0B0E-CCE7-5259FEAB93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5213" name="AutoShape 1" descr="Eine Matrixformel, die Konstanten verwendet">
          <a:extLst>
            <a:ext uri="{FF2B5EF4-FFF2-40B4-BE49-F238E27FC236}">
              <a16:creationId xmlns:a16="http://schemas.microsoft.com/office/drawing/2014/main" id="{7A3BD1BE-2F74-2218-99F7-6D03996A04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5214" name="AutoShape 1" descr="Eine Matrixformel, die Konstanten verwendet">
          <a:extLst>
            <a:ext uri="{FF2B5EF4-FFF2-40B4-BE49-F238E27FC236}">
              <a16:creationId xmlns:a16="http://schemas.microsoft.com/office/drawing/2014/main" id="{119CEEFA-66B3-392A-3FD6-7FAEAC4C55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5215" name="AutoShape 1" descr="Eine Matrixformel, die Konstanten verwendet">
          <a:extLst>
            <a:ext uri="{FF2B5EF4-FFF2-40B4-BE49-F238E27FC236}">
              <a16:creationId xmlns:a16="http://schemas.microsoft.com/office/drawing/2014/main" id="{A45C84B4-3C0B-118B-C4B0-BAB143A0F3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5216" name="AutoShape 1" descr="Eine Matrixformel, die Konstanten verwendet">
          <a:extLst>
            <a:ext uri="{FF2B5EF4-FFF2-40B4-BE49-F238E27FC236}">
              <a16:creationId xmlns:a16="http://schemas.microsoft.com/office/drawing/2014/main" id="{B161465A-6490-72DB-8AD3-570A3C42D1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5217" name="AutoShape 1" descr="Eine Matrixformel, die Konstanten verwendet">
          <a:extLst>
            <a:ext uri="{FF2B5EF4-FFF2-40B4-BE49-F238E27FC236}">
              <a16:creationId xmlns:a16="http://schemas.microsoft.com/office/drawing/2014/main" id="{78FE9F22-9CFD-1FB0-5507-3FB9616D46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5218" name="AutoShape 1" descr="Eine Matrixformel, die Konstanten verwendet">
          <a:extLst>
            <a:ext uri="{FF2B5EF4-FFF2-40B4-BE49-F238E27FC236}">
              <a16:creationId xmlns:a16="http://schemas.microsoft.com/office/drawing/2014/main" id="{3DD9C054-D23B-78D8-990A-93D692C5AC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5219" name="AutoShape 1" descr="Eine Matrixformel, die Konstanten verwendet">
          <a:extLst>
            <a:ext uri="{FF2B5EF4-FFF2-40B4-BE49-F238E27FC236}">
              <a16:creationId xmlns:a16="http://schemas.microsoft.com/office/drawing/2014/main" id="{114368B6-EC2A-4349-0AC4-1E360C5467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5220" name="AutoShape 1" descr="Eine Matrixformel, die Konstanten verwendet">
          <a:extLst>
            <a:ext uri="{FF2B5EF4-FFF2-40B4-BE49-F238E27FC236}">
              <a16:creationId xmlns:a16="http://schemas.microsoft.com/office/drawing/2014/main" id="{3152BD16-060A-3E11-4CDD-FF87F10BFC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5221" name="AutoShape 1" descr="Eine Matrixformel, die Konstanten verwendet">
          <a:extLst>
            <a:ext uri="{FF2B5EF4-FFF2-40B4-BE49-F238E27FC236}">
              <a16:creationId xmlns:a16="http://schemas.microsoft.com/office/drawing/2014/main" id="{54AA142C-9525-4BF0-3FF4-344E5B42F7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5222" name="AutoShape 1" descr="Eine Matrixformel, die Konstanten verwendet">
          <a:extLst>
            <a:ext uri="{FF2B5EF4-FFF2-40B4-BE49-F238E27FC236}">
              <a16:creationId xmlns:a16="http://schemas.microsoft.com/office/drawing/2014/main" id="{C2BDC795-AF89-0850-D483-2C5C36719B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5223" name="AutoShape 1" descr="Eine Matrixformel, die Konstanten verwendet">
          <a:extLst>
            <a:ext uri="{FF2B5EF4-FFF2-40B4-BE49-F238E27FC236}">
              <a16:creationId xmlns:a16="http://schemas.microsoft.com/office/drawing/2014/main" id="{0EDEBF80-85D9-7850-75EF-FF0DC35BA6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5224" name="AutoShape 1" descr="Eine Matrixformel, die Konstanten verwendet">
          <a:extLst>
            <a:ext uri="{FF2B5EF4-FFF2-40B4-BE49-F238E27FC236}">
              <a16:creationId xmlns:a16="http://schemas.microsoft.com/office/drawing/2014/main" id="{68D0D63F-A06D-ECFB-8DE9-A376171B01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5225" name="AutoShape 1" descr="Eine Matrixformel, die Konstanten verwendet">
          <a:extLst>
            <a:ext uri="{FF2B5EF4-FFF2-40B4-BE49-F238E27FC236}">
              <a16:creationId xmlns:a16="http://schemas.microsoft.com/office/drawing/2014/main" id="{1A7B4B3F-3F21-541D-1A42-2FA6D7388B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5226" name="AutoShape 1" descr="Eine Matrixformel, die Konstanten verwendet">
          <a:extLst>
            <a:ext uri="{FF2B5EF4-FFF2-40B4-BE49-F238E27FC236}">
              <a16:creationId xmlns:a16="http://schemas.microsoft.com/office/drawing/2014/main" id="{33E1D5F0-ABEF-8A88-232C-42BC98DE48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5227" name="AutoShape 1" descr="Eine Matrixformel, die Konstanten verwendet">
          <a:extLst>
            <a:ext uri="{FF2B5EF4-FFF2-40B4-BE49-F238E27FC236}">
              <a16:creationId xmlns:a16="http://schemas.microsoft.com/office/drawing/2014/main" id="{F35D70D6-87BB-E980-E594-CBF5798E16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5228" name="AutoShape 1" descr="Eine Matrixformel, die Konstanten verwendet">
          <a:extLst>
            <a:ext uri="{FF2B5EF4-FFF2-40B4-BE49-F238E27FC236}">
              <a16:creationId xmlns:a16="http://schemas.microsoft.com/office/drawing/2014/main" id="{99275EE7-B077-BA25-BC62-2F24CDFE8A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133350</xdr:rowOff>
    </xdr:to>
    <xdr:sp macro="" textlink="">
      <xdr:nvSpPr>
        <xdr:cNvPr id="35229" name="AutoShape 1" descr="Eine Matrixformel, die Konstanten verwendet">
          <a:extLst>
            <a:ext uri="{FF2B5EF4-FFF2-40B4-BE49-F238E27FC236}">
              <a16:creationId xmlns:a16="http://schemas.microsoft.com/office/drawing/2014/main" id="{FC5A6383-9CAA-CE62-4C42-F12DF6106F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133350</xdr:rowOff>
    </xdr:to>
    <xdr:sp macro="" textlink="">
      <xdr:nvSpPr>
        <xdr:cNvPr id="35230" name="AutoShape 1" descr="Eine Matrixformel, die Konstanten verwendet">
          <a:extLst>
            <a:ext uri="{FF2B5EF4-FFF2-40B4-BE49-F238E27FC236}">
              <a16:creationId xmlns:a16="http://schemas.microsoft.com/office/drawing/2014/main" id="{42FE0AAA-D3B3-34F0-A570-914D1F7440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133350</xdr:rowOff>
    </xdr:to>
    <xdr:sp macro="" textlink="">
      <xdr:nvSpPr>
        <xdr:cNvPr id="35231" name="AutoShape 1" descr="Eine Matrixformel, die Konstanten verwendet">
          <a:extLst>
            <a:ext uri="{FF2B5EF4-FFF2-40B4-BE49-F238E27FC236}">
              <a16:creationId xmlns:a16="http://schemas.microsoft.com/office/drawing/2014/main" id="{3BCCD501-883D-9ED9-45E2-3B195ACCEA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454</xdr:row>
      <xdr:rowOff>0</xdr:rowOff>
    </xdr:from>
    <xdr:to>
      <xdr:col>11</xdr:col>
      <xdr:colOff>314325</xdr:colOff>
      <xdr:row>455</xdr:row>
      <xdr:rowOff>133350</xdr:rowOff>
    </xdr:to>
    <xdr:sp macro="" textlink="">
      <xdr:nvSpPr>
        <xdr:cNvPr id="35232" name="AutoShape 1" descr="Eine Matrixformel, die Konstanten verwendet">
          <a:extLst>
            <a:ext uri="{FF2B5EF4-FFF2-40B4-BE49-F238E27FC236}">
              <a16:creationId xmlns:a16="http://schemas.microsoft.com/office/drawing/2014/main" id="{A857CAF1-C45C-BCE8-9F74-388703A7E5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82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35233" name="AutoShape 1" descr="Eine Matrixformel, die Konstanten verwendet">
          <a:extLst>
            <a:ext uri="{FF2B5EF4-FFF2-40B4-BE49-F238E27FC236}">
              <a16:creationId xmlns:a16="http://schemas.microsoft.com/office/drawing/2014/main" id="{383B5308-181C-57FA-2499-788F9CE1FB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35234" name="AutoShape 1" descr="Eine Matrixformel, die Konstanten verwendet">
          <a:extLst>
            <a:ext uri="{FF2B5EF4-FFF2-40B4-BE49-F238E27FC236}">
              <a16:creationId xmlns:a16="http://schemas.microsoft.com/office/drawing/2014/main" id="{7FE70790-7B8A-79BE-D4FC-F5E8A4563D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35235" name="AutoShape 1" descr="Eine Matrixformel, die Konstanten verwendet">
          <a:extLst>
            <a:ext uri="{FF2B5EF4-FFF2-40B4-BE49-F238E27FC236}">
              <a16:creationId xmlns:a16="http://schemas.microsoft.com/office/drawing/2014/main" id="{FB1E5F99-78BA-9B80-7A14-0561FF44D3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437</xdr:row>
      <xdr:rowOff>0</xdr:rowOff>
    </xdr:from>
    <xdr:to>
      <xdr:col>11</xdr:col>
      <xdr:colOff>314325</xdr:colOff>
      <xdr:row>438</xdr:row>
      <xdr:rowOff>133350</xdr:rowOff>
    </xdr:to>
    <xdr:sp macro="" textlink="">
      <xdr:nvSpPr>
        <xdr:cNvPr id="35236" name="AutoShape 1" descr="Eine Matrixformel, die Konstanten verwendet">
          <a:extLst>
            <a:ext uri="{FF2B5EF4-FFF2-40B4-BE49-F238E27FC236}">
              <a16:creationId xmlns:a16="http://schemas.microsoft.com/office/drawing/2014/main" id="{9AA9248D-D985-49C1-A493-8580699F5F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07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5237" name="AutoShape 1" descr="Eine Matrixformel, die Konstanten verwendet">
          <a:extLst>
            <a:ext uri="{FF2B5EF4-FFF2-40B4-BE49-F238E27FC236}">
              <a16:creationId xmlns:a16="http://schemas.microsoft.com/office/drawing/2014/main" id="{E332F694-8167-E211-3593-C00B6AE386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5238" name="AutoShape 1" descr="Eine Matrixformel, die Konstanten verwendet">
          <a:extLst>
            <a:ext uri="{FF2B5EF4-FFF2-40B4-BE49-F238E27FC236}">
              <a16:creationId xmlns:a16="http://schemas.microsoft.com/office/drawing/2014/main" id="{A4EB5056-438C-7153-0894-3819FF2C33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5239" name="AutoShape 1" descr="Eine Matrixformel, die Konstanten verwendet">
          <a:extLst>
            <a:ext uri="{FF2B5EF4-FFF2-40B4-BE49-F238E27FC236}">
              <a16:creationId xmlns:a16="http://schemas.microsoft.com/office/drawing/2014/main" id="{8D942AFE-C8D8-7CA1-D155-FD335C5C46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5240" name="AutoShape 1" descr="Eine Matrixformel, die Konstanten verwendet">
          <a:extLst>
            <a:ext uri="{FF2B5EF4-FFF2-40B4-BE49-F238E27FC236}">
              <a16:creationId xmlns:a16="http://schemas.microsoft.com/office/drawing/2014/main" id="{5FEEA1AC-F093-7A60-7E6E-3C372289EA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5241" name="AutoShape 1" descr="Eine Matrixformel, die Konstanten verwendet">
          <a:extLst>
            <a:ext uri="{FF2B5EF4-FFF2-40B4-BE49-F238E27FC236}">
              <a16:creationId xmlns:a16="http://schemas.microsoft.com/office/drawing/2014/main" id="{066D5EC0-DB26-0090-F5D5-9A55CF0D5B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5242" name="AutoShape 1" descr="Eine Matrixformel, die Konstanten verwendet">
          <a:extLst>
            <a:ext uri="{FF2B5EF4-FFF2-40B4-BE49-F238E27FC236}">
              <a16:creationId xmlns:a16="http://schemas.microsoft.com/office/drawing/2014/main" id="{C5A77B1A-6B92-EE4F-55CB-0C64BBF5F0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5243" name="AutoShape 1" descr="Eine Matrixformel, die Konstanten verwendet">
          <a:extLst>
            <a:ext uri="{FF2B5EF4-FFF2-40B4-BE49-F238E27FC236}">
              <a16:creationId xmlns:a16="http://schemas.microsoft.com/office/drawing/2014/main" id="{131130F1-C606-AA9D-643F-3008ECA656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5244" name="AutoShape 1" descr="Eine Matrixformel, die Konstanten verwendet">
          <a:extLst>
            <a:ext uri="{FF2B5EF4-FFF2-40B4-BE49-F238E27FC236}">
              <a16:creationId xmlns:a16="http://schemas.microsoft.com/office/drawing/2014/main" id="{2951C3C0-1E9A-8F61-343E-2FD71B51BD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5245" name="AutoShape 1" descr="Eine Matrixformel, die Konstanten verwendet">
          <a:extLst>
            <a:ext uri="{FF2B5EF4-FFF2-40B4-BE49-F238E27FC236}">
              <a16:creationId xmlns:a16="http://schemas.microsoft.com/office/drawing/2014/main" id="{D59E5644-21BE-B3D9-14E8-47F9F3760E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5246" name="AutoShape 1" descr="Eine Matrixformel, die Konstanten verwendet">
          <a:extLst>
            <a:ext uri="{FF2B5EF4-FFF2-40B4-BE49-F238E27FC236}">
              <a16:creationId xmlns:a16="http://schemas.microsoft.com/office/drawing/2014/main" id="{49D4EB91-BCF1-B88E-D207-216E401716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5247" name="AutoShape 1" descr="Eine Matrixformel, die Konstanten verwendet">
          <a:extLst>
            <a:ext uri="{FF2B5EF4-FFF2-40B4-BE49-F238E27FC236}">
              <a16:creationId xmlns:a16="http://schemas.microsoft.com/office/drawing/2014/main" id="{891929FC-B667-9830-6513-9BCFBDA55C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5248" name="AutoShape 1" descr="Eine Matrixformel, die Konstanten verwendet">
          <a:extLst>
            <a:ext uri="{FF2B5EF4-FFF2-40B4-BE49-F238E27FC236}">
              <a16:creationId xmlns:a16="http://schemas.microsoft.com/office/drawing/2014/main" id="{CD3CD26C-B095-E691-CB24-2A0B7A055C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133350</xdr:rowOff>
    </xdr:to>
    <xdr:sp macro="" textlink="">
      <xdr:nvSpPr>
        <xdr:cNvPr id="35249" name="AutoShape 1" descr="Eine Matrixformel, die Konstanten verwendet">
          <a:extLst>
            <a:ext uri="{FF2B5EF4-FFF2-40B4-BE49-F238E27FC236}">
              <a16:creationId xmlns:a16="http://schemas.microsoft.com/office/drawing/2014/main" id="{2FA358E2-3DBB-8B4E-E926-CB88157355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133350</xdr:rowOff>
    </xdr:to>
    <xdr:sp macro="" textlink="">
      <xdr:nvSpPr>
        <xdr:cNvPr id="35250" name="AutoShape 1" descr="Eine Matrixformel, die Konstanten verwendet">
          <a:extLst>
            <a:ext uri="{FF2B5EF4-FFF2-40B4-BE49-F238E27FC236}">
              <a16:creationId xmlns:a16="http://schemas.microsoft.com/office/drawing/2014/main" id="{3EF27CCE-E88B-DEE8-943A-CC0122062C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133350</xdr:rowOff>
    </xdr:to>
    <xdr:sp macro="" textlink="">
      <xdr:nvSpPr>
        <xdr:cNvPr id="35251" name="AutoShape 1" descr="Eine Matrixformel, die Konstanten verwendet">
          <a:extLst>
            <a:ext uri="{FF2B5EF4-FFF2-40B4-BE49-F238E27FC236}">
              <a16:creationId xmlns:a16="http://schemas.microsoft.com/office/drawing/2014/main" id="{0BA9DD95-4D14-33F4-0D6E-9BF6537AB5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453</xdr:row>
      <xdr:rowOff>0</xdr:rowOff>
    </xdr:from>
    <xdr:to>
      <xdr:col>11</xdr:col>
      <xdr:colOff>314325</xdr:colOff>
      <xdr:row>454</xdr:row>
      <xdr:rowOff>133350</xdr:rowOff>
    </xdr:to>
    <xdr:sp macro="" textlink="">
      <xdr:nvSpPr>
        <xdr:cNvPr id="35252" name="AutoShape 1" descr="Eine Matrixformel, die Konstanten verwendet">
          <a:extLst>
            <a:ext uri="{FF2B5EF4-FFF2-40B4-BE49-F238E27FC236}">
              <a16:creationId xmlns:a16="http://schemas.microsoft.com/office/drawing/2014/main" id="{DF4012ED-4335-0CA8-42D1-3F89E49BD8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66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5253" name="AutoShape 1" descr="Eine Matrixformel, die Konstanten verwendet">
          <a:extLst>
            <a:ext uri="{FF2B5EF4-FFF2-40B4-BE49-F238E27FC236}">
              <a16:creationId xmlns:a16="http://schemas.microsoft.com/office/drawing/2014/main" id="{5F8AB1D7-8E4B-9184-E803-E3DB61A2FA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5254" name="AutoShape 1" descr="Eine Matrixformel, die Konstanten verwendet">
          <a:extLst>
            <a:ext uri="{FF2B5EF4-FFF2-40B4-BE49-F238E27FC236}">
              <a16:creationId xmlns:a16="http://schemas.microsoft.com/office/drawing/2014/main" id="{1703A2E6-D1A2-E8AE-B0A9-6B3A080508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5255" name="AutoShape 1" descr="Eine Matrixformel, die Konstanten verwendet">
          <a:extLst>
            <a:ext uri="{FF2B5EF4-FFF2-40B4-BE49-F238E27FC236}">
              <a16:creationId xmlns:a16="http://schemas.microsoft.com/office/drawing/2014/main" id="{2821AA6C-EB49-CBAF-E662-8301E19CF2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5256" name="AutoShape 1" descr="Eine Matrixformel, die Konstanten verwendet">
          <a:extLst>
            <a:ext uri="{FF2B5EF4-FFF2-40B4-BE49-F238E27FC236}">
              <a16:creationId xmlns:a16="http://schemas.microsoft.com/office/drawing/2014/main" id="{DF4E89AB-E029-EA59-CFED-7D5131958B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5257" name="AutoShape 1" descr="Eine Matrixformel, die Konstanten verwendet">
          <a:extLst>
            <a:ext uri="{FF2B5EF4-FFF2-40B4-BE49-F238E27FC236}">
              <a16:creationId xmlns:a16="http://schemas.microsoft.com/office/drawing/2014/main" id="{5CEB4817-06D4-4C2D-D65A-5A548DB8F4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5258" name="AutoShape 1" descr="Eine Matrixformel, die Konstanten verwendet">
          <a:extLst>
            <a:ext uri="{FF2B5EF4-FFF2-40B4-BE49-F238E27FC236}">
              <a16:creationId xmlns:a16="http://schemas.microsoft.com/office/drawing/2014/main" id="{B6413D2F-63D9-C8BB-7BCA-685F154310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5259" name="AutoShape 1" descr="Eine Matrixformel, die Konstanten verwendet">
          <a:extLst>
            <a:ext uri="{FF2B5EF4-FFF2-40B4-BE49-F238E27FC236}">
              <a16:creationId xmlns:a16="http://schemas.microsoft.com/office/drawing/2014/main" id="{C9AAFA0B-449F-3F45-A810-6A9542FFD2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5260" name="AutoShape 1" descr="Eine Matrixformel, die Konstanten verwendet">
          <a:extLst>
            <a:ext uri="{FF2B5EF4-FFF2-40B4-BE49-F238E27FC236}">
              <a16:creationId xmlns:a16="http://schemas.microsoft.com/office/drawing/2014/main" id="{A6BB509F-D4F6-F77A-9679-6E8BB6A668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488</xdr:row>
      <xdr:rowOff>0</xdr:rowOff>
    </xdr:from>
    <xdr:to>
      <xdr:col>11</xdr:col>
      <xdr:colOff>314325</xdr:colOff>
      <xdr:row>489</xdr:row>
      <xdr:rowOff>133350</xdr:rowOff>
    </xdr:to>
    <xdr:sp macro="" textlink="">
      <xdr:nvSpPr>
        <xdr:cNvPr id="35261" name="AutoShape 1" descr="Eine Matrixformel, die Konstanten verwendet">
          <a:extLst>
            <a:ext uri="{FF2B5EF4-FFF2-40B4-BE49-F238E27FC236}">
              <a16:creationId xmlns:a16="http://schemas.microsoft.com/office/drawing/2014/main" id="{0BBD0ACF-0224-5D40-8252-FA11825A88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33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488</xdr:row>
      <xdr:rowOff>0</xdr:rowOff>
    </xdr:from>
    <xdr:to>
      <xdr:col>11</xdr:col>
      <xdr:colOff>314325</xdr:colOff>
      <xdr:row>489</xdr:row>
      <xdr:rowOff>133350</xdr:rowOff>
    </xdr:to>
    <xdr:sp macro="" textlink="">
      <xdr:nvSpPr>
        <xdr:cNvPr id="35262" name="AutoShape 1" descr="Eine Matrixformel, die Konstanten verwendet">
          <a:extLst>
            <a:ext uri="{FF2B5EF4-FFF2-40B4-BE49-F238E27FC236}">
              <a16:creationId xmlns:a16="http://schemas.microsoft.com/office/drawing/2014/main" id="{B9729D7A-7605-D060-4CF5-05C846F64D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33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488</xdr:row>
      <xdr:rowOff>0</xdr:rowOff>
    </xdr:from>
    <xdr:to>
      <xdr:col>11</xdr:col>
      <xdr:colOff>314325</xdr:colOff>
      <xdr:row>489</xdr:row>
      <xdr:rowOff>133350</xdr:rowOff>
    </xdr:to>
    <xdr:sp macro="" textlink="">
      <xdr:nvSpPr>
        <xdr:cNvPr id="35263" name="AutoShape 1" descr="Eine Matrixformel, die Konstanten verwendet">
          <a:extLst>
            <a:ext uri="{FF2B5EF4-FFF2-40B4-BE49-F238E27FC236}">
              <a16:creationId xmlns:a16="http://schemas.microsoft.com/office/drawing/2014/main" id="{3A2B1835-2A9B-AE3E-1549-123616D4B3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33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488</xdr:row>
      <xdr:rowOff>0</xdr:rowOff>
    </xdr:from>
    <xdr:to>
      <xdr:col>11</xdr:col>
      <xdr:colOff>314325</xdr:colOff>
      <xdr:row>489</xdr:row>
      <xdr:rowOff>133350</xdr:rowOff>
    </xdr:to>
    <xdr:sp macro="" textlink="">
      <xdr:nvSpPr>
        <xdr:cNvPr id="35264" name="AutoShape 1" descr="Eine Matrixformel, die Konstanten verwendet">
          <a:extLst>
            <a:ext uri="{FF2B5EF4-FFF2-40B4-BE49-F238E27FC236}">
              <a16:creationId xmlns:a16="http://schemas.microsoft.com/office/drawing/2014/main" id="{1DD9FB17-702D-5CBB-1A42-4B69E4C81D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33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5265" name="AutoShape 1" descr="Eine Matrixformel, die Konstanten verwendet">
          <a:extLst>
            <a:ext uri="{FF2B5EF4-FFF2-40B4-BE49-F238E27FC236}">
              <a16:creationId xmlns:a16="http://schemas.microsoft.com/office/drawing/2014/main" id="{69C54552-A03F-7F10-06DB-4C4C420CA3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5266" name="AutoShape 1" descr="Eine Matrixformel, die Konstanten verwendet">
          <a:extLst>
            <a:ext uri="{FF2B5EF4-FFF2-40B4-BE49-F238E27FC236}">
              <a16:creationId xmlns:a16="http://schemas.microsoft.com/office/drawing/2014/main" id="{EDA086B7-A4C5-BF98-20C4-5F1F53523D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5267" name="AutoShape 1" descr="Eine Matrixformel, die Konstanten verwendet">
          <a:extLst>
            <a:ext uri="{FF2B5EF4-FFF2-40B4-BE49-F238E27FC236}">
              <a16:creationId xmlns:a16="http://schemas.microsoft.com/office/drawing/2014/main" id="{48A3738C-FC1A-7F2A-D62B-A51921137C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5268" name="AutoShape 1" descr="Eine Matrixformel, die Konstanten verwendet">
          <a:extLst>
            <a:ext uri="{FF2B5EF4-FFF2-40B4-BE49-F238E27FC236}">
              <a16:creationId xmlns:a16="http://schemas.microsoft.com/office/drawing/2014/main" id="{B74E8D69-82F7-C0E3-0FCC-9ACBDB2D17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5269" name="AutoShape 1" descr="Eine Matrixformel, die Konstanten verwendet">
          <a:extLst>
            <a:ext uri="{FF2B5EF4-FFF2-40B4-BE49-F238E27FC236}">
              <a16:creationId xmlns:a16="http://schemas.microsoft.com/office/drawing/2014/main" id="{0B869669-E528-EF02-E1EB-A691549961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5270" name="AutoShape 1" descr="Eine Matrixformel, die Konstanten verwendet">
          <a:extLst>
            <a:ext uri="{FF2B5EF4-FFF2-40B4-BE49-F238E27FC236}">
              <a16:creationId xmlns:a16="http://schemas.microsoft.com/office/drawing/2014/main" id="{B9B10F85-2C14-7F5D-0980-8722E6689D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5271" name="AutoShape 1" descr="Eine Matrixformel, die Konstanten verwendet">
          <a:extLst>
            <a:ext uri="{FF2B5EF4-FFF2-40B4-BE49-F238E27FC236}">
              <a16:creationId xmlns:a16="http://schemas.microsoft.com/office/drawing/2014/main" id="{A820FF39-929B-71B4-3148-1D3F1E2386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5272" name="AutoShape 1" descr="Eine Matrixformel, die Konstanten verwendet">
          <a:extLst>
            <a:ext uri="{FF2B5EF4-FFF2-40B4-BE49-F238E27FC236}">
              <a16:creationId xmlns:a16="http://schemas.microsoft.com/office/drawing/2014/main" id="{F34A0F39-ADBE-7CC3-77FC-695C42137F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35273" name="AutoShape 1" descr="Eine Matrixformel, die Konstanten verwendet">
          <a:extLst>
            <a:ext uri="{FF2B5EF4-FFF2-40B4-BE49-F238E27FC236}">
              <a16:creationId xmlns:a16="http://schemas.microsoft.com/office/drawing/2014/main" id="{3187216C-7012-32F3-8055-3EA2823E4A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35274" name="AutoShape 1" descr="Eine Matrixformel, die Konstanten verwendet">
          <a:extLst>
            <a:ext uri="{FF2B5EF4-FFF2-40B4-BE49-F238E27FC236}">
              <a16:creationId xmlns:a16="http://schemas.microsoft.com/office/drawing/2014/main" id="{3996ADC8-D830-0CC1-53CA-3494B398D0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35275" name="AutoShape 1" descr="Eine Matrixformel, die Konstanten verwendet">
          <a:extLst>
            <a:ext uri="{FF2B5EF4-FFF2-40B4-BE49-F238E27FC236}">
              <a16:creationId xmlns:a16="http://schemas.microsoft.com/office/drawing/2014/main" id="{0A1B16B2-D23C-217C-A7B1-C25ED7FDEE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476</xdr:row>
      <xdr:rowOff>0</xdr:rowOff>
    </xdr:from>
    <xdr:to>
      <xdr:col>11</xdr:col>
      <xdr:colOff>314325</xdr:colOff>
      <xdr:row>477</xdr:row>
      <xdr:rowOff>133350</xdr:rowOff>
    </xdr:to>
    <xdr:sp macro="" textlink="">
      <xdr:nvSpPr>
        <xdr:cNvPr id="35276" name="AutoShape 1" descr="Eine Matrixformel, die Konstanten verwendet">
          <a:extLst>
            <a:ext uri="{FF2B5EF4-FFF2-40B4-BE49-F238E27FC236}">
              <a16:creationId xmlns:a16="http://schemas.microsoft.com/office/drawing/2014/main" id="{8E594D6C-39B4-8F3A-889D-8714635355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39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5277" name="AutoShape 1" descr="Eine Matrixformel, die Konstanten verwendet">
          <a:extLst>
            <a:ext uri="{FF2B5EF4-FFF2-40B4-BE49-F238E27FC236}">
              <a16:creationId xmlns:a16="http://schemas.microsoft.com/office/drawing/2014/main" id="{F0359C06-9BB3-BB3D-00CA-B0E3FF5795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5278" name="AutoShape 1" descr="Eine Matrixformel, die Konstanten verwendet">
          <a:extLst>
            <a:ext uri="{FF2B5EF4-FFF2-40B4-BE49-F238E27FC236}">
              <a16:creationId xmlns:a16="http://schemas.microsoft.com/office/drawing/2014/main" id="{9AAE6C8F-CAEA-C049-2315-80C9159E2A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5279" name="AutoShape 1" descr="Eine Matrixformel, die Konstanten verwendet">
          <a:extLst>
            <a:ext uri="{FF2B5EF4-FFF2-40B4-BE49-F238E27FC236}">
              <a16:creationId xmlns:a16="http://schemas.microsoft.com/office/drawing/2014/main" id="{2112C0AA-F0F1-7D9F-D3A0-D7794468E7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5280" name="AutoShape 1" descr="Eine Matrixformel, die Konstanten verwendet">
          <a:extLst>
            <a:ext uri="{FF2B5EF4-FFF2-40B4-BE49-F238E27FC236}">
              <a16:creationId xmlns:a16="http://schemas.microsoft.com/office/drawing/2014/main" id="{7EA458A2-9079-1CFB-4F9A-2077FCCFF0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5281" name="AutoShape 1" descr="Eine Matrixformel, die Konstanten verwendet">
          <a:extLst>
            <a:ext uri="{FF2B5EF4-FFF2-40B4-BE49-F238E27FC236}">
              <a16:creationId xmlns:a16="http://schemas.microsoft.com/office/drawing/2014/main" id="{78A331F3-FB9D-5CE2-BEC1-D28D87F480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5282" name="AutoShape 1" descr="Eine Matrixformel, die Konstanten verwendet">
          <a:extLst>
            <a:ext uri="{FF2B5EF4-FFF2-40B4-BE49-F238E27FC236}">
              <a16:creationId xmlns:a16="http://schemas.microsoft.com/office/drawing/2014/main" id="{AF15A114-6CC1-CE48-D265-9EC3C32F71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5283" name="AutoShape 1" descr="Eine Matrixformel, die Konstanten verwendet">
          <a:extLst>
            <a:ext uri="{FF2B5EF4-FFF2-40B4-BE49-F238E27FC236}">
              <a16:creationId xmlns:a16="http://schemas.microsoft.com/office/drawing/2014/main" id="{80CD9CD3-15F4-7FF6-AF9C-7E3EFE0C33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5284" name="AutoShape 1" descr="Eine Matrixformel, die Konstanten verwendet">
          <a:extLst>
            <a:ext uri="{FF2B5EF4-FFF2-40B4-BE49-F238E27FC236}">
              <a16:creationId xmlns:a16="http://schemas.microsoft.com/office/drawing/2014/main" id="{DB1B3DF5-2F1D-4527-108F-5FF1DBEC66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35285" name="AutoShape 1" descr="Eine Matrixformel, die Konstanten verwendet">
          <a:extLst>
            <a:ext uri="{FF2B5EF4-FFF2-40B4-BE49-F238E27FC236}">
              <a16:creationId xmlns:a16="http://schemas.microsoft.com/office/drawing/2014/main" id="{DD27DB50-D451-05C5-33DA-DA750BAB61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35286" name="AutoShape 1" descr="Eine Matrixformel, die Konstanten verwendet">
          <a:extLst>
            <a:ext uri="{FF2B5EF4-FFF2-40B4-BE49-F238E27FC236}">
              <a16:creationId xmlns:a16="http://schemas.microsoft.com/office/drawing/2014/main" id="{BB6138B3-0F72-589B-52AA-CD903EBCF7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35287" name="AutoShape 1" descr="Eine Matrixformel, die Konstanten verwendet">
          <a:extLst>
            <a:ext uri="{FF2B5EF4-FFF2-40B4-BE49-F238E27FC236}">
              <a16:creationId xmlns:a16="http://schemas.microsoft.com/office/drawing/2014/main" id="{450B96F5-4948-2C5A-8DA6-E3DD411C47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471</xdr:row>
      <xdr:rowOff>0</xdr:rowOff>
    </xdr:from>
    <xdr:to>
      <xdr:col>11</xdr:col>
      <xdr:colOff>314325</xdr:colOff>
      <xdr:row>472</xdr:row>
      <xdr:rowOff>133350</xdr:rowOff>
    </xdr:to>
    <xdr:sp macro="" textlink="">
      <xdr:nvSpPr>
        <xdr:cNvPr id="35288" name="AutoShape 1" descr="Eine Matrixformel, die Konstanten verwendet">
          <a:extLst>
            <a:ext uri="{FF2B5EF4-FFF2-40B4-BE49-F238E27FC236}">
              <a16:creationId xmlns:a16="http://schemas.microsoft.com/office/drawing/2014/main" id="{8D392279-E2CE-51AC-C6D7-BEF6B4A027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58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5289" name="AutoShape 1" descr="Eine Matrixformel, die Konstanten verwendet">
          <a:extLst>
            <a:ext uri="{FF2B5EF4-FFF2-40B4-BE49-F238E27FC236}">
              <a16:creationId xmlns:a16="http://schemas.microsoft.com/office/drawing/2014/main" id="{CF87030B-153A-81CF-4899-41632D6261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5290" name="AutoShape 1" descr="Eine Matrixformel, die Konstanten verwendet">
          <a:extLst>
            <a:ext uri="{FF2B5EF4-FFF2-40B4-BE49-F238E27FC236}">
              <a16:creationId xmlns:a16="http://schemas.microsoft.com/office/drawing/2014/main" id="{0FF2DC29-0265-F7D3-C855-238E0EE5E3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5291" name="AutoShape 1" descr="Eine Matrixformel, die Konstanten verwendet">
          <a:extLst>
            <a:ext uri="{FF2B5EF4-FFF2-40B4-BE49-F238E27FC236}">
              <a16:creationId xmlns:a16="http://schemas.microsoft.com/office/drawing/2014/main" id="{F0E404E1-C946-2E96-1F85-91D2148DAF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5292" name="AutoShape 1" descr="Eine Matrixformel, die Konstanten verwendet">
          <a:extLst>
            <a:ext uri="{FF2B5EF4-FFF2-40B4-BE49-F238E27FC236}">
              <a16:creationId xmlns:a16="http://schemas.microsoft.com/office/drawing/2014/main" id="{AD7EA658-C3D9-200E-6F17-BFEBFFC354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35293" name="AutoShape 1" descr="Eine Matrixformel, die Konstanten verwendet">
          <a:extLst>
            <a:ext uri="{FF2B5EF4-FFF2-40B4-BE49-F238E27FC236}">
              <a16:creationId xmlns:a16="http://schemas.microsoft.com/office/drawing/2014/main" id="{0FAED843-2638-88D4-5AB1-5AB702ACF9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35294" name="AutoShape 1" descr="Eine Matrixformel, die Konstanten verwendet">
          <a:extLst>
            <a:ext uri="{FF2B5EF4-FFF2-40B4-BE49-F238E27FC236}">
              <a16:creationId xmlns:a16="http://schemas.microsoft.com/office/drawing/2014/main" id="{DA763DF0-78B9-0473-D2EE-81EC35BCE0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35295" name="AutoShape 1" descr="Eine Matrixformel, die Konstanten verwendet">
          <a:extLst>
            <a:ext uri="{FF2B5EF4-FFF2-40B4-BE49-F238E27FC236}">
              <a16:creationId xmlns:a16="http://schemas.microsoft.com/office/drawing/2014/main" id="{39D7FC4D-1CBA-8444-B30E-74A3C9FE74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314325</xdr:colOff>
      <xdr:row>377</xdr:row>
      <xdr:rowOff>133350</xdr:rowOff>
    </xdr:to>
    <xdr:sp macro="" textlink="">
      <xdr:nvSpPr>
        <xdr:cNvPr id="35296" name="AutoShape 1" descr="Eine Matrixformel, die Konstanten verwendet">
          <a:extLst>
            <a:ext uri="{FF2B5EF4-FFF2-40B4-BE49-F238E27FC236}">
              <a16:creationId xmlns:a16="http://schemas.microsoft.com/office/drawing/2014/main" id="{308907A5-9E3D-2916-77F4-C3F3E679D2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198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5297" name="AutoShape 1" descr="Eine Matrixformel, die Konstanten verwendet">
          <a:extLst>
            <a:ext uri="{FF2B5EF4-FFF2-40B4-BE49-F238E27FC236}">
              <a16:creationId xmlns:a16="http://schemas.microsoft.com/office/drawing/2014/main" id="{2ABA13B7-FE54-FF93-83A1-E45705546F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5298" name="AutoShape 1" descr="Eine Matrixformel, die Konstanten verwendet">
          <a:extLst>
            <a:ext uri="{FF2B5EF4-FFF2-40B4-BE49-F238E27FC236}">
              <a16:creationId xmlns:a16="http://schemas.microsoft.com/office/drawing/2014/main" id="{23B38A49-1FA3-8815-AB09-F19B43B7BF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5299" name="AutoShape 1" descr="Eine Matrixformel, die Konstanten verwendet">
          <a:extLst>
            <a:ext uri="{FF2B5EF4-FFF2-40B4-BE49-F238E27FC236}">
              <a16:creationId xmlns:a16="http://schemas.microsoft.com/office/drawing/2014/main" id="{6B0E3E66-72E8-D76D-DF83-F53664AB23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5300" name="AutoShape 1" descr="Eine Matrixformel, die Konstanten verwendet">
          <a:extLst>
            <a:ext uri="{FF2B5EF4-FFF2-40B4-BE49-F238E27FC236}">
              <a16:creationId xmlns:a16="http://schemas.microsoft.com/office/drawing/2014/main" id="{FD865EF5-5685-5346-73A1-1678F25650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5301" name="AutoShape 1" descr="Eine Matrixformel, die Konstanten verwendet">
          <a:extLst>
            <a:ext uri="{FF2B5EF4-FFF2-40B4-BE49-F238E27FC236}">
              <a16:creationId xmlns:a16="http://schemas.microsoft.com/office/drawing/2014/main" id="{593146AE-0B57-3C69-2C24-E4A88F180B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5302" name="AutoShape 1" descr="Eine Matrixformel, die Konstanten verwendet">
          <a:extLst>
            <a:ext uri="{FF2B5EF4-FFF2-40B4-BE49-F238E27FC236}">
              <a16:creationId xmlns:a16="http://schemas.microsoft.com/office/drawing/2014/main" id="{520E3055-8570-C452-C68D-C2E50D057A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5303" name="AutoShape 1" descr="Eine Matrixformel, die Konstanten verwendet">
          <a:extLst>
            <a:ext uri="{FF2B5EF4-FFF2-40B4-BE49-F238E27FC236}">
              <a16:creationId xmlns:a16="http://schemas.microsoft.com/office/drawing/2014/main" id="{FF98D262-3297-2FCE-F0F6-07D45B09F9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5304" name="AutoShape 1" descr="Eine Matrixformel, die Konstanten verwendet">
          <a:extLst>
            <a:ext uri="{FF2B5EF4-FFF2-40B4-BE49-F238E27FC236}">
              <a16:creationId xmlns:a16="http://schemas.microsoft.com/office/drawing/2014/main" id="{06355753-B007-5C22-F936-B7127AE4B7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5305" name="AutoShape 1" descr="Eine Matrixformel, die Konstanten verwendet">
          <a:extLst>
            <a:ext uri="{FF2B5EF4-FFF2-40B4-BE49-F238E27FC236}">
              <a16:creationId xmlns:a16="http://schemas.microsoft.com/office/drawing/2014/main" id="{4548BC61-5F8C-E81D-418E-35CF20E6A6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5306" name="AutoShape 1" descr="Eine Matrixformel, die Konstanten verwendet">
          <a:extLst>
            <a:ext uri="{FF2B5EF4-FFF2-40B4-BE49-F238E27FC236}">
              <a16:creationId xmlns:a16="http://schemas.microsoft.com/office/drawing/2014/main" id="{71DB9542-94D6-3256-9B00-B6E5BCB36C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5307" name="AutoShape 1" descr="Eine Matrixformel, die Konstanten verwendet">
          <a:extLst>
            <a:ext uri="{FF2B5EF4-FFF2-40B4-BE49-F238E27FC236}">
              <a16:creationId xmlns:a16="http://schemas.microsoft.com/office/drawing/2014/main" id="{5672020F-0128-1B42-400A-6A95180653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5308" name="AutoShape 1" descr="Eine Matrixformel, die Konstanten verwendet">
          <a:extLst>
            <a:ext uri="{FF2B5EF4-FFF2-40B4-BE49-F238E27FC236}">
              <a16:creationId xmlns:a16="http://schemas.microsoft.com/office/drawing/2014/main" id="{20B16F9C-A08C-5A44-6F45-06CABF52B9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5309" name="AutoShape 1" descr="Eine Matrixformel, die Konstanten verwendet">
          <a:extLst>
            <a:ext uri="{FF2B5EF4-FFF2-40B4-BE49-F238E27FC236}">
              <a16:creationId xmlns:a16="http://schemas.microsoft.com/office/drawing/2014/main" id="{55CEF7D8-05C1-F682-39AF-220A2266B1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5310" name="AutoShape 1" descr="Eine Matrixformel, die Konstanten verwendet">
          <a:extLst>
            <a:ext uri="{FF2B5EF4-FFF2-40B4-BE49-F238E27FC236}">
              <a16:creationId xmlns:a16="http://schemas.microsoft.com/office/drawing/2014/main" id="{FE9D0FE2-4FCC-650F-5C35-D750149546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5311" name="AutoShape 1" descr="Eine Matrixformel, die Konstanten verwendet">
          <a:extLst>
            <a:ext uri="{FF2B5EF4-FFF2-40B4-BE49-F238E27FC236}">
              <a16:creationId xmlns:a16="http://schemas.microsoft.com/office/drawing/2014/main" id="{CBEBFD46-E602-AB77-902D-9ECBA76612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5312" name="AutoShape 1" descr="Eine Matrixformel, die Konstanten verwendet">
          <a:extLst>
            <a:ext uri="{FF2B5EF4-FFF2-40B4-BE49-F238E27FC236}">
              <a16:creationId xmlns:a16="http://schemas.microsoft.com/office/drawing/2014/main" id="{8786750C-85A4-5B1C-7C2B-61EB4BA688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35313" name="AutoShape 1" descr="Eine Matrixformel, die Konstanten verwendet">
          <a:extLst>
            <a:ext uri="{FF2B5EF4-FFF2-40B4-BE49-F238E27FC236}">
              <a16:creationId xmlns:a16="http://schemas.microsoft.com/office/drawing/2014/main" id="{437E213A-DD60-07FE-1B0E-A38A8DA7E6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35314" name="AutoShape 1" descr="Eine Matrixformel, die Konstanten verwendet">
          <a:extLst>
            <a:ext uri="{FF2B5EF4-FFF2-40B4-BE49-F238E27FC236}">
              <a16:creationId xmlns:a16="http://schemas.microsoft.com/office/drawing/2014/main" id="{8ADB3F42-ED0C-008E-76BA-18B902D125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35315" name="AutoShape 1" descr="Eine Matrixformel, die Konstanten verwendet">
          <a:extLst>
            <a:ext uri="{FF2B5EF4-FFF2-40B4-BE49-F238E27FC236}">
              <a16:creationId xmlns:a16="http://schemas.microsoft.com/office/drawing/2014/main" id="{79AD2079-BC12-75CC-16F2-C7DF765A98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314325</xdr:colOff>
      <xdr:row>368</xdr:row>
      <xdr:rowOff>133350</xdr:rowOff>
    </xdr:to>
    <xdr:sp macro="" textlink="">
      <xdr:nvSpPr>
        <xdr:cNvPr id="35316" name="AutoShape 1" descr="Eine Matrixformel, die Konstanten verwendet">
          <a:extLst>
            <a:ext uri="{FF2B5EF4-FFF2-40B4-BE49-F238E27FC236}">
              <a16:creationId xmlns:a16="http://schemas.microsoft.com/office/drawing/2014/main" id="{BFFEB109-6025-1F87-531D-BFE4F0E024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740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35317" name="AutoShape 1" descr="Eine Matrixformel, die Konstanten verwendet">
          <a:extLst>
            <a:ext uri="{FF2B5EF4-FFF2-40B4-BE49-F238E27FC236}">
              <a16:creationId xmlns:a16="http://schemas.microsoft.com/office/drawing/2014/main" id="{40B101B7-B785-3583-08BD-C565E39E14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35318" name="AutoShape 1" descr="Eine Matrixformel, die Konstanten verwendet">
          <a:extLst>
            <a:ext uri="{FF2B5EF4-FFF2-40B4-BE49-F238E27FC236}">
              <a16:creationId xmlns:a16="http://schemas.microsoft.com/office/drawing/2014/main" id="{30B9DD6F-A71D-3B3D-5E23-865843C35A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35319" name="AutoShape 1" descr="Eine Matrixformel, die Konstanten verwendet">
          <a:extLst>
            <a:ext uri="{FF2B5EF4-FFF2-40B4-BE49-F238E27FC236}">
              <a16:creationId xmlns:a16="http://schemas.microsoft.com/office/drawing/2014/main" id="{2E88E4C4-7DFE-2A13-43AF-C6B41D2506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487</xdr:row>
      <xdr:rowOff>0</xdr:rowOff>
    </xdr:from>
    <xdr:to>
      <xdr:col>11</xdr:col>
      <xdr:colOff>314325</xdr:colOff>
      <xdr:row>488</xdr:row>
      <xdr:rowOff>133350</xdr:rowOff>
    </xdr:to>
    <xdr:sp macro="" textlink="">
      <xdr:nvSpPr>
        <xdr:cNvPr id="35320" name="AutoShape 1" descr="Eine Matrixformel, die Konstanten verwendet">
          <a:extLst>
            <a:ext uri="{FF2B5EF4-FFF2-40B4-BE49-F238E27FC236}">
              <a16:creationId xmlns:a16="http://schemas.microsoft.com/office/drawing/2014/main" id="{F41D68B2-383F-5A11-358C-D691B6B5C7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17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5321" name="AutoShape 1" descr="Eine Matrixformel, die Konstanten verwendet">
          <a:extLst>
            <a:ext uri="{FF2B5EF4-FFF2-40B4-BE49-F238E27FC236}">
              <a16:creationId xmlns:a16="http://schemas.microsoft.com/office/drawing/2014/main" id="{41AC3565-4F1C-B2A5-87DA-E20FEDC0D4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5322" name="AutoShape 1" descr="Eine Matrixformel, die Konstanten verwendet">
          <a:extLst>
            <a:ext uri="{FF2B5EF4-FFF2-40B4-BE49-F238E27FC236}">
              <a16:creationId xmlns:a16="http://schemas.microsoft.com/office/drawing/2014/main" id="{5807DEF1-9F0B-EF6A-2ACB-FB11CD1DF3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5323" name="AutoShape 1" descr="Eine Matrixformel, die Konstanten verwendet">
          <a:extLst>
            <a:ext uri="{FF2B5EF4-FFF2-40B4-BE49-F238E27FC236}">
              <a16:creationId xmlns:a16="http://schemas.microsoft.com/office/drawing/2014/main" id="{3BD10A98-F8F0-8C86-1B31-3E0D528D94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5324" name="AutoShape 1" descr="Eine Matrixformel, die Konstanten verwendet">
          <a:extLst>
            <a:ext uri="{FF2B5EF4-FFF2-40B4-BE49-F238E27FC236}">
              <a16:creationId xmlns:a16="http://schemas.microsoft.com/office/drawing/2014/main" id="{46033B18-713F-74A3-C76E-A921B87356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5325" name="AutoShape 1" descr="Eine Matrixformel, die Konstanten verwendet">
          <a:extLst>
            <a:ext uri="{FF2B5EF4-FFF2-40B4-BE49-F238E27FC236}">
              <a16:creationId xmlns:a16="http://schemas.microsoft.com/office/drawing/2014/main" id="{0FF4B839-4675-9C7A-C686-669D0ACC38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5326" name="AutoShape 1" descr="Eine Matrixformel, die Konstanten verwendet">
          <a:extLst>
            <a:ext uri="{FF2B5EF4-FFF2-40B4-BE49-F238E27FC236}">
              <a16:creationId xmlns:a16="http://schemas.microsoft.com/office/drawing/2014/main" id="{76A48DA1-206A-9BCB-583E-9DE65051D5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5327" name="AutoShape 1" descr="Eine Matrixformel, die Konstanten verwendet">
          <a:extLst>
            <a:ext uri="{FF2B5EF4-FFF2-40B4-BE49-F238E27FC236}">
              <a16:creationId xmlns:a16="http://schemas.microsoft.com/office/drawing/2014/main" id="{8187688F-AF2E-32C0-C860-0A7F8AC54A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5328" name="AutoShape 1" descr="Eine Matrixformel, die Konstanten verwendet">
          <a:extLst>
            <a:ext uri="{FF2B5EF4-FFF2-40B4-BE49-F238E27FC236}">
              <a16:creationId xmlns:a16="http://schemas.microsoft.com/office/drawing/2014/main" id="{5D0BAEF6-6DB1-7A7E-0D13-0DA3ADCD3F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5329" name="AutoShape 1" descr="Eine Matrixformel, die Konstanten verwendet">
          <a:extLst>
            <a:ext uri="{FF2B5EF4-FFF2-40B4-BE49-F238E27FC236}">
              <a16:creationId xmlns:a16="http://schemas.microsoft.com/office/drawing/2014/main" id="{BB62BE2B-F7C5-62F1-C8F8-0E85F1D33F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5330" name="AutoShape 1" descr="Eine Matrixformel, die Konstanten verwendet">
          <a:extLst>
            <a:ext uri="{FF2B5EF4-FFF2-40B4-BE49-F238E27FC236}">
              <a16:creationId xmlns:a16="http://schemas.microsoft.com/office/drawing/2014/main" id="{F0DA8236-013F-B1B9-64E7-5669CD72BD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5331" name="AutoShape 1" descr="Eine Matrixformel, die Konstanten verwendet">
          <a:extLst>
            <a:ext uri="{FF2B5EF4-FFF2-40B4-BE49-F238E27FC236}">
              <a16:creationId xmlns:a16="http://schemas.microsoft.com/office/drawing/2014/main" id="{2FD94D0F-E6FC-5ED8-F536-FCBCDBE6F2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5332" name="AutoShape 1" descr="Eine Matrixformel, die Konstanten verwendet">
          <a:extLst>
            <a:ext uri="{FF2B5EF4-FFF2-40B4-BE49-F238E27FC236}">
              <a16:creationId xmlns:a16="http://schemas.microsoft.com/office/drawing/2014/main" id="{5B6D0E17-7182-D2C2-B7D3-E4934EBF44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5333" name="AutoShape 1" descr="Eine Matrixformel, die Konstanten verwendet">
          <a:extLst>
            <a:ext uri="{FF2B5EF4-FFF2-40B4-BE49-F238E27FC236}">
              <a16:creationId xmlns:a16="http://schemas.microsoft.com/office/drawing/2014/main" id="{545B17D8-7B36-A63C-E6A3-4A3A1B58B5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5334" name="AutoShape 1" descr="Eine Matrixformel, die Konstanten verwendet">
          <a:extLst>
            <a:ext uri="{FF2B5EF4-FFF2-40B4-BE49-F238E27FC236}">
              <a16:creationId xmlns:a16="http://schemas.microsoft.com/office/drawing/2014/main" id="{A9CF133B-1F21-F82A-33E9-A13E44A98B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5335" name="AutoShape 1" descr="Eine Matrixformel, die Konstanten verwendet">
          <a:extLst>
            <a:ext uri="{FF2B5EF4-FFF2-40B4-BE49-F238E27FC236}">
              <a16:creationId xmlns:a16="http://schemas.microsoft.com/office/drawing/2014/main" id="{13DE3F4B-F9DC-1014-C136-2A60FB7583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5336" name="AutoShape 1" descr="Eine Matrixformel, die Konstanten verwendet">
          <a:extLst>
            <a:ext uri="{FF2B5EF4-FFF2-40B4-BE49-F238E27FC236}">
              <a16:creationId xmlns:a16="http://schemas.microsoft.com/office/drawing/2014/main" id="{DDC33604-6916-ED75-4204-C0A5AB5846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35337" name="AutoShape 1" descr="Eine Matrixformel, die Konstanten verwendet">
          <a:extLst>
            <a:ext uri="{FF2B5EF4-FFF2-40B4-BE49-F238E27FC236}">
              <a16:creationId xmlns:a16="http://schemas.microsoft.com/office/drawing/2014/main" id="{D338C18C-EC01-97E0-E7B7-6B96026ABB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35338" name="AutoShape 1" descr="Eine Matrixformel, die Konstanten verwendet">
          <a:extLst>
            <a:ext uri="{FF2B5EF4-FFF2-40B4-BE49-F238E27FC236}">
              <a16:creationId xmlns:a16="http://schemas.microsoft.com/office/drawing/2014/main" id="{A5A946AA-13E9-AB72-CBD5-4F1B0DE6FA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35339" name="AutoShape 1" descr="Eine Matrixformel, die Konstanten verwendet">
          <a:extLst>
            <a:ext uri="{FF2B5EF4-FFF2-40B4-BE49-F238E27FC236}">
              <a16:creationId xmlns:a16="http://schemas.microsoft.com/office/drawing/2014/main" id="{DF4E6083-E4FD-A4C3-4EE0-B586FA251B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496</xdr:row>
      <xdr:rowOff>0</xdr:rowOff>
    </xdr:from>
    <xdr:to>
      <xdr:col>11</xdr:col>
      <xdr:colOff>314325</xdr:colOff>
      <xdr:row>497</xdr:row>
      <xdr:rowOff>133350</xdr:rowOff>
    </xdr:to>
    <xdr:sp macro="" textlink="">
      <xdr:nvSpPr>
        <xdr:cNvPr id="35340" name="AutoShape 1" descr="Eine Matrixformel, die Konstanten verwendet">
          <a:extLst>
            <a:ext uri="{FF2B5EF4-FFF2-40B4-BE49-F238E27FC236}">
              <a16:creationId xmlns:a16="http://schemas.microsoft.com/office/drawing/2014/main" id="{59D5E8BB-3220-F64C-C7C2-7AD50158E7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62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5341" name="AutoShape 1" descr="Eine Matrixformel, die Konstanten verwendet">
          <a:extLst>
            <a:ext uri="{FF2B5EF4-FFF2-40B4-BE49-F238E27FC236}">
              <a16:creationId xmlns:a16="http://schemas.microsoft.com/office/drawing/2014/main" id="{4AA5A0AA-7C15-8A5B-CF5B-2A13F21B36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5342" name="AutoShape 1" descr="Eine Matrixformel, die Konstanten verwendet">
          <a:extLst>
            <a:ext uri="{FF2B5EF4-FFF2-40B4-BE49-F238E27FC236}">
              <a16:creationId xmlns:a16="http://schemas.microsoft.com/office/drawing/2014/main" id="{681F60C3-6786-2E65-E434-AF756E9122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5343" name="AutoShape 1" descr="Eine Matrixformel, die Konstanten verwendet">
          <a:extLst>
            <a:ext uri="{FF2B5EF4-FFF2-40B4-BE49-F238E27FC236}">
              <a16:creationId xmlns:a16="http://schemas.microsoft.com/office/drawing/2014/main" id="{1DAE28FB-2B5F-C738-3048-C3C6FAFB33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5344" name="AutoShape 1" descr="Eine Matrixformel, die Konstanten verwendet">
          <a:extLst>
            <a:ext uri="{FF2B5EF4-FFF2-40B4-BE49-F238E27FC236}">
              <a16:creationId xmlns:a16="http://schemas.microsoft.com/office/drawing/2014/main" id="{22C3033F-1F91-7DF5-52DF-1EA035DE0A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35345" name="AutoShape 1" descr="Eine Matrixformel, die Konstanten verwendet">
          <a:extLst>
            <a:ext uri="{FF2B5EF4-FFF2-40B4-BE49-F238E27FC236}">
              <a16:creationId xmlns:a16="http://schemas.microsoft.com/office/drawing/2014/main" id="{D8933D03-BCD6-6A88-4D96-5BE1E7BEB6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35346" name="AutoShape 1" descr="Eine Matrixformel, die Konstanten verwendet">
          <a:extLst>
            <a:ext uri="{FF2B5EF4-FFF2-40B4-BE49-F238E27FC236}">
              <a16:creationId xmlns:a16="http://schemas.microsoft.com/office/drawing/2014/main" id="{4BE2DA12-7D8F-BDF9-EE32-E6935A6EE0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35347" name="AutoShape 1" descr="Eine Matrixformel, die Konstanten verwendet">
          <a:extLst>
            <a:ext uri="{FF2B5EF4-FFF2-40B4-BE49-F238E27FC236}">
              <a16:creationId xmlns:a16="http://schemas.microsoft.com/office/drawing/2014/main" id="{30564273-3468-6E6C-D1E3-A91D3089E8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314325</xdr:colOff>
      <xdr:row>391</xdr:row>
      <xdr:rowOff>133350</xdr:rowOff>
    </xdr:to>
    <xdr:sp macro="" textlink="">
      <xdr:nvSpPr>
        <xdr:cNvPr id="35348" name="AutoShape 1" descr="Eine Matrixformel, die Konstanten verwendet">
          <a:extLst>
            <a:ext uri="{FF2B5EF4-FFF2-40B4-BE49-F238E27FC236}">
              <a16:creationId xmlns:a16="http://schemas.microsoft.com/office/drawing/2014/main" id="{90F2F582-47F2-63CC-8B5A-AC6CFBCAF8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465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35349" name="AutoShape 1" descr="Eine Matrixformel, die Konstanten verwendet">
          <a:extLst>
            <a:ext uri="{FF2B5EF4-FFF2-40B4-BE49-F238E27FC236}">
              <a16:creationId xmlns:a16="http://schemas.microsoft.com/office/drawing/2014/main" id="{48D03DD3-8976-04BF-6204-2604366E63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35350" name="AutoShape 1" descr="Eine Matrixformel, die Konstanten verwendet">
          <a:extLst>
            <a:ext uri="{FF2B5EF4-FFF2-40B4-BE49-F238E27FC236}">
              <a16:creationId xmlns:a16="http://schemas.microsoft.com/office/drawing/2014/main" id="{718F32A2-07ED-9547-04B9-84312C1A40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35351" name="AutoShape 1" descr="Eine Matrixformel, die Konstanten verwendet">
          <a:extLst>
            <a:ext uri="{FF2B5EF4-FFF2-40B4-BE49-F238E27FC236}">
              <a16:creationId xmlns:a16="http://schemas.microsoft.com/office/drawing/2014/main" id="{3F0F3C58-D2F2-70C4-5DA8-4F3184021E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528</xdr:row>
      <xdr:rowOff>0</xdr:rowOff>
    </xdr:from>
    <xdr:to>
      <xdr:col>11</xdr:col>
      <xdr:colOff>314325</xdr:colOff>
      <xdr:row>529</xdr:row>
      <xdr:rowOff>133350</xdr:rowOff>
    </xdr:to>
    <xdr:sp macro="" textlink="">
      <xdr:nvSpPr>
        <xdr:cNvPr id="35352" name="AutoShape 1" descr="Eine Matrixformel, die Konstanten verwendet">
          <a:extLst>
            <a:ext uri="{FF2B5EF4-FFF2-40B4-BE49-F238E27FC236}">
              <a16:creationId xmlns:a16="http://schemas.microsoft.com/office/drawing/2014/main" id="{3A192E8D-EE0C-668D-E6EA-504893BE0A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81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5353" name="AutoShape 1" descr="Eine Matrixformel, die Konstanten verwendet">
          <a:extLst>
            <a:ext uri="{FF2B5EF4-FFF2-40B4-BE49-F238E27FC236}">
              <a16:creationId xmlns:a16="http://schemas.microsoft.com/office/drawing/2014/main" id="{6A368FB8-F91E-4041-9C39-A07E5F5554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5354" name="AutoShape 1" descr="Eine Matrixformel, die Konstanten verwendet">
          <a:extLst>
            <a:ext uri="{FF2B5EF4-FFF2-40B4-BE49-F238E27FC236}">
              <a16:creationId xmlns:a16="http://schemas.microsoft.com/office/drawing/2014/main" id="{D2701981-A763-8077-9457-DB7EA9E05C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5355" name="AutoShape 1" descr="Eine Matrixformel, die Konstanten verwendet">
          <a:extLst>
            <a:ext uri="{FF2B5EF4-FFF2-40B4-BE49-F238E27FC236}">
              <a16:creationId xmlns:a16="http://schemas.microsoft.com/office/drawing/2014/main" id="{C9CE21D2-10E6-F840-4341-4EAC2828E0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5356" name="AutoShape 1" descr="Eine Matrixformel, die Konstanten verwendet">
          <a:extLst>
            <a:ext uri="{FF2B5EF4-FFF2-40B4-BE49-F238E27FC236}">
              <a16:creationId xmlns:a16="http://schemas.microsoft.com/office/drawing/2014/main" id="{C6B42CED-5804-414A-1048-322567EB07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5357" name="AutoShape 1" descr="Eine Matrixformel, die Konstanten verwendet">
          <a:extLst>
            <a:ext uri="{FF2B5EF4-FFF2-40B4-BE49-F238E27FC236}">
              <a16:creationId xmlns:a16="http://schemas.microsoft.com/office/drawing/2014/main" id="{E535D31E-5B7F-10D8-1737-151F56252B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5358" name="AutoShape 1" descr="Eine Matrixformel, die Konstanten verwendet">
          <a:extLst>
            <a:ext uri="{FF2B5EF4-FFF2-40B4-BE49-F238E27FC236}">
              <a16:creationId xmlns:a16="http://schemas.microsoft.com/office/drawing/2014/main" id="{97D2D4DD-A472-B4D4-107A-47E3EBE69B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5359" name="AutoShape 1" descr="Eine Matrixformel, die Konstanten verwendet">
          <a:extLst>
            <a:ext uri="{FF2B5EF4-FFF2-40B4-BE49-F238E27FC236}">
              <a16:creationId xmlns:a16="http://schemas.microsoft.com/office/drawing/2014/main" id="{F5F3FFC6-E53C-3676-98A4-20E8E62461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5360" name="AutoShape 1" descr="Eine Matrixformel, die Konstanten verwendet">
          <a:extLst>
            <a:ext uri="{FF2B5EF4-FFF2-40B4-BE49-F238E27FC236}">
              <a16:creationId xmlns:a16="http://schemas.microsoft.com/office/drawing/2014/main" id="{FD0EC12C-207A-E8D0-03A6-7A76792CE8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5361" name="AutoShape 1" descr="Eine Matrixformel, die Konstanten verwendet">
          <a:extLst>
            <a:ext uri="{FF2B5EF4-FFF2-40B4-BE49-F238E27FC236}">
              <a16:creationId xmlns:a16="http://schemas.microsoft.com/office/drawing/2014/main" id="{76C50F31-2554-4CD0-8106-41DFB6074C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5362" name="AutoShape 1" descr="Eine Matrixformel, die Konstanten verwendet">
          <a:extLst>
            <a:ext uri="{FF2B5EF4-FFF2-40B4-BE49-F238E27FC236}">
              <a16:creationId xmlns:a16="http://schemas.microsoft.com/office/drawing/2014/main" id="{998C9F0D-0B36-67D9-81A4-FBDC2C38B9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5363" name="AutoShape 1" descr="Eine Matrixformel, die Konstanten verwendet">
          <a:extLst>
            <a:ext uri="{FF2B5EF4-FFF2-40B4-BE49-F238E27FC236}">
              <a16:creationId xmlns:a16="http://schemas.microsoft.com/office/drawing/2014/main" id="{6DBDD984-EDF9-A035-E434-DFB12BC75C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5364" name="AutoShape 1" descr="Eine Matrixformel, die Konstanten verwendet">
          <a:extLst>
            <a:ext uri="{FF2B5EF4-FFF2-40B4-BE49-F238E27FC236}">
              <a16:creationId xmlns:a16="http://schemas.microsoft.com/office/drawing/2014/main" id="{251EEAB3-2F90-FC82-53BA-85611ACAAC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5365" name="AutoShape 1" descr="Eine Matrixformel, die Konstanten verwendet">
          <a:extLst>
            <a:ext uri="{FF2B5EF4-FFF2-40B4-BE49-F238E27FC236}">
              <a16:creationId xmlns:a16="http://schemas.microsoft.com/office/drawing/2014/main" id="{B965D9D6-C610-585E-FE56-5AA5804815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5366" name="AutoShape 1" descr="Eine Matrixformel, die Konstanten verwendet">
          <a:extLst>
            <a:ext uri="{FF2B5EF4-FFF2-40B4-BE49-F238E27FC236}">
              <a16:creationId xmlns:a16="http://schemas.microsoft.com/office/drawing/2014/main" id="{A88A839C-9FF2-D0AD-F71B-9580912E74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5367" name="AutoShape 1" descr="Eine Matrixformel, die Konstanten verwendet">
          <a:extLst>
            <a:ext uri="{FF2B5EF4-FFF2-40B4-BE49-F238E27FC236}">
              <a16:creationId xmlns:a16="http://schemas.microsoft.com/office/drawing/2014/main" id="{03FF81B6-A2DC-D696-DBAC-857DB3802D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5368" name="AutoShape 1" descr="Eine Matrixformel, die Konstanten verwendet">
          <a:extLst>
            <a:ext uri="{FF2B5EF4-FFF2-40B4-BE49-F238E27FC236}">
              <a16:creationId xmlns:a16="http://schemas.microsoft.com/office/drawing/2014/main" id="{0C2B910F-6BEA-9813-F049-2CFBEC6885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35369" name="AutoShape 1" descr="Eine Matrixformel, die Konstanten verwendet">
          <a:extLst>
            <a:ext uri="{FF2B5EF4-FFF2-40B4-BE49-F238E27FC236}">
              <a16:creationId xmlns:a16="http://schemas.microsoft.com/office/drawing/2014/main" id="{557C0EC9-7887-F276-3E2F-833AD11470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35370" name="AutoShape 1" descr="Eine Matrixformel, die Konstanten verwendet">
          <a:extLst>
            <a:ext uri="{FF2B5EF4-FFF2-40B4-BE49-F238E27FC236}">
              <a16:creationId xmlns:a16="http://schemas.microsoft.com/office/drawing/2014/main" id="{837FC881-67AA-4DF8-DE45-7B808DF5BE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35371" name="AutoShape 1" descr="Eine Matrixformel, die Konstanten verwendet">
          <a:extLst>
            <a:ext uri="{FF2B5EF4-FFF2-40B4-BE49-F238E27FC236}">
              <a16:creationId xmlns:a16="http://schemas.microsoft.com/office/drawing/2014/main" id="{7562DE97-54D8-9DE5-C299-DFAD4383E5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314325</xdr:colOff>
      <xdr:row>412</xdr:row>
      <xdr:rowOff>133350</xdr:rowOff>
    </xdr:to>
    <xdr:sp macro="" textlink="">
      <xdr:nvSpPr>
        <xdr:cNvPr id="35372" name="AutoShape 1" descr="Eine Matrixformel, die Konstanten verwendet">
          <a:extLst>
            <a:ext uri="{FF2B5EF4-FFF2-40B4-BE49-F238E27FC236}">
              <a16:creationId xmlns:a16="http://schemas.microsoft.com/office/drawing/2014/main" id="{3C0E7CF4-3C58-7603-99C4-0C77054E5E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86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5373" name="AutoShape 1" descr="Eine Matrixformel, die Konstanten verwendet">
          <a:extLst>
            <a:ext uri="{FF2B5EF4-FFF2-40B4-BE49-F238E27FC236}">
              <a16:creationId xmlns:a16="http://schemas.microsoft.com/office/drawing/2014/main" id="{215B7E53-3913-418E-78FF-32698F312B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5374" name="AutoShape 1" descr="Eine Matrixformel, die Konstanten verwendet">
          <a:extLst>
            <a:ext uri="{FF2B5EF4-FFF2-40B4-BE49-F238E27FC236}">
              <a16:creationId xmlns:a16="http://schemas.microsoft.com/office/drawing/2014/main" id="{11EF617F-6B23-C91D-61C1-09CEFCDC73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5375" name="AutoShape 1" descr="Eine Matrixformel, die Konstanten verwendet">
          <a:extLst>
            <a:ext uri="{FF2B5EF4-FFF2-40B4-BE49-F238E27FC236}">
              <a16:creationId xmlns:a16="http://schemas.microsoft.com/office/drawing/2014/main" id="{96FE7BA7-C148-F5F3-0339-7D4640F3EB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5376" name="AutoShape 1" descr="Eine Matrixformel, die Konstanten verwendet">
          <a:extLst>
            <a:ext uri="{FF2B5EF4-FFF2-40B4-BE49-F238E27FC236}">
              <a16:creationId xmlns:a16="http://schemas.microsoft.com/office/drawing/2014/main" id="{7A84B729-2DAB-5769-FD3D-15024FAE28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35377" name="AutoShape 1" descr="Eine Matrixformel, die Konstanten verwendet">
          <a:extLst>
            <a:ext uri="{FF2B5EF4-FFF2-40B4-BE49-F238E27FC236}">
              <a16:creationId xmlns:a16="http://schemas.microsoft.com/office/drawing/2014/main" id="{FA323973-F1F9-4349-EFC9-2D4B54126C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35378" name="AutoShape 1" descr="Eine Matrixformel, die Konstanten verwendet">
          <a:extLst>
            <a:ext uri="{FF2B5EF4-FFF2-40B4-BE49-F238E27FC236}">
              <a16:creationId xmlns:a16="http://schemas.microsoft.com/office/drawing/2014/main" id="{7519F0E8-414D-A7FD-5DE1-A167DF04CF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35379" name="AutoShape 1" descr="Eine Matrixformel, die Konstanten verwendet">
          <a:extLst>
            <a:ext uri="{FF2B5EF4-FFF2-40B4-BE49-F238E27FC236}">
              <a16:creationId xmlns:a16="http://schemas.microsoft.com/office/drawing/2014/main" id="{CBF82A4E-18A1-9BF7-CF9C-83383CAF02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314325</xdr:colOff>
      <xdr:row>415</xdr:row>
      <xdr:rowOff>133350</xdr:rowOff>
    </xdr:to>
    <xdr:sp macro="" textlink="">
      <xdr:nvSpPr>
        <xdr:cNvPr id="35380" name="AutoShape 1" descr="Eine Matrixformel, die Konstanten verwendet">
          <a:extLst>
            <a:ext uri="{FF2B5EF4-FFF2-40B4-BE49-F238E27FC236}">
              <a16:creationId xmlns:a16="http://schemas.microsoft.com/office/drawing/2014/main" id="{469C34FE-5AA2-BD59-4592-648C4F752D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35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5381" name="AutoShape 1" descr="Eine Matrixformel, die Konstanten verwendet">
          <a:extLst>
            <a:ext uri="{FF2B5EF4-FFF2-40B4-BE49-F238E27FC236}">
              <a16:creationId xmlns:a16="http://schemas.microsoft.com/office/drawing/2014/main" id="{206A74E4-F1FF-BEA3-C0D5-302881CCD7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5382" name="AutoShape 1" descr="Eine Matrixformel, die Konstanten verwendet">
          <a:extLst>
            <a:ext uri="{FF2B5EF4-FFF2-40B4-BE49-F238E27FC236}">
              <a16:creationId xmlns:a16="http://schemas.microsoft.com/office/drawing/2014/main" id="{6D063CA0-47F1-2C18-22E6-1ADB648853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5383" name="AutoShape 1" descr="Eine Matrixformel, die Konstanten verwendet">
          <a:extLst>
            <a:ext uri="{FF2B5EF4-FFF2-40B4-BE49-F238E27FC236}">
              <a16:creationId xmlns:a16="http://schemas.microsoft.com/office/drawing/2014/main" id="{BC65472B-2F08-94B2-ADD0-58C306744B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5384" name="AutoShape 1" descr="Eine Matrixformel, die Konstanten verwendet">
          <a:extLst>
            <a:ext uri="{FF2B5EF4-FFF2-40B4-BE49-F238E27FC236}">
              <a16:creationId xmlns:a16="http://schemas.microsoft.com/office/drawing/2014/main" id="{29BAC756-3BF5-6BFD-EEC3-27870F8E72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35385" name="AutoShape 1" descr="Eine Matrixformel, die Konstanten verwendet">
          <a:extLst>
            <a:ext uri="{FF2B5EF4-FFF2-40B4-BE49-F238E27FC236}">
              <a16:creationId xmlns:a16="http://schemas.microsoft.com/office/drawing/2014/main" id="{2F2FB5DE-8E8F-AB41-8BD8-55080E409E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35386" name="AutoShape 1" descr="Eine Matrixformel, die Konstanten verwendet">
          <a:extLst>
            <a:ext uri="{FF2B5EF4-FFF2-40B4-BE49-F238E27FC236}">
              <a16:creationId xmlns:a16="http://schemas.microsoft.com/office/drawing/2014/main" id="{335E98EE-1CED-0403-2D6E-8CDFF781C5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35387" name="AutoShape 1" descr="Eine Matrixformel, die Konstanten verwendet">
          <a:extLst>
            <a:ext uri="{FF2B5EF4-FFF2-40B4-BE49-F238E27FC236}">
              <a16:creationId xmlns:a16="http://schemas.microsoft.com/office/drawing/2014/main" id="{98EE0486-BB7B-4B1E-2D8B-41C2E03848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474</xdr:row>
      <xdr:rowOff>0</xdr:rowOff>
    </xdr:from>
    <xdr:to>
      <xdr:col>11</xdr:col>
      <xdr:colOff>314325</xdr:colOff>
      <xdr:row>475</xdr:row>
      <xdr:rowOff>133350</xdr:rowOff>
    </xdr:to>
    <xdr:sp macro="" textlink="">
      <xdr:nvSpPr>
        <xdr:cNvPr id="35388" name="AutoShape 1" descr="Eine Matrixformel, die Konstanten verwendet">
          <a:extLst>
            <a:ext uri="{FF2B5EF4-FFF2-40B4-BE49-F238E27FC236}">
              <a16:creationId xmlns:a16="http://schemas.microsoft.com/office/drawing/2014/main" id="{07EA9A9E-5E61-E84A-9C7B-A111898295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06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5389" name="AutoShape 1" descr="Eine Matrixformel, die Konstanten verwendet">
          <a:extLst>
            <a:ext uri="{FF2B5EF4-FFF2-40B4-BE49-F238E27FC236}">
              <a16:creationId xmlns:a16="http://schemas.microsoft.com/office/drawing/2014/main" id="{576F24F9-4C8F-A031-5612-2F92BD3A5A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5390" name="AutoShape 1" descr="Eine Matrixformel, die Konstanten verwendet">
          <a:extLst>
            <a:ext uri="{FF2B5EF4-FFF2-40B4-BE49-F238E27FC236}">
              <a16:creationId xmlns:a16="http://schemas.microsoft.com/office/drawing/2014/main" id="{DAD97FD7-B69E-7FA3-D377-AE55DF8134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5391" name="AutoShape 1" descr="Eine Matrixformel, die Konstanten verwendet">
          <a:extLst>
            <a:ext uri="{FF2B5EF4-FFF2-40B4-BE49-F238E27FC236}">
              <a16:creationId xmlns:a16="http://schemas.microsoft.com/office/drawing/2014/main" id="{919D79CF-6EF2-4C35-F848-EEBDA6ECF6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5392" name="AutoShape 1" descr="Eine Matrixformel, die Konstanten verwendet">
          <a:extLst>
            <a:ext uri="{FF2B5EF4-FFF2-40B4-BE49-F238E27FC236}">
              <a16:creationId xmlns:a16="http://schemas.microsoft.com/office/drawing/2014/main" id="{C6F8BA6A-08E0-382A-4FD6-BE9F51F87A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5393" name="AutoShape 1" descr="Eine Matrixformel, die Konstanten verwendet">
          <a:extLst>
            <a:ext uri="{FF2B5EF4-FFF2-40B4-BE49-F238E27FC236}">
              <a16:creationId xmlns:a16="http://schemas.microsoft.com/office/drawing/2014/main" id="{B5B90CAD-F8BB-B8EF-74B2-9733EDC9E8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5394" name="AutoShape 1" descr="Eine Matrixformel, die Konstanten verwendet">
          <a:extLst>
            <a:ext uri="{FF2B5EF4-FFF2-40B4-BE49-F238E27FC236}">
              <a16:creationId xmlns:a16="http://schemas.microsoft.com/office/drawing/2014/main" id="{8A911A34-2B47-E0A3-853B-886CBD3298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5395" name="AutoShape 1" descr="Eine Matrixformel, die Konstanten verwendet">
          <a:extLst>
            <a:ext uri="{FF2B5EF4-FFF2-40B4-BE49-F238E27FC236}">
              <a16:creationId xmlns:a16="http://schemas.microsoft.com/office/drawing/2014/main" id="{4FEA4048-A796-CCB4-0D7D-0A8CC6453A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5396" name="AutoShape 1" descr="Eine Matrixformel, die Konstanten verwendet">
          <a:extLst>
            <a:ext uri="{FF2B5EF4-FFF2-40B4-BE49-F238E27FC236}">
              <a16:creationId xmlns:a16="http://schemas.microsoft.com/office/drawing/2014/main" id="{12E9C1C1-5D01-C7C5-D5D2-4AF33EEC8C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5397" name="AutoShape 1" descr="Eine Matrixformel, die Konstanten verwendet">
          <a:extLst>
            <a:ext uri="{FF2B5EF4-FFF2-40B4-BE49-F238E27FC236}">
              <a16:creationId xmlns:a16="http://schemas.microsoft.com/office/drawing/2014/main" id="{B89E772F-0B1C-9FC8-991D-BC35DB68A0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5398" name="AutoShape 1" descr="Eine Matrixformel, die Konstanten verwendet">
          <a:extLst>
            <a:ext uri="{FF2B5EF4-FFF2-40B4-BE49-F238E27FC236}">
              <a16:creationId xmlns:a16="http://schemas.microsoft.com/office/drawing/2014/main" id="{80E4CFAB-3D02-DB9A-6CB8-92CA9967B1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5399" name="AutoShape 1" descr="Eine Matrixformel, die Konstanten verwendet">
          <a:extLst>
            <a:ext uri="{FF2B5EF4-FFF2-40B4-BE49-F238E27FC236}">
              <a16:creationId xmlns:a16="http://schemas.microsoft.com/office/drawing/2014/main" id="{67473946-9B11-72DA-1317-D5967BBDF3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5400" name="AutoShape 1" descr="Eine Matrixformel, die Konstanten verwendet">
          <a:extLst>
            <a:ext uri="{FF2B5EF4-FFF2-40B4-BE49-F238E27FC236}">
              <a16:creationId xmlns:a16="http://schemas.microsoft.com/office/drawing/2014/main" id="{3CF47A54-39C2-D700-C741-14C344DE92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35401" name="AutoShape 1" descr="Eine Matrixformel, die Konstanten verwendet">
          <a:extLst>
            <a:ext uri="{FF2B5EF4-FFF2-40B4-BE49-F238E27FC236}">
              <a16:creationId xmlns:a16="http://schemas.microsoft.com/office/drawing/2014/main" id="{93C447F8-9234-852B-3FBA-8D53882BAC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35402" name="AutoShape 1" descr="Eine Matrixformel, die Konstanten verwendet">
          <a:extLst>
            <a:ext uri="{FF2B5EF4-FFF2-40B4-BE49-F238E27FC236}">
              <a16:creationId xmlns:a16="http://schemas.microsoft.com/office/drawing/2014/main" id="{EDF1D576-ADFC-E43C-C59B-AD6AD84221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35403" name="AutoShape 1" descr="Eine Matrixformel, die Konstanten verwendet">
          <a:extLst>
            <a:ext uri="{FF2B5EF4-FFF2-40B4-BE49-F238E27FC236}">
              <a16:creationId xmlns:a16="http://schemas.microsoft.com/office/drawing/2014/main" id="{9B342EC1-E762-B2BE-955F-FF226F3D89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435</xdr:row>
      <xdr:rowOff>0</xdr:rowOff>
    </xdr:from>
    <xdr:to>
      <xdr:col>11</xdr:col>
      <xdr:colOff>314325</xdr:colOff>
      <xdr:row>436</xdr:row>
      <xdr:rowOff>133350</xdr:rowOff>
    </xdr:to>
    <xdr:sp macro="" textlink="">
      <xdr:nvSpPr>
        <xdr:cNvPr id="35404" name="AutoShape 1" descr="Eine Matrixformel, die Konstanten verwendet">
          <a:extLst>
            <a:ext uri="{FF2B5EF4-FFF2-40B4-BE49-F238E27FC236}">
              <a16:creationId xmlns:a16="http://schemas.microsoft.com/office/drawing/2014/main" id="{FD6E2AB1-76A9-938B-4404-1A8666752A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75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5405" name="AutoShape 1" descr="Eine Matrixformel, die Konstanten verwendet">
          <a:extLst>
            <a:ext uri="{FF2B5EF4-FFF2-40B4-BE49-F238E27FC236}">
              <a16:creationId xmlns:a16="http://schemas.microsoft.com/office/drawing/2014/main" id="{923F1033-855C-1626-32B2-C3EA9C5EDC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5406" name="AutoShape 1" descr="Eine Matrixformel, die Konstanten verwendet">
          <a:extLst>
            <a:ext uri="{FF2B5EF4-FFF2-40B4-BE49-F238E27FC236}">
              <a16:creationId xmlns:a16="http://schemas.microsoft.com/office/drawing/2014/main" id="{40C3D78C-B98B-CDA7-A802-FA47F70CEB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5407" name="AutoShape 1" descr="Eine Matrixformel, die Konstanten verwendet">
          <a:extLst>
            <a:ext uri="{FF2B5EF4-FFF2-40B4-BE49-F238E27FC236}">
              <a16:creationId xmlns:a16="http://schemas.microsoft.com/office/drawing/2014/main" id="{1E9B2BCA-8D17-2F77-00C3-21504F1E71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5408" name="AutoShape 1" descr="Eine Matrixformel, die Konstanten verwendet">
          <a:extLst>
            <a:ext uri="{FF2B5EF4-FFF2-40B4-BE49-F238E27FC236}">
              <a16:creationId xmlns:a16="http://schemas.microsoft.com/office/drawing/2014/main" id="{41F8C820-DC12-D833-4FEA-CE9816C1DC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5409" name="AutoShape 1" descr="Eine Matrixformel, die Konstanten verwendet">
          <a:extLst>
            <a:ext uri="{FF2B5EF4-FFF2-40B4-BE49-F238E27FC236}">
              <a16:creationId xmlns:a16="http://schemas.microsoft.com/office/drawing/2014/main" id="{7A487FA5-9709-693F-9BA2-3B3C1CC572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5410" name="AutoShape 1" descr="Eine Matrixformel, die Konstanten verwendet">
          <a:extLst>
            <a:ext uri="{FF2B5EF4-FFF2-40B4-BE49-F238E27FC236}">
              <a16:creationId xmlns:a16="http://schemas.microsoft.com/office/drawing/2014/main" id="{240D4017-0CED-1D67-7396-C246C19732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5411" name="AutoShape 1" descr="Eine Matrixformel, die Konstanten verwendet">
          <a:extLst>
            <a:ext uri="{FF2B5EF4-FFF2-40B4-BE49-F238E27FC236}">
              <a16:creationId xmlns:a16="http://schemas.microsoft.com/office/drawing/2014/main" id="{A4112987-D169-05BF-C93F-F11D07A820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5412" name="AutoShape 1" descr="Eine Matrixformel, die Konstanten verwendet">
          <a:extLst>
            <a:ext uri="{FF2B5EF4-FFF2-40B4-BE49-F238E27FC236}">
              <a16:creationId xmlns:a16="http://schemas.microsoft.com/office/drawing/2014/main" id="{99CF8839-3AA3-C8E3-3484-14849F05E0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35413" name="AutoShape 1" descr="Eine Matrixformel, die Konstanten verwendet">
          <a:extLst>
            <a:ext uri="{FF2B5EF4-FFF2-40B4-BE49-F238E27FC236}">
              <a16:creationId xmlns:a16="http://schemas.microsoft.com/office/drawing/2014/main" id="{8F04151B-89E8-D487-88FE-0F32CC3DB4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35414" name="AutoShape 1" descr="Eine Matrixformel, die Konstanten verwendet">
          <a:extLst>
            <a:ext uri="{FF2B5EF4-FFF2-40B4-BE49-F238E27FC236}">
              <a16:creationId xmlns:a16="http://schemas.microsoft.com/office/drawing/2014/main" id="{3707F978-B234-D934-1025-9EDE5DA176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35415" name="AutoShape 1" descr="Eine Matrixformel, die Konstanten verwendet">
          <a:extLst>
            <a:ext uri="{FF2B5EF4-FFF2-40B4-BE49-F238E27FC236}">
              <a16:creationId xmlns:a16="http://schemas.microsoft.com/office/drawing/2014/main" id="{A0AE7F45-FD32-2DE1-DCC3-ECF69F770B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519</xdr:row>
      <xdr:rowOff>0</xdr:rowOff>
    </xdr:from>
    <xdr:to>
      <xdr:col>11</xdr:col>
      <xdr:colOff>314325</xdr:colOff>
      <xdr:row>520</xdr:row>
      <xdr:rowOff>133350</xdr:rowOff>
    </xdr:to>
    <xdr:sp macro="" textlink="">
      <xdr:nvSpPr>
        <xdr:cNvPr id="35416" name="AutoShape 1" descr="Eine Matrixformel, die Konstanten verwendet">
          <a:extLst>
            <a:ext uri="{FF2B5EF4-FFF2-40B4-BE49-F238E27FC236}">
              <a16:creationId xmlns:a16="http://schemas.microsoft.com/office/drawing/2014/main" id="{99061758-8990-781F-F709-0A53C5CC16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35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5417" name="AutoShape 1" descr="Eine Matrixformel, die Konstanten verwendet">
          <a:extLst>
            <a:ext uri="{FF2B5EF4-FFF2-40B4-BE49-F238E27FC236}">
              <a16:creationId xmlns:a16="http://schemas.microsoft.com/office/drawing/2014/main" id="{9BAA4773-7EEB-E32E-8676-0E72E5A05B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5418" name="AutoShape 1" descr="Eine Matrixformel, die Konstanten verwendet">
          <a:extLst>
            <a:ext uri="{FF2B5EF4-FFF2-40B4-BE49-F238E27FC236}">
              <a16:creationId xmlns:a16="http://schemas.microsoft.com/office/drawing/2014/main" id="{92D90B82-5D13-AA9F-F38D-397CA7C7B8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5419" name="AutoShape 1" descr="Eine Matrixformel, die Konstanten verwendet">
          <a:extLst>
            <a:ext uri="{FF2B5EF4-FFF2-40B4-BE49-F238E27FC236}">
              <a16:creationId xmlns:a16="http://schemas.microsoft.com/office/drawing/2014/main" id="{F34A159E-CD7F-FDF7-30FD-CF245651A3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5420" name="AutoShape 1" descr="Eine Matrixformel, die Konstanten verwendet">
          <a:extLst>
            <a:ext uri="{FF2B5EF4-FFF2-40B4-BE49-F238E27FC236}">
              <a16:creationId xmlns:a16="http://schemas.microsoft.com/office/drawing/2014/main" id="{25A5E5CF-4D62-346C-D935-D2B1495C40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5421" name="AutoShape 1" descr="Eine Matrixformel, die Konstanten verwendet">
          <a:extLst>
            <a:ext uri="{FF2B5EF4-FFF2-40B4-BE49-F238E27FC236}">
              <a16:creationId xmlns:a16="http://schemas.microsoft.com/office/drawing/2014/main" id="{867CA9D9-BEBB-EC8A-D5DB-C2E5AE657C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5422" name="AutoShape 1" descr="Eine Matrixformel, die Konstanten verwendet">
          <a:extLst>
            <a:ext uri="{FF2B5EF4-FFF2-40B4-BE49-F238E27FC236}">
              <a16:creationId xmlns:a16="http://schemas.microsoft.com/office/drawing/2014/main" id="{A0807780-F6AE-EF2A-ADCF-395DC531EC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5423" name="AutoShape 1" descr="Eine Matrixformel, die Konstanten verwendet">
          <a:extLst>
            <a:ext uri="{FF2B5EF4-FFF2-40B4-BE49-F238E27FC236}">
              <a16:creationId xmlns:a16="http://schemas.microsoft.com/office/drawing/2014/main" id="{B3A8FAD3-3074-72F3-E8F3-97A079875D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5424" name="AutoShape 1" descr="Eine Matrixformel, die Konstanten verwendet">
          <a:extLst>
            <a:ext uri="{FF2B5EF4-FFF2-40B4-BE49-F238E27FC236}">
              <a16:creationId xmlns:a16="http://schemas.microsoft.com/office/drawing/2014/main" id="{E422C963-6199-3233-0CAB-5090A6F8EA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5425" name="AutoShape 1" descr="Eine Matrixformel, die Konstanten verwendet">
          <a:extLst>
            <a:ext uri="{FF2B5EF4-FFF2-40B4-BE49-F238E27FC236}">
              <a16:creationId xmlns:a16="http://schemas.microsoft.com/office/drawing/2014/main" id="{310894DF-731B-607E-2B77-8864D2314C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5426" name="AutoShape 1" descr="Eine Matrixformel, die Konstanten verwendet">
          <a:extLst>
            <a:ext uri="{FF2B5EF4-FFF2-40B4-BE49-F238E27FC236}">
              <a16:creationId xmlns:a16="http://schemas.microsoft.com/office/drawing/2014/main" id="{DBADAE6D-9CCD-4F7F-CFEB-412D68186C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5427" name="AutoShape 1" descr="Eine Matrixformel, die Konstanten verwendet">
          <a:extLst>
            <a:ext uri="{FF2B5EF4-FFF2-40B4-BE49-F238E27FC236}">
              <a16:creationId xmlns:a16="http://schemas.microsoft.com/office/drawing/2014/main" id="{5C0804F9-01E0-FEA3-23A0-7557246169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5428" name="AutoShape 1" descr="Eine Matrixformel, die Konstanten verwendet">
          <a:extLst>
            <a:ext uri="{FF2B5EF4-FFF2-40B4-BE49-F238E27FC236}">
              <a16:creationId xmlns:a16="http://schemas.microsoft.com/office/drawing/2014/main" id="{3FABCEE9-FAAD-B132-C65F-071D0ABABF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5429" name="AutoShape 1" descr="Eine Matrixformel, die Konstanten verwendet">
          <a:extLst>
            <a:ext uri="{FF2B5EF4-FFF2-40B4-BE49-F238E27FC236}">
              <a16:creationId xmlns:a16="http://schemas.microsoft.com/office/drawing/2014/main" id="{D75CC2CB-A146-357A-2EE4-11821739A4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5430" name="AutoShape 1" descr="Eine Matrixformel, die Konstanten verwendet">
          <a:extLst>
            <a:ext uri="{FF2B5EF4-FFF2-40B4-BE49-F238E27FC236}">
              <a16:creationId xmlns:a16="http://schemas.microsoft.com/office/drawing/2014/main" id="{640E1A26-2434-43F3-3C47-A17E39D59A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5431" name="AutoShape 1" descr="Eine Matrixformel, die Konstanten verwendet">
          <a:extLst>
            <a:ext uri="{FF2B5EF4-FFF2-40B4-BE49-F238E27FC236}">
              <a16:creationId xmlns:a16="http://schemas.microsoft.com/office/drawing/2014/main" id="{52A17A21-3200-4659-254A-F5ADD11231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5432" name="AutoShape 1" descr="Eine Matrixformel, die Konstanten verwendet">
          <a:extLst>
            <a:ext uri="{FF2B5EF4-FFF2-40B4-BE49-F238E27FC236}">
              <a16:creationId xmlns:a16="http://schemas.microsoft.com/office/drawing/2014/main" id="{6E2AD7ED-AACA-5BF2-4498-A759D7CDE5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35433" name="AutoShape 1" descr="Eine Matrixformel, die Konstanten verwendet">
          <a:extLst>
            <a:ext uri="{FF2B5EF4-FFF2-40B4-BE49-F238E27FC236}">
              <a16:creationId xmlns:a16="http://schemas.microsoft.com/office/drawing/2014/main" id="{FB4E5CDB-DCC7-1ACF-41D9-8A465F997F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35434" name="AutoShape 1" descr="Eine Matrixformel, die Konstanten verwendet">
          <a:extLst>
            <a:ext uri="{FF2B5EF4-FFF2-40B4-BE49-F238E27FC236}">
              <a16:creationId xmlns:a16="http://schemas.microsoft.com/office/drawing/2014/main" id="{7A6ECC20-AAB2-F299-FC5E-3FEA72FA36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35435" name="AutoShape 1" descr="Eine Matrixformel, die Konstanten verwendet">
          <a:extLst>
            <a:ext uri="{FF2B5EF4-FFF2-40B4-BE49-F238E27FC236}">
              <a16:creationId xmlns:a16="http://schemas.microsoft.com/office/drawing/2014/main" id="{EEAC5C52-E8C5-CC65-6447-1670232D61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499</xdr:row>
      <xdr:rowOff>0</xdr:rowOff>
    </xdr:from>
    <xdr:to>
      <xdr:col>11</xdr:col>
      <xdr:colOff>314325</xdr:colOff>
      <xdr:row>500</xdr:row>
      <xdr:rowOff>133350</xdr:rowOff>
    </xdr:to>
    <xdr:sp macro="" textlink="">
      <xdr:nvSpPr>
        <xdr:cNvPr id="35436" name="AutoShape 1" descr="Eine Matrixformel, die Konstanten verwendet">
          <a:extLst>
            <a:ext uri="{FF2B5EF4-FFF2-40B4-BE49-F238E27FC236}">
              <a16:creationId xmlns:a16="http://schemas.microsoft.com/office/drawing/2014/main" id="{68E52344-43FF-D569-C815-E061976B91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11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5437" name="AutoShape 1" descr="Eine Matrixformel, die Konstanten verwendet">
          <a:extLst>
            <a:ext uri="{FF2B5EF4-FFF2-40B4-BE49-F238E27FC236}">
              <a16:creationId xmlns:a16="http://schemas.microsoft.com/office/drawing/2014/main" id="{C0D1DA9F-E080-63D3-DD8C-8A580DBEDC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5438" name="AutoShape 1" descr="Eine Matrixformel, die Konstanten verwendet">
          <a:extLst>
            <a:ext uri="{FF2B5EF4-FFF2-40B4-BE49-F238E27FC236}">
              <a16:creationId xmlns:a16="http://schemas.microsoft.com/office/drawing/2014/main" id="{9CDDBAEC-1FB1-B6CA-94FD-5D7A048CEE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5439" name="AutoShape 1" descr="Eine Matrixformel, die Konstanten verwendet">
          <a:extLst>
            <a:ext uri="{FF2B5EF4-FFF2-40B4-BE49-F238E27FC236}">
              <a16:creationId xmlns:a16="http://schemas.microsoft.com/office/drawing/2014/main" id="{65DD7665-C70D-957B-AA63-96874A560F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5440" name="AutoShape 1" descr="Eine Matrixformel, die Konstanten verwendet">
          <a:extLst>
            <a:ext uri="{FF2B5EF4-FFF2-40B4-BE49-F238E27FC236}">
              <a16:creationId xmlns:a16="http://schemas.microsoft.com/office/drawing/2014/main" id="{400B75B3-78A9-6963-FE95-28E2D7384E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35441" name="AutoShape 1" descr="Eine Matrixformel, die Konstanten verwendet">
          <a:extLst>
            <a:ext uri="{FF2B5EF4-FFF2-40B4-BE49-F238E27FC236}">
              <a16:creationId xmlns:a16="http://schemas.microsoft.com/office/drawing/2014/main" id="{110FC128-A46B-764F-17A4-A92F915882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35442" name="AutoShape 1" descr="Eine Matrixformel, die Konstanten verwendet">
          <a:extLst>
            <a:ext uri="{FF2B5EF4-FFF2-40B4-BE49-F238E27FC236}">
              <a16:creationId xmlns:a16="http://schemas.microsoft.com/office/drawing/2014/main" id="{AB786F3E-33AB-F15E-754B-21555A6577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35443" name="AutoShape 1" descr="Eine Matrixformel, die Konstanten verwendet">
          <a:extLst>
            <a:ext uri="{FF2B5EF4-FFF2-40B4-BE49-F238E27FC236}">
              <a16:creationId xmlns:a16="http://schemas.microsoft.com/office/drawing/2014/main" id="{8C3B8403-2961-D945-3884-B67ACEFEBE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314325</xdr:colOff>
      <xdr:row>406</xdr:row>
      <xdr:rowOff>133350</xdr:rowOff>
    </xdr:to>
    <xdr:sp macro="" textlink="">
      <xdr:nvSpPr>
        <xdr:cNvPr id="35444" name="AutoShape 1" descr="Eine Matrixformel, die Konstanten verwendet">
          <a:extLst>
            <a:ext uri="{FF2B5EF4-FFF2-40B4-BE49-F238E27FC236}">
              <a16:creationId xmlns:a16="http://schemas.microsoft.com/office/drawing/2014/main" id="{DEAA710B-ABDA-1BB9-CF9C-7986E7B326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893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5445" name="AutoShape 1" descr="Eine Matrixformel, die Konstanten verwendet">
          <a:extLst>
            <a:ext uri="{FF2B5EF4-FFF2-40B4-BE49-F238E27FC236}">
              <a16:creationId xmlns:a16="http://schemas.microsoft.com/office/drawing/2014/main" id="{374FA402-088C-B829-2A86-EFFF13FAEF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5446" name="AutoShape 1" descr="Eine Matrixformel, die Konstanten verwendet">
          <a:extLst>
            <a:ext uri="{FF2B5EF4-FFF2-40B4-BE49-F238E27FC236}">
              <a16:creationId xmlns:a16="http://schemas.microsoft.com/office/drawing/2014/main" id="{65D77184-9E8C-0521-30C1-3CD29922A6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5447" name="AutoShape 1" descr="Eine Matrixformel, die Konstanten verwendet">
          <a:extLst>
            <a:ext uri="{FF2B5EF4-FFF2-40B4-BE49-F238E27FC236}">
              <a16:creationId xmlns:a16="http://schemas.microsoft.com/office/drawing/2014/main" id="{ADD2538E-2415-2050-1860-3A3B8C4935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5448" name="AutoShape 1" descr="Eine Matrixformel, die Konstanten verwendet">
          <a:extLst>
            <a:ext uri="{FF2B5EF4-FFF2-40B4-BE49-F238E27FC236}">
              <a16:creationId xmlns:a16="http://schemas.microsoft.com/office/drawing/2014/main" id="{B5E37D14-6B23-6F7E-6395-50072791E0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5449" name="AutoShape 1" descr="Eine Matrixformel, die Konstanten verwendet">
          <a:extLst>
            <a:ext uri="{FF2B5EF4-FFF2-40B4-BE49-F238E27FC236}">
              <a16:creationId xmlns:a16="http://schemas.microsoft.com/office/drawing/2014/main" id="{0CAB91C9-5463-B1D8-32D5-765C8873AF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5450" name="AutoShape 1" descr="Eine Matrixformel, die Konstanten verwendet">
          <a:extLst>
            <a:ext uri="{FF2B5EF4-FFF2-40B4-BE49-F238E27FC236}">
              <a16:creationId xmlns:a16="http://schemas.microsoft.com/office/drawing/2014/main" id="{10A14F18-7D34-D818-2438-62270F776B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5451" name="AutoShape 1" descr="Eine Matrixformel, die Konstanten verwendet">
          <a:extLst>
            <a:ext uri="{FF2B5EF4-FFF2-40B4-BE49-F238E27FC236}">
              <a16:creationId xmlns:a16="http://schemas.microsoft.com/office/drawing/2014/main" id="{9B867378-B61F-6387-7B19-AD6625DA5C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5452" name="AutoShape 1" descr="Eine Matrixformel, die Konstanten verwendet">
          <a:extLst>
            <a:ext uri="{FF2B5EF4-FFF2-40B4-BE49-F238E27FC236}">
              <a16:creationId xmlns:a16="http://schemas.microsoft.com/office/drawing/2014/main" id="{3EF53DC9-8A2F-64DE-9A6B-FD0133F10D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35453" name="AutoShape 1" descr="Eine Matrixformel, die Konstanten verwendet">
          <a:extLst>
            <a:ext uri="{FF2B5EF4-FFF2-40B4-BE49-F238E27FC236}">
              <a16:creationId xmlns:a16="http://schemas.microsoft.com/office/drawing/2014/main" id="{5AD67224-5749-8B8A-678D-E7188097AF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35454" name="AutoShape 1" descr="Eine Matrixformel, die Konstanten verwendet">
          <a:extLst>
            <a:ext uri="{FF2B5EF4-FFF2-40B4-BE49-F238E27FC236}">
              <a16:creationId xmlns:a16="http://schemas.microsoft.com/office/drawing/2014/main" id="{C37F46B2-78A3-D200-08E1-C241107EC6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35455" name="AutoShape 1" descr="Eine Matrixformel, die Konstanten verwendet">
          <a:extLst>
            <a:ext uri="{FF2B5EF4-FFF2-40B4-BE49-F238E27FC236}">
              <a16:creationId xmlns:a16="http://schemas.microsoft.com/office/drawing/2014/main" id="{41DACDE5-360F-057B-6023-C1923A631C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314325</xdr:colOff>
      <xdr:row>381</xdr:row>
      <xdr:rowOff>133350</xdr:rowOff>
    </xdr:to>
    <xdr:sp macro="" textlink="">
      <xdr:nvSpPr>
        <xdr:cNvPr id="35456" name="AutoShape 1" descr="Eine Matrixformel, die Konstanten verwendet">
          <a:extLst>
            <a:ext uri="{FF2B5EF4-FFF2-40B4-BE49-F238E27FC236}">
              <a16:creationId xmlns:a16="http://schemas.microsoft.com/office/drawing/2014/main" id="{C709B779-6095-736A-ED82-1B9ACF0D84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845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35457" name="AutoShape 1" descr="Eine Matrixformel, die Konstanten verwendet">
          <a:extLst>
            <a:ext uri="{FF2B5EF4-FFF2-40B4-BE49-F238E27FC236}">
              <a16:creationId xmlns:a16="http://schemas.microsoft.com/office/drawing/2014/main" id="{31A7D0E0-BB59-FE04-C30A-2490E9F008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35458" name="AutoShape 1" descr="Eine Matrixformel, die Konstanten verwendet">
          <a:extLst>
            <a:ext uri="{FF2B5EF4-FFF2-40B4-BE49-F238E27FC236}">
              <a16:creationId xmlns:a16="http://schemas.microsoft.com/office/drawing/2014/main" id="{1CBB3FAD-E8DF-7D82-94DD-3FDA8FCDC9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35459" name="AutoShape 1" descr="Eine Matrixformel, die Konstanten verwendet">
          <a:extLst>
            <a:ext uri="{FF2B5EF4-FFF2-40B4-BE49-F238E27FC236}">
              <a16:creationId xmlns:a16="http://schemas.microsoft.com/office/drawing/2014/main" id="{314EDBF9-6B58-8523-573C-20542DEC77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314325</xdr:colOff>
      <xdr:row>421</xdr:row>
      <xdr:rowOff>133350</xdr:rowOff>
    </xdr:to>
    <xdr:sp macro="" textlink="">
      <xdr:nvSpPr>
        <xdr:cNvPr id="35460" name="AutoShape 1" descr="Eine Matrixformel, die Konstanten verwendet">
          <a:extLst>
            <a:ext uri="{FF2B5EF4-FFF2-40B4-BE49-F238E27FC236}">
              <a16:creationId xmlns:a16="http://schemas.microsoft.com/office/drawing/2014/main" id="{8DFAFAE0-65E4-E24F-6141-1A66238528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32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5461" name="AutoShape 1" descr="Eine Matrixformel, die Konstanten verwendet">
          <a:extLst>
            <a:ext uri="{FF2B5EF4-FFF2-40B4-BE49-F238E27FC236}">
              <a16:creationId xmlns:a16="http://schemas.microsoft.com/office/drawing/2014/main" id="{6541FF86-B888-F0D4-F1A6-F90C9FC90F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5462" name="AutoShape 1" descr="Eine Matrixformel, die Konstanten verwendet">
          <a:extLst>
            <a:ext uri="{FF2B5EF4-FFF2-40B4-BE49-F238E27FC236}">
              <a16:creationId xmlns:a16="http://schemas.microsoft.com/office/drawing/2014/main" id="{60F299B3-5869-71DB-BE5F-F5BB30C366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5463" name="AutoShape 1" descr="Eine Matrixformel, die Konstanten verwendet">
          <a:extLst>
            <a:ext uri="{FF2B5EF4-FFF2-40B4-BE49-F238E27FC236}">
              <a16:creationId xmlns:a16="http://schemas.microsoft.com/office/drawing/2014/main" id="{7CC36D50-05E3-DD44-C7B7-C1574A0B27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5464" name="AutoShape 1" descr="Eine Matrixformel, die Konstanten verwendet">
          <a:extLst>
            <a:ext uri="{FF2B5EF4-FFF2-40B4-BE49-F238E27FC236}">
              <a16:creationId xmlns:a16="http://schemas.microsoft.com/office/drawing/2014/main" id="{480D457A-97F4-85A7-0642-BAE31F0F97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35465" name="AutoShape 1" descr="Eine Matrixformel, die Konstanten verwendet">
          <a:extLst>
            <a:ext uri="{FF2B5EF4-FFF2-40B4-BE49-F238E27FC236}">
              <a16:creationId xmlns:a16="http://schemas.microsoft.com/office/drawing/2014/main" id="{BA4EBE97-3E70-1B96-EEB3-83A7A7C17E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35466" name="AutoShape 1" descr="Eine Matrixformel, die Konstanten verwendet">
          <a:extLst>
            <a:ext uri="{FF2B5EF4-FFF2-40B4-BE49-F238E27FC236}">
              <a16:creationId xmlns:a16="http://schemas.microsoft.com/office/drawing/2014/main" id="{FD918A90-37C4-3952-0ACC-19773CAAF2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35467" name="AutoShape 1" descr="Eine Matrixformel, die Konstanten verwendet">
          <a:extLst>
            <a:ext uri="{FF2B5EF4-FFF2-40B4-BE49-F238E27FC236}">
              <a16:creationId xmlns:a16="http://schemas.microsoft.com/office/drawing/2014/main" id="{BAA1E678-88EC-776F-F4D7-AB19538652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495</xdr:row>
      <xdr:rowOff>0</xdr:rowOff>
    </xdr:from>
    <xdr:to>
      <xdr:col>11</xdr:col>
      <xdr:colOff>314325</xdr:colOff>
      <xdr:row>496</xdr:row>
      <xdr:rowOff>133350</xdr:rowOff>
    </xdr:to>
    <xdr:sp macro="" textlink="">
      <xdr:nvSpPr>
        <xdr:cNvPr id="35468" name="AutoShape 1" descr="Eine Matrixformel, die Konstanten verwendet">
          <a:extLst>
            <a:ext uri="{FF2B5EF4-FFF2-40B4-BE49-F238E27FC236}">
              <a16:creationId xmlns:a16="http://schemas.microsoft.com/office/drawing/2014/main" id="{CDF4D7AE-C372-63D5-5D9C-024F4E2C9B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46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5469" name="AutoShape 1" descr="Eine Matrixformel, die Konstanten verwendet">
          <a:extLst>
            <a:ext uri="{FF2B5EF4-FFF2-40B4-BE49-F238E27FC236}">
              <a16:creationId xmlns:a16="http://schemas.microsoft.com/office/drawing/2014/main" id="{C9FA8A07-2AE6-CD95-C58F-D65755D032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5470" name="AutoShape 1" descr="Eine Matrixformel, die Konstanten verwendet">
          <a:extLst>
            <a:ext uri="{FF2B5EF4-FFF2-40B4-BE49-F238E27FC236}">
              <a16:creationId xmlns:a16="http://schemas.microsoft.com/office/drawing/2014/main" id="{E9EFBE3B-604B-6B34-8A4C-99418B3ECD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5471" name="AutoShape 1" descr="Eine Matrixformel, die Konstanten verwendet">
          <a:extLst>
            <a:ext uri="{FF2B5EF4-FFF2-40B4-BE49-F238E27FC236}">
              <a16:creationId xmlns:a16="http://schemas.microsoft.com/office/drawing/2014/main" id="{5722D0F1-1A04-ABAF-6C50-1B9AC11B75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5472" name="AutoShape 1" descr="Eine Matrixformel, die Konstanten verwendet">
          <a:extLst>
            <a:ext uri="{FF2B5EF4-FFF2-40B4-BE49-F238E27FC236}">
              <a16:creationId xmlns:a16="http://schemas.microsoft.com/office/drawing/2014/main" id="{8DC26B30-06CB-BD3B-85B0-9C0ABBA4C8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35473" name="AutoShape 1" descr="Eine Matrixformel, die Konstanten verwendet">
          <a:extLst>
            <a:ext uri="{FF2B5EF4-FFF2-40B4-BE49-F238E27FC236}">
              <a16:creationId xmlns:a16="http://schemas.microsoft.com/office/drawing/2014/main" id="{12B4E96E-F8B2-6944-429B-1A743AEEF8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35474" name="AutoShape 1" descr="Eine Matrixformel, die Konstanten verwendet">
          <a:extLst>
            <a:ext uri="{FF2B5EF4-FFF2-40B4-BE49-F238E27FC236}">
              <a16:creationId xmlns:a16="http://schemas.microsoft.com/office/drawing/2014/main" id="{1DBB8F5C-CCE1-5F84-3ACE-63CD6046EA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35475" name="AutoShape 1" descr="Eine Matrixformel, die Konstanten verwendet">
          <a:extLst>
            <a:ext uri="{FF2B5EF4-FFF2-40B4-BE49-F238E27FC236}">
              <a16:creationId xmlns:a16="http://schemas.microsoft.com/office/drawing/2014/main" id="{2FD4C10E-6C14-9F6E-6C2D-674DF47815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497</xdr:row>
      <xdr:rowOff>0</xdr:rowOff>
    </xdr:from>
    <xdr:to>
      <xdr:col>11</xdr:col>
      <xdr:colOff>314325</xdr:colOff>
      <xdr:row>498</xdr:row>
      <xdr:rowOff>133350</xdr:rowOff>
    </xdr:to>
    <xdr:sp macro="" textlink="">
      <xdr:nvSpPr>
        <xdr:cNvPr id="35476" name="AutoShape 1" descr="Eine Matrixformel, die Konstanten verwendet">
          <a:extLst>
            <a:ext uri="{FF2B5EF4-FFF2-40B4-BE49-F238E27FC236}">
              <a16:creationId xmlns:a16="http://schemas.microsoft.com/office/drawing/2014/main" id="{56C929DA-5160-18F5-7162-E974D0A077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79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35477" name="AutoShape 1" descr="Eine Matrixformel, die Konstanten verwendet">
          <a:extLst>
            <a:ext uri="{FF2B5EF4-FFF2-40B4-BE49-F238E27FC236}">
              <a16:creationId xmlns:a16="http://schemas.microsoft.com/office/drawing/2014/main" id="{72840E59-90C4-74F1-5792-7750E0B69C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35478" name="AutoShape 1" descr="Eine Matrixformel, die Konstanten verwendet">
          <a:extLst>
            <a:ext uri="{FF2B5EF4-FFF2-40B4-BE49-F238E27FC236}">
              <a16:creationId xmlns:a16="http://schemas.microsoft.com/office/drawing/2014/main" id="{A5767568-4912-1B13-12B6-C51F26FD97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35479" name="AutoShape 1" descr="Eine Matrixformel, die Konstanten verwendet">
          <a:extLst>
            <a:ext uri="{FF2B5EF4-FFF2-40B4-BE49-F238E27FC236}">
              <a16:creationId xmlns:a16="http://schemas.microsoft.com/office/drawing/2014/main" id="{CD80DE86-B789-168C-9BAE-A59FC60B75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314325</xdr:colOff>
      <xdr:row>370</xdr:row>
      <xdr:rowOff>133350</xdr:rowOff>
    </xdr:to>
    <xdr:sp macro="" textlink="">
      <xdr:nvSpPr>
        <xdr:cNvPr id="35480" name="AutoShape 1" descr="Eine Matrixformel, die Konstanten verwendet">
          <a:extLst>
            <a:ext uri="{FF2B5EF4-FFF2-40B4-BE49-F238E27FC236}">
              <a16:creationId xmlns:a16="http://schemas.microsoft.com/office/drawing/2014/main" id="{8270CE47-AF32-FAEB-2AA1-A4CF40C748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064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5481" name="AutoShape 1" descr="Eine Matrixformel, die Konstanten verwendet">
          <a:extLst>
            <a:ext uri="{FF2B5EF4-FFF2-40B4-BE49-F238E27FC236}">
              <a16:creationId xmlns:a16="http://schemas.microsoft.com/office/drawing/2014/main" id="{BDAB73B9-55E9-49EC-87FF-DF4349C5D2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5482" name="AutoShape 1" descr="Eine Matrixformel, die Konstanten verwendet">
          <a:extLst>
            <a:ext uri="{FF2B5EF4-FFF2-40B4-BE49-F238E27FC236}">
              <a16:creationId xmlns:a16="http://schemas.microsoft.com/office/drawing/2014/main" id="{6AF62A72-55CA-A0F7-7EF4-424CC25B7B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5483" name="AutoShape 1" descr="Eine Matrixformel, die Konstanten verwendet">
          <a:extLst>
            <a:ext uri="{FF2B5EF4-FFF2-40B4-BE49-F238E27FC236}">
              <a16:creationId xmlns:a16="http://schemas.microsoft.com/office/drawing/2014/main" id="{95CCDD7E-1811-B624-7959-003463F858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5484" name="AutoShape 1" descr="Eine Matrixformel, die Konstanten verwendet">
          <a:extLst>
            <a:ext uri="{FF2B5EF4-FFF2-40B4-BE49-F238E27FC236}">
              <a16:creationId xmlns:a16="http://schemas.microsoft.com/office/drawing/2014/main" id="{E92CE87F-8A19-F57C-4A0B-90A8CB8C0E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5485" name="AutoShape 1" descr="Eine Matrixformel, die Konstanten verwendet">
          <a:extLst>
            <a:ext uri="{FF2B5EF4-FFF2-40B4-BE49-F238E27FC236}">
              <a16:creationId xmlns:a16="http://schemas.microsoft.com/office/drawing/2014/main" id="{4F3171CB-27D1-2273-70EB-69A8FCDD0C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5486" name="AutoShape 1" descr="Eine Matrixformel, die Konstanten verwendet">
          <a:extLst>
            <a:ext uri="{FF2B5EF4-FFF2-40B4-BE49-F238E27FC236}">
              <a16:creationId xmlns:a16="http://schemas.microsoft.com/office/drawing/2014/main" id="{BE3FC4A0-B978-993D-7F18-20E77E75E9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5487" name="AutoShape 1" descr="Eine Matrixformel, die Konstanten verwendet">
          <a:extLst>
            <a:ext uri="{FF2B5EF4-FFF2-40B4-BE49-F238E27FC236}">
              <a16:creationId xmlns:a16="http://schemas.microsoft.com/office/drawing/2014/main" id="{C16041CC-6FAC-393B-0E4C-D0B77DBECF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5488" name="AutoShape 1" descr="Eine Matrixformel, die Konstanten verwendet">
          <a:extLst>
            <a:ext uri="{FF2B5EF4-FFF2-40B4-BE49-F238E27FC236}">
              <a16:creationId xmlns:a16="http://schemas.microsoft.com/office/drawing/2014/main" id="{661BE267-44D7-93E5-32BD-CE4C337DF8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5489" name="AutoShape 1" descr="Eine Matrixformel, die Konstanten verwendet">
          <a:extLst>
            <a:ext uri="{FF2B5EF4-FFF2-40B4-BE49-F238E27FC236}">
              <a16:creationId xmlns:a16="http://schemas.microsoft.com/office/drawing/2014/main" id="{C3CAAB36-85B1-AD11-3342-BFD84900AF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5490" name="AutoShape 1" descr="Eine Matrixformel, die Konstanten verwendet">
          <a:extLst>
            <a:ext uri="{FF2B5EF4-FFF2-40B4-BE49-F238E27FC236}">
              <a16:creationId xmlns:a16="http://schemas.microsoft.com/office/drawing/2014/main" id="{DAD4A6BF-554A-4BD8-BE90-0E437230CE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5491" name="AutoShape 1" descr="Eine Matrixformel, die Konstanten verwendet">
          <a:extLst>
            <a:ext uri="{FF2B5EF4-FFF2-40B4-BE49-F238E27FC236}">
              <a16:creationId xmlns:a16="http://schemas.microsoft.com/office/drawing/2014/main" id="{721FF7D1-B83A-953C-5434-BD8808ACD3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5492" name="AutoShape 1" descr="Eine Matrixformel, die Konstanten verwendet">
          <a:extLst>
            <a:ext uri="{FF2B5EF4-FFF2-40B4-BE49-F238E27FC236}">
              <a16:creationId xmlns:a16="http://schemas.microsoft.com/office/drawing/2014/main" id="{8F139795-FEAA-CB50-BD65-382F2DA589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5493" name="AutoShape 1" descr="Eine Matrixformel, die Konstanten verwendet">
          <a:extLst>
            <a:ext uri="{FF2B5EF4-FFF2-40B4-BE49-F238E27FC236}">
              <a16:creationId xmlns:a16="http://schemas.microsoft.com/office/drawing/2014/main" id="{41CB9A4D-ABB8-F8B0-1D4A-E34FAA4F7E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5494" name="AutoShape 1" descr="Eine Matrixformel, die Konstanten verwendet">
          <a:extLst>
            <a:ext uri="{FF2B5EF4-FFF2-40B4-BE49-F238E27FC236}">
              <a16:creationId xmlns:a16="http://schemas.microsoft.com/office/drawing/2014/main" id="{B419FAA4-434B-E2CA-35DA-CB4F87B090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5495" name="AutoShape 1" descr="Eine Matrixformel, die Konstanten verwendet">
          <a:extLst>
            <a:ext uri="{FF2B5EF4-FFF2-40B4-BE49-F238E27FC236}">
              <a16:creationId xmlns:a16="http://schemas.microsoft.com/office/drawing/2014/main" id="{54CA832C-EDB8-FBE6-0590-30B2FD1CBA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5496" name="AutoShape 1" descr="Eine Matrixformel, die Konstanten verwendet">
          <a:extLst>
            <a:ext uri="{FF2B5EF4-FFF2-40B4-BE49-F238E27FC236}">
              <a16:creationId xmlns:a16="http://schemas.microsoft.com/office/drawing/2014/main" id="{EFEFB023-4086-7F24-1011-DDD10C21F1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35497" name="AutoShape 1" descr="Eine Matrixformel, die Konstanten verwendet">
          <a:extLst>
            <a:ext uri="{FF2B5EF4-FFF2-40B4-BE49-F238E27FC236}">
              <a16:creationId xmlns:a16="http://schemas.microsoft.com/office/drawing/2014/main" id="{769AB1BC-BFE0-B1EB-BC2E-B9549795D7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35498" name="AutoShape 1" descr="Eine Matrixformel, die Konstanten verwendet">
          <a:extLst>
            <a:ext uri="{FF2B5EF4-FFF2-40B4-BE49-F238E27FC236}">
              <a16:creationId xmlns:a16="http://schemas.microsoft.com/office/drawing/2014/main" id="{97BC524D-613F-597C-E98B-33CE1D91B4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35499" name="AutoShape 1" descr="Eine Matrixformel, die Konstanten verwendet">
          <a:extLst>
            <a:ext uri="{FF2B5EF4-FFF2-40B4-BE49-F238E27FC236}">
              <a16:creationId xmlns:a16="http://schemas.microsoft.com/office/drawing/2014/main" id="{3F0D4086-EED9-1C7C-B16B-647E077BB4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314325</xdr:colOff>
      <xdr:row>388</xdr:row>
      <xdr:rowOff>133350</xdr:rowOff>
    </xdr:to>
    <xdr:sp macro="" textlink="">
      <xdr:nvSpPr>
        <xdr:cNvPr id="35500" name="AutoShape 1" descr="Eine Matrixformel, die Konstanten verwendet">
          <a:extLst>
            <a:ext uri="{FF2B5EF4-FFF2-40B4-BE49-F238E27FC236}">
              <a16:creationId xmlns:a16="http://schemas.microsoft.com/office/drawing/2014/main" id="{3A46950B-5D95-4062-2B25-4F98F6726A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979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35501" name="AutoShape 1" descr="Eine Matrixformel, die Konstanten verwendet">
          <a:extLst>
            <a:ext uri="{FF2B5EF4-FFF2-40B4-BE49-F238E27FC236}">
              <a16:creationId xmlns:a16="http://schemas.microsoft.com/office/drawing/2014/main" id="{259C644B-4578-51D8-D1EA-71E70FC113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35502" name="AutoShape 1" descr="Eine Matrixformel, die Konstanten verwendet">
          <a:extLst>
            <a:ext uri="{FF2B5EF4-FFF2-40B4-BE49-F238E27FC236}">
              <a16:creationId xmlns:a16="http://schemas.microsoft.com/office/drawing/2014/main" id="{45D22E3C-1592-1B82-E97C-1FB15F9886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35503" name="AutoShape 1" descr="Eine Matrixformel, die Konstanten verwendet">
          <a:extLst>
            <a:ext uri="{FF2B5EF4-FFF2-40B4-BE49-F238E27FC236}">
              <a16:creationId xmlns:a16="http://schemas.microsoft.com/office/drawing/2014/main" id="{AF805C61-8348-A7F8-8E30-9E73359BB6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314325</xdr:colOff>
      <xdr:row>399</xdr:row>
      <xdr:rowOff>133350</xdr:rowOff>
    </xdr:to>
    <xdr:sp macro="" textlink="">
      <xdr:nvSpPr>
        <xdr:cNvPr id="35504" name="AutoShape 1" descr="Eine Matrixformel, die Konstanten verwendet">
          <a:extLst>
            <a:ext uri="{FF2B5EF4-FFF2-40B4-BE49-F238E27FC236}">
              <a16:creationId xmlns:a16="http://schemas.microsoft.com/office/drawing/2014/main" id="{2A0C77BD-99C9-15D9-302C-76D95F75F7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760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5505" name="AutoShape 1" descr="Eine Matrixformel, die Konstanten verwendet">
          <a:extLst>
            <a:ext uri="{FF2B5EF4-FFF2-40B4-BE49-F238E27FC236}">
              <a16:creationId xmlns:a16="http://schemas.microsoft.com/office/drawing/2014/main" id="{3B03C400-1A84-6F4D-35BB-575012AA53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5506" name="AutoShape 1" descr="Eine Matrixformel, die Konstanten verwendet">
          <a:extLst>
            <a:ext uri="{FF2B5EF4-FFF2-40B4-BE49-F238E27FC236}">
              <a16:creationId xmlns:a16="http://schemas.microsoft.com/office/drawing/2014/main" id="{14688F4B-F386-F759-29CB-3C67526C86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5507" name="AutoShape 1" descr="Eine Matrixformel, die Konstanten verwendet">
          <a:extLst>
            <a:ext uri="{FF2B5EF4-FFF2-40B4-BE49-F238E27FC236}">
              <a16:creationId xmlns:a16="http://schemas.microsoft.com/office/drawing/2014/main" id="{5A011987-FCAC-EED7-074B-D75659DB7C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5508" name="AutoShape 1" descr="Eine Matrixformel, die Konstanten verwendet">
          <a:extLst>
            <a:ext uri="{FF2B5EF4-FFF2-40B4-BE49-F238E27FC236}">
              <a16:creationId xmlns:a16="http://schemas.microsoft.com/office/drawing/2014/main" id="{DB2A4F0F-578E-1E65-B79E-7E79D97B7A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35509" name="AutoShape 1" descr="Eine Matrixformel, die Konstanten verwendet">
          <a:extLst>
            <a:ext uri="{FF2B5EF4-FFF2-40B4-BE49-F238E27FC236}">
              <a16:creationId xmlns:a16="http://schemas.microsoft.com/office/drawing/2014/main" id="{A2DAFE1B-84B4-B7C2-115B-1AA3202359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35510" name="AutoShape 1" descr="Eine Matrixformel, die Konstanten verwendet">
          <a:extLst>
            <a:ext uri="{FF2B5EF4-FFF2-40B4-BE49-F238E27FC236}">
              <a16:creationId xmlns:a16="http://schemas.microsoft.com/office/drawing/2014/main" id="{257BEDC2-CEEF-7167-302B-69A360D962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35511" name="AutoShape 1" descr="Eine Matrixformel, die Konstanten verwendet">
          <a:extLst>
            <a:ext uri="{FF2B5EF4-FFF2-40B4-BE49-F238E27FC236}">
              <a16:creationId xmlns:a16="http://schemas.microsoft.com/office/drawing/2014/main" id="{4ACC54D9-8620-CF32-004A-7C1990E353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517</xdr:row>
      <xdr:rowOff>0</xdr:rowOff>
    </xdr:from>
    <xdr:to>
      <xdr:col>11</xdr:col>
      <xdr:colOff>314325</xdr:colOff>
      <xdr:row>518</xdr:row>
      <xdr:rowOff>133350</xdr:rowOff>
    </xdr:to>
    <xdr:sp macro="" textlink="">
      <xdr:nvSpPr>
        <xdr:cNvPr id="35512" name="AutoShape 1" descr="Eine Matrixformel, die Konstanten verwendet">
          <a:extLst>
            <a:ext uri="{FF2B5EF4-FFF2-40B4-BE49-F238E27FC236}">
              <a16:creationId xmlns:a16="http://schemas.microsoft.com/office/drawing/2014/main" id="{B35DDC75-E067-2422-17F5-B3FDB53122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02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5513" name="AutoShape 1" descr="Eine Matrixformel, die Konstanten verwendet">
          <a:extLst>
            <a:ext uri="{FF2B5EF4-FFF2-40B4-BE49-F238E27FC236}">
              <a16:creationId xmlns:a16="http://schemas.microsoft.com/office/drawing/2014/main" id="{3756EA52-6132-6270-4062-54C1163C0D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5514" name="AutoShape 1" descr="Eine Matrixformel, die Konstanten verwendet">
          <a:extLst>
            <a:ext uri="{FF2B5EF4-FFF2-40B4-BE49-F238E27FC236}">
              <a16:creationId xmlns:a16="http://schemas.microsoft.com/office/drawing/2014/main" id="{F8B1DDEA-790F-2E36-EF9E-B67BF19306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5515" name="AutoShape 1" descr="Eine Matrixformel, die Konstanten verwendet">
          <a:extLst>
            <a:ext uri="{FF2B5EF4-FFF2-40B4-BE49-F238E27FC236}">
              <a16:creationId xmlns:a16="http://schemas.microsoft.com/office/drawing/2014/main" id="{2C36901B-67FE-C360-D198-862A8C6B50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5516" name="AutoShape 1" descr="Eine Matrixformel, die Konstanten verwendet">
          <a:extLst>
            <a:ext uri="{FF2B5EF4-FFF2-40B4-BE49-F238E27FC236}">
              <a16:creationId xmlns:a16="http://schemas.microsoft.com/office/drawing/2014/main" id="{8C3937D9-3F24-A452-AB7D-F8522BAB8A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5517" name="AutoShape 1" descr="Eine Matrixformel, die Konstanten verwendet">
          <a:extLst>
            <a:ext uri="{FF2B5EF4-FFF2-40B4-BE49-F238E27FC236}">
              <a16:creationId xmlns:a16="http://schemas.microsoft.com/office/drawing/2014/main" id="{47D74FCB-82E8-BD82-A503-15BF76F04E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5518" name="AutoShape 1" descr="Eine Matrixformel, die Konstanten verwendet">
          <a:extLst>
            <a:ext uri="{FF2B5EF4-FFF2-40B4-BE49-F238E27FC236}">
              <a16:creationId xmlns:a16="http://schemas.microsoft.com/office/drawing/2014/main" id="{975192CE-D8AC-2D26-A8C1-F866CCD9DB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5519" name="AutoShape 1" descr="Eine Matrixformel, die Konstanten verwendet">
          <a:extLst>
            <a:ext uri="{FF2B5EF4-FFF2-40B4-BE49-F238E27FC236}">
              <a16:creationId xmlns:a16="http://schemas.microsoft.com/office/drawing/2014/main" id="{8231F402-E075-D7AF-EDE0-E6CC1D4EA4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5520" name="AutoShape 1" descr="Eine Matrixformel, die Konstanten verwendet">
          <a:extLst>
            <a:ext uri="{FF2B5EF4-FFF2-40B4-BE49-F238E27FC236}">
              <a16:creationId xmlns:a16="http://schemas.microsoft.com/office/drawing/2014/main" id="{C8D8FB51-5DF2-BFE2-9A76-559A9ADB24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5521" name="AutoShape 1" descr="Eine Matrixformel, die Konstanten verwendet">
          <a:extLst>
            <a:ext uri="{FF2B5EF4-FFF2-40B4-BE49-F238E27FC236}">
              <a16:creationId xmlns:a16="http://schemas.microsoft.com/office/drawing/2014/main" id="{A52A93B8-F864-C322-CC6C-536D6F48C1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5522" name="AutoShape 1" descr="Eine Matrixformel, die Konstanten verwendet">
          <a:extLst>
            <a:ext uri="{FF2B5EF4-FFF2-40B4-BE49-F238E27FC236}">
              <a16:creationId xmlns:a16="http://schemas.microsoft.com/office/drawing/2014/main" id="{B2A11FFF-7C95-1CA6-51B5-3BB835B94A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5523" name="AutoShape 1" descr="Eine Matrixformel, die Konstanten verwendet">
          <a:extLst>
            <a:ext uri="{FF2B5EF4-FFF2-40B4-BE49-F238E27FC236}">
              <a16:creationId xmlns:a16="http://schemas.microsoft.com/office/drawing/2014/main" id="{6AA72116-923D-DF7A-7A7E-6F768C6520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5524" name="AutoShape 1" descr="Eine Matrixformel, die Konstanten verwendet">
          <a:extLst>
            <a:ext uri="{FF2B5EF4-FFF2-40B4-BE49-F238E27FC236}">
              <a16:creationId xmlns:a16="http://schemas.microsoft.com/office/drawing/2014/main" id="{A75C8FDD-B307-217C-7BB6-825FF94319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5525" name="AutoShape 1" descr="Eine Matrixformel, die Konstanten verwendet">
          <a:extLst>
            <a:ext uri="{FF2B5EF4-FFF2-40B4-BE49-F238E27FC236}">
              <a16:creationId xmlns:a16="http://schemas.microsoft.com/office/drawing/2014/main" id="{0B93813F-63F2-94DE-2EB5-90B4EABA7C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5526" name="AutoShape 1" descr="Eine Matrixformel, die Konstanten verwendet">
          <a:extLst>
            <a:ext uri="{FF2B5EF4-FFF2-40B4-BE49-F238E27FC236}">
              <a16:creationId xmlns:a16="http://schemas.microsoft.com/office/drawing/2014/main" id="{87DA0825-1E76-5036-0795-6FEFE7EC7F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5527" name="AutoShape 1" descr="Eine Matrixformel, die Konstanten verwendet">
          <a:extLst>
            <a:ext uri="{FF2B5EF4-FFF2-40B4-BE49-F238E27FC236}">
              <a16:creationId xmlns:a16="http://schemas.microsoft.com/office/drawing/2014/main" id="{8D171084-EA51-C88C-122E-013B1827C8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5528" name="AutoShape 1" descr="Eine Matrixformel, die Konstanten verwendet">
          <a:extLst>
            <a:ext uri="{FF2B5EF4-FFF2-40B4-BE49-F238E27FC236}">
              <a16:creationId xmlns:a16="http://schemas.microsoft.com/office/drawing/2014/main" id="{9450828F-2B42-378D-1396-015B6E35F2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5529" name="AutoShape 1" descr="Eine Matrixformel, die Konstanten verwendet">
          <a:extLst>
            <a:ext uri="{FF2B5EF4-FFF2-40B4-BE49-F238E27FC236}">
              <a16:creationId xmlns:a16="http://schemas.microsoft.com/office/drawing/2014/main" id="{6E43E42C-F1BE-A1D6-8DD2-E4C1E6D9EE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5530" name="AutoShape 1" descr="Eine Matrixformel, die Konstanten verwendet">
          <a:extLst>
            <a:ext uri="{FF2B5EF4-FFF2-40B4-BE49-F238E27FC236}">
              <a16:creationId xmlns:a16="http://schemas.microsoft.com/office/drawing/2014/main" id="{C74B2CA2-2CB5-96E7-57E8-B9294D3EF1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5531" name="AutoShape 1" descr="Eine Matrixformel, die Konstanten verwendet">
          <a:extLst>
            <a:ext uri="{FF2B5EF4-FFF2-40B4-BE49-F238E27FC236}">
              <a16:creationId xmlns:a16="http://schemas.microsoft.com/office/drawing/2014/main" id="{1CFD217C-BCE2-E35C-9EE8-109A1C6CEE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5532" name="AutoShape 1" descr="Eine Matrixformel, die Konstanten verwendet">
          <a:extLst>
            <a:ext uri="{FF2B5EF4-FFF2-40B4-BE49-F238E27FC236}">
              <a16:creationId xmlns:a16="http://schemas.microsoft.com/office/drawing/2014/main" id="{ED883A2D-1BD9-27DB-0FC2-8BF7CF7AAA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5533" name="AutoShape 1" descr="Eine Matrixformel, die Konstanten verwendet">
          <a:extLst>
            <a:ext uri="{FF2B5EF4-FFF2-40B4-BE49-F238E27FC236}">
              <a16:creationId xmlns:a16="http://schemas.microsoft.com/office/drawing/2014/main" id="{F160751D-142C-D185-2761-E89F5457AE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5534" name="AutoShape 1" descr="Eine Matrixformel, die Konstanten verwendet">
          <a:extLst>
            <a:ext uri="{FF2B5EF4-FFF2-40B4-BE49-F238E27FC236}">
              <a16:creationId xmlns:a16="http://schemas.microsoft.com/office/drawing/2014/main" id="{3C0717BD-5C3E-E47C-F96A-EC8B581ECB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5535" name="AutoShape 1" descr="Eine Matrixformel, die Konstanten verwendet">
          <a:extLst>
            <a:ext uri="{FF2B5EF4-FFF2-40B4-BE49-F238E27FC236}">
              <a16:creationId xmlns:a16="http://schemas.microsoft.com/office/drawing/2014/main" id="{3A986DC7-104E-71D8-D1BE-C3DE66E07B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5536" name="AutoShape 1" descr="Eine Matrixformel, die Konstanten verwendet">
          <a:extLst>
            <a:ext uri="{FF2B5EF4-FFF2-40B4-BE49-F238E27FC236}">
              <a16:creationId xmlns:a16="http://schemas.microsoft.com/office/drawing/2014/main" id="{B9B52BDD-2BE0-400F-FB90-71E5F53E41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5537" name="AutoShape 1" descr="Eine Matrixformel, die Konstanten verwendet">
          <a:extLst>
            <a:ext uri="{FF2B5EF4-FFF2-40B4-BE49-F238E27FC236}">
              <a16:creationId xmlns:a16="http://schemas.microsoft.com/office/drawing/2014/main" id="{371CE467-27E2-A19C-9B00-DC3817D170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5538" name="AutoShape 1" descr="Eine Matrixformel, die Konstanten verwendet">
          <a:extLst>
            <a:ext uri="{FF2B5EF4-FFF2-40B4-BE49-F238E27FC236}">
              <a16:creationId xmlns:a16="http://schemas.microsoft.com/office/drawing/2014/main" id="{AE9FACD7-28C4-A234-BEE7-1C8E91BAA6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5539" name="AutoShape 1" descr="Eine Matrixformel, die Konstanten verwendet">
          <a:extLst>
            <a:ext uri="{FF2B5EF4-FFF2-40B4-BE49-F238E27FC236}">
              <a16:creationId xmlns:a16="http://schemas.microsoft.com/office/drawing/2014/main" id="{E67E4361-0F32-B9FA-5EFD-42237A3A4C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5540" name="AutoShape 1" descr="Eine Matrixformel, die Konstanten verwendet">
          <a:extLst>
            <a:ext uri="{FF2B5EF4-FFF2-40B4-BE49-F238E27FC236}">
              <a16:creationId xmlns:a16="http://schemas.microsoft.com/office/drawing/2014/main" id="{2C9DE22E-8AAB-8E93-C3F8-8FBE96B70C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5541" name="AutoShape 1" descr="Eine Matrixformel, die Konstanten verwendet">
          <a:extLst>
            <a:ext uri="{FF2B5EF4-FFF2-40B4-BE49-F238E27FC236}">
              <a16:creationId xmlns:a16="http://schemas.microsoft.com/office/drawing/2014/main" id="{4FA168F1-9D8E-487D-7D64-56C167C95A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5542" name="AutoShape 1" descr="Eine Matrixformel, die Konstanten verwendet">
          <a:extLst>
            <a:ext uri="{FF2B5EF4-FFF2-40B4-BE49-F238E27FC236}">
              <a16:creationId xmlns:a16="http://schemas.microsoft.com/office/drawing/2014/main" id="{9379EFA2-64EA-C8C5-3FFB-9D9830300C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5543" name="AutoShape 1" descr="Eine Matrixformel, die Konstanten verwendet">
          <a:extLst>
            <a:ext uri="{FF2B5EF4-FFF2-40B4-BE49-F238E27FC236}">
              <a16:creationId xmlns:a16="http://schemas.microsoft.com/office/drawing/2014/main" id="{FEF62B16-FC81-A53B-7E52-14ABF9FD36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5544" name="AutoShape 1" descr="Eine Matrixformel, die Konstanten verwendet">
          <a:extLst>
            <a:ext uri="{FF2B5EF4-FFF2-40B4-BE49-F238E27FC236}">
              <a16:creationId xmlns:a16="http://schemas.microsoft.com/office/drawing/2014/main" id="{1ADE205E-5124-5059-CA1D-64E85CB18F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35545" name="AutoShape 1" descr="Eine Matrixformel, die Konstanten verwendet">
          <a:extLst>
            <a:ext uri="{FF2B5EF4-FFF2-40B4-BE49-F238E27FC236}">
              <a16:creationId xmlns:a16="http://schemas.microsoft.com/office/drawing/2014/main" id="{F69F78BE-5336-242D-A44F-ED6265A5B7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35546" name="AutoShape 1" descr="Eine Matrixformel, die Konstanten verwendet">
          <a:extLst>
            <a:ext uri="{FF2B5EF4-FFF2-40B4-BE49-F238E27FC236}">
              <a16:creationId xmlns:a16="http://schemas.microsoft.com/office/drawing/2014/main" id="{87052787-53E2-E7B3-8E79-EAE647A269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35547" name="AutoShape 1" descr="Eine Matrixformel, die Konstanten verwendet">
          <a:extLst>
            <a:ext uri="{FF2B5EF4-FFF2-40B4-BE49-F238E27FC236}">
              <a16:creationId xmlns:a16="http://schemas.microsoft.com/office/drawing/2014/main" id="{B59201A1-EF1D-AB45-61AD-6887AF32F7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524</xdr:row>
      <xdr:rowOff>0</xdr:rowOff>
    </xdr:from>
    <xdr:to>
      <xdr:col>11</xdr:col>
      <xdr:colOff>314325</xdr:colOff>
      <xdr:row>525</xdr:row>
      <xdr:rowOff>133350</xdr:rowOff>
    </xdr:to>
    <xdr:sp macro="" textlink="">
      <xdr:nvSpPr>
        <xdr:cNvPr id="35548" name="AutoShape 1" descr="Eine Matrixformel, die Konstanten verwendet">
          <a:extLst>
            <a:ext uri="{FF2B5EF4-FFF2-40B4-BE49-F238E27FC236}">
              <a16:creationId xmlns:a16="http://schemas.microsoft.com/office/drawing/2014/main" id="{FAE13AED-F026-B7BA-011F-B32DABB7FF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16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5549" name="AutoShape 1" descr="Eine Matrixformel, die Konstanten verwendet">
          <a:extLst>
            <a:ext uri="{FF2B5EF4-FFF2-40B4-BE49-F238E27FC236}">
              <a16:creationId xmlns:a16="http://schemas.microsoft.com/office/drawing/2014/main" id="{1AA8C025-F77A-9F54-6F37-4D4859FA36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5550" name="AutoShape 1" descr="Eine Matrixformel, die Konstanten verwendet">
          <a:extLst>
            <a:ext uri="{FF2B5EF4-FFF2-40B4-BE49-F238E27FC236}">
              <a16:creationId xmlns:a16="http://schemas.microsoft.com/office/drawing/2014/main" id="{53563EC3-58E0-9E25-7006-E6B50BAB49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5551" name="AutoShape 1" descr="Eine Matrixformel, die Konstanten verwendet">
          <a:extLst>
            <a:ext uri="{FF2B5EF4-FFF2-40B4-BE49-F238E27FC236}">
              <a16:creationId xmlns:a16="http://schemas.microsoft.com/office/drawing/2014/main" id="{6780860D-D960-6913-01B2-57ECA4F296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5552" name="AutoShape 1" descr="Eine Matrixformel, die Konstanten verwendet">
          <a:extLst>
            <a:ext uri="{FF2B5EF4-FFF2-40B4-BE49-F238E27FC236}">
              <a16:creationId xmlns:a16="http://schemas.microsoft.com/office/drawing/2014/main" id="{E7A20C03-71B3-AD2D-C9FE-6105FB24CD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5553" name="AutoShape 1" descr="Eine Matrixformel, die Konstanten verwendet">
          <a:extLst>
            <a:ext uri="{FF2B5EF4-FFF2-40B4-BE49-F238E27FC236}">
              <a16:creationId xmlns:a16="http://schemas.microsoft.com/office/drawing/2014/main" id="{4B3A283C-C5E3-3628-785D-F08173A47A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5554" name="AutoShape 1" descr="Eine Matrixformel, die Konstanten verwendet">
          <a:extLst>
            <a:ext uri="{FF2B5EF4-FFF2-40B4-BE49-F238E27FC236}">
              <a16:creationId xmlns:a16="http://schemas.microsoft.com/office/drawing/2014/main" id="{944F1776-40A3-5DDA-69E9-7FB565381C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5555" name="AutoShape 1" descr="Eine Matrixformel, die Konstanten verwendet">
          <a:extLst>
            <a:ext uri="{FF2B5EF4-FFF2-40B4-BE49-F238E27FC236}">
              <a16:creationId xmlns:a16="http://schemas.microsoft.com/office/drawing/2014/main" id="{05037C59-7E05-A3C9-E0E5-0765F73969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5556" name="AutoShape 1" descr="Eine Matrixformel, die Konstanten verwendet">
          <a:extLst>
            <a:ext uri="{FF2B5EF4-FFF2-40B4-BE49-F238E27FC236}">
              <a16:creationId xmlns:a16="http://schemas.microsoft.com/office/drawing/2014/main" id="{6C352DEF-81F5-65C7-B628-9E33C6689D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35557" name="AutoShape 1" descr="Eine Matrixformel, die Konstanten verwendet">
          <a:extLst>
            <a:ext uri="{FF2B5EF4-FFF2-40B4-BE49-F238E27FC236}">
              <a16:creationId xmlns:a16="http://schemas.microsoft.com/office/drawing/2014/main" id="{414542E1-2555-7510-4259-2227918DC6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35558" name="AutoShape 1" descr="Eine Matrixformel, die Konstanten verwendet">
          <a:extLst>
            <a:ext uri="{FF2B5EF4-FFF2-40B4-BE49-F238E27FC236}">
              <a16:creationId xmlns:a16="http://schemas.microsoft.com/office/drawing/2014/main" id="{C8B0D078-1C4A-FB0C-2091-5EE6D78B70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35559" name="AutoShape 1" descr="Eine Matrixformel, die Konstanten verwendet">
          <a:extLst>
            <a:ext uri="{FF2B5EF4-FFF2-40B4-BE49-F238E27FC236}">
              <a16:creationId xmlns:a16="http://schemas.microsoft.com/office/drawing/2014/main" id="{6B0F3E6D-A184-DEC9-6471-0FDCDE1123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522</xdr:row>
      <xdr:rowOff>0</xdr:rowOff>
    </xdr:from>
    <xdr:to>
      <xdr:col>11</xdr:col>
      <xdr:colOff>314325</xdr:colOff>
      <xdr:row>523</xdr:row>
      <xdr:rowOff>133350</xdr:rowOff>
    </xdr:to>
    <xdr:sp macro="" textlink="">
      <xdr:nvSpPr>
        <xdr:cNvPr id="35560" name="AutoShape 1" descr="Eine Matrixformel, die Konstanten verwendet">
          <a:extLst>
            <a:ext uri="{FF2B5EF4-FFF2-40B4-BE49-F238E27FC236}">
              <a16:creationId xmlns:a16="http://schemas.microsoft.com/office/drawing/2014/main" id="{2C34E028-2A16-9436-760D-A88F7B7E29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83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5561" name="AutoShape 1" descr="Eine Matrixformel, die Konstanten verwendet">
          <a:extLst>
            <a:ext uri="{FF2B5EF4-FFF2-40B4-BE49-F238E27FC236}">
              <a16:creationId xmlns:a16="http://schemas.microsoft.com/office/drawing/2014/main" id="{084A5A7B-4EB2-D206-CD44-85E80B9645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5562" name="AutoShape 1" descr="Eine Matrixformel, die Konstanten verwendet">
          <a:extLst>
            <a:ext uri="{FF2B5EF4-FFF2-40B4-BE49-F238E27FC236}">
              <a16:creationId xmlns:a16="http://schemas.microsoft.com/office/drawing/2014/main" id="{DDE86AA9-0323-3818-DF63-2A74E164F8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5563" name="AutoShape 1" descr="Eine Matrixformel, die Konstanten verwendet">
          <a:extLst>
            <a:ext uri="{FF2B5EF4-FFF2-40B4-BE49-F238E27FC236}">
              <a16:creationId xmlns:a16="http://schemas.microsoft.com/office/drawing/2014/main" id="{A73317E0-0131-4A3C-5D95-7D79074920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5564" name="AutoShape 1" descr="Eine Matrixformel, die Konstanten verwendet">
          <a:extLst>
            <a:ext uri="{FF2B5EF4-FFF2-40B4-BE49-F238E27FC236}">
              <a16:creationId xmlns:a16="http://schemas.microsoft.com/office/drawing/2014/main" id="{F8E9942C-E962-1B0A-ED71-B1521780D2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5565" name="AutoShape 1" descr="Eine Matrixformel, die Konstanten verwendet">
          <a:extLst>
            <a:ext uri="{FF2B5EF4-FFF2-40B4-BE49-F238E27FC236}">
              <a16:creationId xmlns:a16="http://schemas.microsoft.com/office/drawing/2014/main" id="{A11091CE-A11D-EBBF-CB3D-3EA18D3031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5566" name="AutoShape 1" descr="Eine Matrixformel, die Konstanten verwendet">
          <a:extLst>
            <a:ext uri="{FF2B5EF4-FFF2-40B4-BE49-F238E27FC236}">
              <a16:creationId xmlns:a16="http://schemas.microsoft.com/office/drawing/2014/main" id="{BFBB78C8-AABE-1503-FE03-BDA54DC940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5567" name="AutoShape 1" descr="Eine Matrixformel, die Konstanten verwendet">
          <a:extLst>
            <a:ext uri="{FF2B5EF4-FFF2-40B4-BE49-F238E27FC236}">
              <a16:creationId xmlns:a16="http://schemas.microsoft.com/office/drawing/2014/main" id="{4766734B-6E07-6DE8-87FE-FC749EC9FB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5568" name="AutoShape 1" descr="Eine Matrixformel, die Konstanten verwendet">
          <a:extLst>
            <a:ext uri="{FF2B5EF4-FFF2-40B4-BE49-F238E27FC236}">
              <a16:creationId xmlns:a16="http://schemas.microsoft.com/office/drawing/2014/main" id="{CB1F54A3-AE0F-2E51-7E34-2591799D57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5569" name="AutoShape 1" descr="Eine Matrixformel, die Konstanten verwendet">
          <a:extLst>
            <a:ext uri="{FF2B5EF4-FFF2-40B4-BE49-F238E27FC236}">
              <a16:creationId xmlns:a16="http://schemas.microsoft.com/office/drawing/2014/main" id="{A2B0BB7D-A4A9-5262-4DA7-EC007BCF40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5570" name="AutoShape 1" descr="Eine Matrixformel, die Konstanten verwendet">
          <a:extLst>
            <a:ext uri="{FF2B5EF4-FFF2-40B4-BE49-F238E27FC236}">
              <a16:creationId xmlns:a16="http://schemas.microsoft.com/office/drawing/2014/main" id="{3AD159F9-6A41-3714-40E9-C7F6D74D2E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5571" name="AutoShape 1" descr="Eine Matrixformel, die Konstanten verwendet">
          <a:extLst>
            <a:ext uri="{FF2B5EF4-FFF2-40B4-BE49-F238E27FC236}">
              <a16:creationId xmlns:a16="http://schemas.microsoft.com/office/drawing/2014/main" id="{1AB0AB40-65B8-333C-ECC5-893BEC63EC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5572" name="AutoShape 1" descr="Eine Matrixformel, die Konstanten verwendet">
          <a:extLst>
            <a:ext uri="{FF2B5EF4-FFF2-40B4-BE49-F238E27FC236}">
              <a16:creationId xmlns:a16="http://schemas.microsoft.com/office/drawing/2014/main" id="{9F0B93E0-EEC3-F37A-6CDC-022733521C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5573" name="AutoShape 1" descr="Eine Matrixformel, die Konstanten verwendet">
          <a:extLst>
            <a:ext uri="{FF2B5EF4-FFF2-40B4-BE49-F238E27FC236}">
              <a16:creationId xmlns:a16="http://schemas.microsoft.com/office/drawing/2014/main" id="{BCEAB8CF-D468-3D88-3375-AEC718935F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5574" name="AutoShape 1" descr="Eine Matrixformel, die Konstanten verwendet">
          <a:extLst>
            <a:ext uri="{FF2B5EF4-FFF2-40B4-BE49-F238E27FC236}">
              <a16:creationId xmlns:a16="http://schemas.microsoft.com/office/drawing/2014/main" id="{B66C1E61-F550-D6FE-962C-B944354D97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5575" name="AutoShape 1" descr="Eine Matrixformel, die Konstanten verwendet">
          <a:extLst>
            <a:ext uri="{FF2B5EF4-FFF2-40B4-BE49-F238E27FC236}">
              <a16:creationId xmlns:a16="http://schemas.microsoft.com/office/drawing/2014/main" id="{C1C64DDB-7E7B-8070-4AA1-7F7398AF95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5576" name="AutoShape 1" descr="Eine Matrixformel, die Konstanten verwendet">
          <a:extLst>
            <a:ext uri="{FF2B5EF4-FFF2-40B4-BE49-F238E27FC236}">
              <a16:creationId xmlns:a16="http://schemas.microsoft.com/office/drawing/2014/main" id="{0E84CE58-DB38-C450-13DF-0D9F48BE77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5577" name="AutoShape 1" descr="Eine Matrixformel, die Konstanten verwendet">
          <a:extLst>
            <a:ext uri="{FF2B5EF4-FFF2-40B4-BE49-F238E27FC236}">
              <a16:creationId xmlns:a16="http://schemas.microsoft.com/office/drawing/2014/main" id="{37B38CE1-4A3F-5FB8-C5EB-FA078A3626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5578" name="AutoShape 1" descr="Eine Matrixformel, die Konstanten verwendet">
          <a:extLst>
            <a:ext uri="{FF2B5EF4-FFF2-40B4-BE49-F238E27FC236}">
              <a16:creationId xmlns:a16="http://schemas.microsoft.com/office/drawing/2014/main" id="{51AA6208-F56B-CF4F-2BE1-34D3B96EB4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5579" name="AutoShape 1" descr="Eine Matrixformel, die Konstanten verwendet">
          <a:extLst>
            <a:ext uri="{FF2B5EF4-FFF2-40B4-BE49-F238E27FC236}">
              <a16:creationId xmlns:a16="http://schemas.microsoft.com/office/drawing/2014/main" id="{7FFB4F89-0422-94F9-BFCA-ADBFEE7868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5580" name="AutoShape 1" descr="Eine Matrixformel, die Konstanten verwendet">
          <a:extLst>
            <a:ext uri="{FF2B5EF4-FFF2-40B4-BE49-F238E27FC236}">
              <a16:creationId xmlns:a16="http://schemas.microsoft.com/office/drawing/2014/main" id="{1104B4E0-4FB1-C9E1-842C-A9B819E93B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133350</xdr:rowOff>
    </xdr:to>
    <xdr:sp macro="" textlink="">
      <xdr:nvSpPr>
        <xdr:cNvPr id="35581" name="AutoShape 1" descr="Eine Matrixformel, die Konstanten verwendet">
          <a:extLst>
            <a:ext uri="{FF2B5EF4-FFF2-40B4-BE49-F238E27FC236}">
              <a16:creationId xmlns:a16="http://schemas.microsoft.com/office/drawing/2014/main" id="{8D26B833-D0BE-1B00-1B38-A19CBCBB7E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133350</xdr:rowOff>
    </xdr:to>
    <xdr:sp macro="" textlink="">
      <xdr:nvSpPr>
        <xdr:cNvPr id="35582" name="AutoShape 1" descr="Eine Matrixformel, die Konstanten verwendet">
          <a:extLst>
            <a:ext uri="{FF2B5EF4-FFF2-40B4-BE49-F238E27FC236}">
              <a16:creationId xmlns:a16="http://schemas.microsoft.com/office/drawing/2014/main" id="{473145DF-485C-3196-C4A3-991821BC1A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133350</xdr:rowOff>
    </xdr:to>
    <xdr:sp macro="" textlink="">
      <xdr:nvSpPr>
        <xdr:cNvPr id="35583" name="AutoShape 1" descr="Eine Matrixformel, die Konstanten verwendet">
          <a:extLst>
            <a:ext uri="{FF2B5EF4-FFF2-40B4-BE49-F238E27FC236}">
              <a16:creationId xmlns:a16="http://schemas.microsoft.com/office/drawing/2014/main" id="{F9075A70-B11B-AA68-51BA-200AB795BF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456</xdr:row>
      <xdr:rowOff>0</xdr:rowOff>
    </xdr:from>
    <xdr:to>
      <xdr:col>11</xdr:col>
      <xdr:colOff>314325</xdr:colOff>
      <xdr:row>457</xdr:row>
      <xdr:rowOff>133350</xdr:rowOff>
    </xdr:to>
    <xdr:sp macro="" textlink="">
      <xdr:nvSpPr>
        <xdr:cNvPr id="35584" name="AutoShape 1" descr="Eine Matrixformel, die Konstanten verwendet">
          <a:extLst>
            <a:ext uri="{FF2B5EF4-FFF2-40B4-BE49-F238E27FC236}">
              <a16:creationId xmlns:a16="http://schemas.microsoft.com/office/drawing/2014/main" id="{91C41E8C-0582-13BD-44F9-23459AEDAB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15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35585" name="AutoShape 1" descr="Eine Matrixformel, die Konstanten verwendet">
          <a:extLst>
            <a:ext uri="{FF2B5EF4-FFF2-40B4-BE49-F238E27FC236}">
              <a16:creationId xmlns:a16="http://schemas.microsoft.com/office/drawing/2014/main" id="{50DFFBCE-0FE2-2868-117F-608B523CF5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35586" name="AutoShape 1" descr="Eine Matrixformel, die Konstanten verwendet">
          <a:extLst>
            <a:ext uri="{FF2B5EF4-FFF2-40B4-BE49-F238E27FC236}">
              <a16:creationId xmlns:a16="http://schemas.microsoft.com/office/drawing/2014/main" id="{ACDC1ECE-B0D0-6D83-2923-DAEA444B2D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35587" name="AutoShape 1" descr="Eine Matrixformel, die Konstanten verwendet">
          <a:extLst>
            <a:ext uri="{FF2B5EF4-FFF2-40B4-BE49-F238E27FC236}">
              <a16:creationId xmlns:a16="http://schemas.microsoft.com/office/drawing/2014/main" id="{21A81958-071B-156F-28A5-639D88859F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502</xdr:row>
      <xdr:rowOff>0</xdr:rowOff>
    </xdr:from>
    <xdr:to>
      <xdr:col>11</xdr:col>
      <xdr:colOff>314325</xdr:colOff>
      <xdr:row>503</xdr:row>
      <xdr:rowOff>133350</xdr:rowOff>
    </xdr:to>
    <xdr:sp macro="" textlink="">
      <xdr:nvSpPr>
        <xdr:cNvPr id="35588" name="AutoShape 1" descr="Eine Matrixformel, die Konstanten verwendet">
          <a:extLst>
            <a:ext uri="{FF2B5EF4-FFF2-40B4-BE49-F238E27FC236}">
              <a16:creationId xmlns:a16="http://schemas.microsoft.com/office/drawing/2014/main" id="{62D8CE69-8635-B69D-E761-904BD2B147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60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5589" name="AutoShape 1" descr="Eine Matrixformel, die Konstanten verwendet">
          <a:extLst>
            <a:ext uri="{FF2B5EF4-FFF2-40B4-BE49-F238E27FC236}">
              <a16:creationId xmlns:a16="http://schemas.microsoft.com/office/drawing/2014/main" id="{7F358ECD-DB13-66D6-E6C5-2E44107CC5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5590" name="AutoShape 1" descr="Eine Matrixformel, die Konstanten verwendet">
          <a:extLst>
            <a:ext uri="{FF2B5EF4-FFF2-40B4-BE49-F238E27FC236}">
              <a16:creationId xmlns:a16="http://schemas.microsoft.com/office/drawing/2014/main" id="{A8F6E59A-48A9-477D-DCBD-6B22146408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5591" name="AutoShape 1" descr="Eine Matrixformel, die Konstanten verwendet">
          <a:extLst>
            <a:ext uri="{FF2B5EF4-FFF2-40B4-BE49-F238E27FC236}">
              <a16:creationId xmlns:a16="http://schemas.microsoft.com/office/drawing/2014/main" id="{2F6B075C-2326-C6C5-028A-78F2C41EA8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5592" name="AutoShape 1" descr="Eine Matrixformel, die Konstanten verwendet">
          <a:extLst>
            <a:ext uri="{FF2B5EF4-FFF2-40B4-BE49-F238E27FC236}">
              <a16:creationId xmlns:a16="http://schemas.microsoft.com/office/drawing/2014/main" id="{E0409708-ADF5-696D-7AED-A586B86C0D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5593" name="AutoShape 1" descr="Eine Matrixformel, die Konstanten verwendet">
          <a:extLst>
            <a:ext uri="{FF2B5EF4-FFF2-40B4-BE49-F238E27FC236}">
              <a16:creationId xmlns:a16="http://schemas.microsoft.com/office/drawing/2014/main" id="{1BDED752-C5F8-6171-618D-F7382E5086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5594" name="AutoShape 1" descr="Eine Matrixformel, die Konstanten verwendet">
          <a:extLst>
            <a:ext uri="{FF2B5EF4-FFF2-40B4-BE49-F238E27FC236}">
              <a16:creationId xmlns:a16="http://schemas.microsoft.com/office/drawing/2014/main" id="{3D37F446-113B-3343-85FD-C267956717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5595" name="AutoShape 1" descr="Eine Matrixformel, die Konstanten verwendet">
          <a:extLst>
            <a:ext uri="{FF2B5EF4-FFF2-40B4-BE49-F238E27FC236}">
              <a16:creationId xmlns:a16="http://schemas.microsoft.com/office/drawing/2014/main" id="{827BA8C1-53F6-66F3-E569-EE6D2ED4D5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5596" name="AutoShape 1" descr="Eine Matrixformel, die Konstanten verwendet">
          <a:extLst>
            <a:ext uri="{FF2B5EF4-FFF2-40B4-BE49-F238E27FC236}">
              <a16:creationId xmlns:a16="http://schemas.microsoft.com/office/drawing/2014/main" id="{F487A32C-AA34-3821-F031-24AE7B75ED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5597" name="AutoShape 1" descr="Eine Matrixformel, die Konstanten verwendet">
          <a:extLst>
            <a:ext uri="{FF2B5EF4-FFF2-40B4-BE49-F238E27FC236}">
              <a16:creationId xmlns:a16="http://schemas.microsoft.com/office/drawing/2014/main" id="{C3AC9B6B-53BC-EB9A-07DD-10893C442B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5598" name="AutoShape 1" descr="Eine Matrixformel, die Konstanten verwendet">
          <a:extLst>
            <a:ext uri="{FF2B5EF4-FFF2-40B4-BE49-F238E27FC236}">
              <a16:creationId xmlns:a16="http://schemas.microsoft.com/office/drawing/2014/main" id="{92EE6378-C3D8-FD85-3AF0-936E0E2F38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5599" name="AutoShape 1" descr="Eine Matrixformel, die Konstanten verwendet">
          <a:extLst>
            <a:ext uri="{FF2B5EF4-FFF2-40B4-BE49-F238E27FC236}">
              <a16:creationId xmlns:a16="http://schemas.microsoft.com/office/drawing/2014/main" id="{C5A9D6AC-8E9F-637D-B15E-8D09DA6F80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5600" name="AutoShape 1" descr="Eine Matrixformel, die Konstanten verwendet">
          <a:extLst>
            <a:ext uri="{FF2B5EF4-FFF2-40B4-BE49-F238E27FC236}">
              <a16:creationId xmlns:a16="http://schemas.microsoft.com/office/drawing/2014/main" id="{6D1CC5A9-23F7-23D0-D710-E426134D19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5601" name="AutoShape 1" descr="Eine Matrixformel, die Konstanten verwendet">
          <a:extLst>
            <a:ext uri="{FF2B5EF4-FFF2-40B4-BE49-F238E27FC236}">
              <a16:creationId xmlns:a16="http://schemas.microsoft.com/office/drawing/2014/main" id="{B6839E08-DE56-ABA7-E0B4-F1912247EE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5602" name="AutoShape 1" descr="Eine Matrixformel, die Konstanten verwendet">
          <a:extLst>
            <a:ext uri="{FF2B5EF4-FFF2-40B4-BE49-F238E27FC236}">
              <a16:creationId xmlns:a16="http://schemas.microsoft.com/office/drawing/2014/main" id="{D92C03D9-C1F7-F6B1-19E3-CEF2AE086E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5603" name="AutoShape 1" descr="Eine Matrixformel, die Konstanten verwendet">
          <a:extLst>
            <a:ext uri="{FF2B5EF4-FFF2-40B4-BE49-F238E27FC236}">
              <a16:creationId xmlns:a16="http://schemas.microsoft.com/office/drawing/2014/main" id="{0D46D8B1-FE41-9074-8A48-458A5F9CE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5604" name="AutoShape 1" descr="Eine Matrixformel, die Konstanten verwendet">
          <a:extLst>
            <a:ext uri="{FF2B5EF4-FFF2-40B4-BE49-F238E27FC236}">
              <a16:creationId xmlns:a16="http://schemas.microsoft.com/office/drawing/2014/main" id="{F644A9B2-8328-BFB6-9C0C-41F37A8AEF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35605" name="AutoShape 1" descr="Eine Matrixformel, die Konstanten verwendet">
          <a:extLst>
            <a:ext uri="{FF2B5EF4-FFF2-40B4-BE49-F238E27FC236}">
              <a16:creationId xmlns:a16="http://schemas.microsoft.com/office/drawing/2014/main" id="{2FED8A1A-0540-D5DB-EE1B-E16D174DA9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35606" name="AutoShape 1" descr="Eine Matrixformel, die Konstanten verwendet">
          <a:extLst>
            <a:ext uri="{FF2B5EF4-FFF2-40B4-BE49-F238E27FC236}">
              <a16:creationId xmlns:a16="http://schemas.microsoft.com/office/drawing/2014/main" id="{A50353E7-CBFA-4519-29E5-7AD56D195B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35607" name="AutoShape 1" descr="Eine Matrixformel, die Konstanten verwendet">
          <a:extLst>
            <a:ext uri="{FF2B5EF4-FFF2-40B4-BE49-F238E27FC236}">
              <a16:creationId xmlns:a16="http://schemas.microsoft.com/office/drawing/2014/main" id="{23552BEA-B2F7-9C34-C578-B891C88165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35608" name="AutoShape 1" descr="Eine Matrixformel, die Konstanten verwendet">
          <a:extLst>
            <a:ext uri="{FF2B5EF4-FFF2-40B4-BE49-F238E27FC236}">
              <a16:creationId xmlns:a16="http://schemas.microsoft.com/office/drawing/2014/main" id="{62714CDF-3AAE-ECE2-B77D-AC5EAE08DD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133350</xdr:rowOff>
    </xdr:to>
    <xdr:sp macro="" textlink="">
      <xdr:nvSpPr>
        <xdr:cNvPr id="35609" name="AutoShape 1" descr="Eine Matrixformel, die Konstanten verwendet">
          <a:extLst>
            <a:ext uri="{FF2B5EF4-FFF2-40B4-BE49-F238E27FC236}">
              <a16:creationId xmlns:a16="http://schemas.microsoft.com/office/drawing/2014/main" id="{A203205F-D475-86AB-E19C-C31EF44108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133350</xdr:rowOff>
    </xdr:to>
    <xdr:sp macro="" textlink="">
      <xdr:nvSpPr>
        <xdr:cNvPr id="35610" name="AutoShape 1" descr="Eine Matrixformel, die Konstanten verwendet">
          <a:extLst>
            <a:ext uri="{FF2B5EF4-FFF2-40B4-BE49-F238E27FC236}">
              <a16:creationId xmlns:a16="http://schemas.microsoft.com/office/drawing/2014/main" id="{40F82404-AD29-0E94-1660-85A5E478ED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133350</xdr:rowOff>
    </xdr:to>
    <xdr:sp macro="" textlink="">
      <xdr:nvSpPr>
        <xdr:cNvPr id="35611" name="AutoShape 1" descr="Eine Matrixformel, die Konstanten verwendet">
          <a:extLst>
            <a:ext uri="{FF2B5EF4-FFF2-40B4-BE49-F238E27FC236}">
              <a16:creationId xmlns:a16="http://schemas.microsoft.com/office/drawing/2014/main" id="{55A599E4-8F76-6248-4163-1001C85C62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461</xdr:row>
      <xdr:rowOff>0</xdr:rowOff>
    </xdr:from>
    <xdr:to>
      <xdr:col>11</xdr:col>
      <xdr:colOff>314325</xdr:colOff>
      <xdr:row>462</xdr:row>
      <xdr:rowOff>133350</xdr:rowOff>
    </xdr:to>
    <xdr:sp macro="" textlink="">
      <xdr:nvSpPr>
        <xdr:cNvPr id="35612" name="AutoShape 1" descr="Eine Matrixformel, die Konstanten verwendet">
          <a:extLst>
            <a:ext uri="{FF2B5EF4-FFF2-40B4-BE49-F238E27FC236}">
              <a16:creationId xmlns:a16="http://schemas.microsoft.com/office/drawing/2014/main" id="{7337DC21-088F-FCBA-CD4A-DFC516F490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96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35613" name="AutoShape 1" descr="Eine Matrixformel, die Konstanten verwendet">
          <a:extLst>
            <a:ext uri="{FF2B5EF4-FFF2-40B4-BE49-F238E27FC236}">
              <a16:creationId xmlns:a16="http://schemas.microsoft.com/office/drawing/2014/main" id="{BDB181D6-03D2-AFA6-0205-ADDCD8DAF8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35614" name="AutoShape 1" descr="Eine Matrixformel, die Konstanten verwendet">
          <a:extLst>
            <a:ext uri="{FF2B5EF4-FFF2-40B4-BE49-F238E27FC236}">
              <a16:creationId xmlns:a16="http://schemas.microsoft.com/office/drawing/2014/main" id="{34D40ACB-1A36-BC0B-AF3B-B72EFB5122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35615" name="AutoShape 1" descr="Eine Matrixformel, die Konstanten verwendet">
          <a:extLst>
            <a:ext uri="{FF2B5EF4-FFF2-40B4-BE49-F238E27FC236}">
              <a16:creationId xmlns:a16="http://schemas.microsoft.com/office/drawing/2014/main" id="{362F1750-3D86-B8FB-2671-7F37FD5DD5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314325</xdr:colOff>
      <xdr:row>402</xdr:row>
      <xdr:rowOff>133350</xdr:rowOff>
    </xdr:to>
    <xdr:sp macro="" textlink="">
      <xdr:nvSpPr>
        <xdr:cNvPr id="35616" name="AutoShape 1" descr="Eine Matrixformel, die Konstanten verwendet">
          <a:extLst>
            <a:ext uri="{FF2B5EF4-FFF2-40B4-BE49-F238E27FC236}">
              <a16:creationId xmlns:a16="http://schemas.microsoft.com/office/drawing/2014/main" id="{EF806353-78D0-0039-4CCB-9982D52BB9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246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5617" name="AutoShape 1" descr="Eine Matrixformel, die Konstanten verwendet">
          <a:extLst>
            <a:ext uri="{FF2B5EF4-FFF2-40B4-BE49-F238E27FC236}">
              <a16:creationId xmlns:a16="http://schemas.microsoft.com/office/drawing/2014/main" id="{BF972F2A-3F47-3DDE-643C-8F7D50D9A8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5618" name="AutoShape 1" descr="Eine Matrixformel, die Konstanten verwendet">
          <a:extLst>
            <a:ext uri="{FF2B5EF4-FFF2-40B4-BE49-F238E27FC236}">
              <a16:creationId xmlns:a16="http://schemas.microsoft.com/office/drawing/2014/main" id="{126E1EDB-AFA7-5DDF-670A-657DD355EA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5619" name="AutoShape 1" descr="Eine Matrixformel, die Konstanten verwendet">
          <a:extLst>
            <a:ext uri="{FF2B5EF4-FFF2-40B4-BE49-F238E27FC236}">
              <a16:creationId xmlns:a16="http://schemas.microsoft.com/office/drawing/2014/main" id="{D96194EE-6DA4-E111-6EA5-64B3FA6C8F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5620" name="AutoShape 1" descr="Eine Matrixformel, die Konstanten verwendet">
          <a:extLst>
            <a:ext uri="{FF2B5EF4-FFF2-40B4-BE49-F238E27FC236}">
              <a16:creationId xmlns:a16="http://schemas.microsoft.com/office/drawing/2014/main" id="{D6FDA50A-5301-5B5F-9C00-E4AD5DD3ED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5621" name="AutoShape 1" descr="Eine Matrixformel, die Konstanten verwendet">
          <a:extLst>
            <a:ext uri="{FF2B5EF4-FFF2-40B4-BE49-F238E27FC236}">
              <a16:creationId xmlns:a16="http://schemas.microsoft.com/office/drawing/2014/main" id="{003E3A53-E61C-82D2-78AC-ADE8E2F79F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5622" name="AutoShape 1" descr="Eine Matrixformel, die Konstanten verwendet">
          <a:extLst>
            <a:ext uri="{FF2B5EF4-FFF2-40B4-BE49-F238E27FC236}">
              <a16:creationId xmlns:a16="http://schemas.microsoft.com/office/drawing/2014/main" id="{770FE0AF-1E33-4FA6-FB0F-11FD01DBC2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5623" name="AutoShape 1" descr="Eine Matrixformel, die Konstanten verwendet">
          <a:extLst>
            <a:ext uri="{FF2B5EF4-FFF2-40B4-BE49-F238E27FC236}">
              <a16:creationId xmlns:a16="http://schemas.microsoft.com/office/drawing/2014/main" id="{77AA5174-3985-E967-2FCE-CA3EE6BD1F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5624" name="AutoShape 1" descr="Eine Matrixformel, die Konstanten verwendet">
          <a:extLst>
            <a:ext uri="{FF2B5EF4-FFF2-40B4-BE49-F238E27FC236}">
              <a16:creationId xmlns:a16="http://schemas.microsoft.com/office/drawing/2014/main" id="{764D1C9C-136D-A615-2751-89595023D2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5625" name="AutoShape 1" descr="Eine Matrixformel, die Konstanten verwendet">
          <a:extLst>
            <a:ext uri="{FF2B5EF4-FFF2-40B4-BE49-F238E27FC236}">
              <a16:creationId xmlns:a16="http://schemas.microsoft.com/office/drawing/2014/main" id="{1BEB8EB4-6486-C83E-79B8-D46C8AF82A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5626" name="AutoShape 1" descr="Eine Matrixformel, die Konstanten verwendet">
          <a:extLst>
            <a:ext uri="{FF2B5EF4-FFF2-40B4-BE49-F238E27FC236}">
              <a16:creationId xmlns:a16="http://schemas.microsoft.com/office/drawing/2014/main" id="{01056CA3-4E89-B2C3-5D82-E94759225A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5627" name="AutoShape 1" descr="Eine Matrixformel, die Konstanten verwendet">
          <a:extLst>
            <a:ext uri="{FF2B5EF4-FFF2-40B4-BE49-F238E27FC236}">
              <a16:creationId xmlns:a16="http://schemas.microsoft.com/office/drawing/2014/main" id="{98070111-A84B-C9A9-957C-A084AA7994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5628" name="AutoShape 1" descr="Eine Matrixformel, die Konstanten verwendet">
          <a:extLst>
            <a:ext uri="{FF2B5EF4-FFF2-40B4-BE49-F238E27FC236}">
              <a16:creationId xmlns:a16="http://schemas.microsoft.com/office/drawing/2014/main" id="{0E3D4BC6-B054-DAC3-30DD-5A7B959FCC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5629" name="AutoShape 1" descr="Eine Matrixformel, die Konstanten verwendet">
          <a:extLst>
            <a:ext uri="{FF2B5EF4-FFF2-40B4-BE49-F238E27FC236}">
              <a16:creationId xmlns:a16="http://schemas.microsoft.com/office/drawing/2014/main" id="{94908C43-C581-DE5E-5D9E-E0A01A32A4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5630" name="AutoShape 1" descr="Eine Matrixformel, die Konstanten verwendet">
          <a:extLst>
            <a:ext uri="{FF2B5EF4-FFF2-40B4-BE49-F238E27FC236}">
              <a16:creationId xmlns:a16="http://schemas.microsoft.com/office/drawing/2014/main" id="{F6CB9F36-4138-8CDF-4F8B-EA6BA161B6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5631" name="AutoShape 1" descr="Eine Matrixformel, die Konstanten verwendet">
          <a:extLst>
            <a:ext uri="{FF2B5EF4-FFF2-40B4-BE49-F238E27FC236}">
              <a16:creationId xmlns:a16="http://schemas.microsoft.com/office/drawing/2014/main" id="{DF4A7ED5-5DE5-3313-AF91-A40B01F4FA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5632" name="AutoShape 1" descr="Eine Matrixformel, die Konstanten verwendet">
          <a:extLst>
            <a:ext uri="{FF2B5EF4-FFF2-40B4-BE49-F238E27FC236}">
              <a16:creationId xmlns:a16="http://schemas.microsoft.com/office/drawing/2014/main" id="{C42348DD-07D9-7A2B-3280-E497419464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5633" name="AutoShape 1" descr="Eine Matrixformel, die Konstanten verwendet">
          <a:extLst>
            <a:ext uri="{FF2B5EF4-FFF2-40B4-BE49-F238E27FC236}">
              <a16:creationId xmlns:a16="http://schemas.microsoft.com/office/drawing/2014/main" id="{638DEEB9-073C-8F8C-EF91-51CFD08271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5634" name="AutoShape 1" descr="Eine Matrixformel, die Konstanten verwendet">
          <a:extLst>
            <a:ext uri="{FF2B5EF4-FFF2-40B4-BE49-F238E27FC236}">
              <a16:creationId xmlns:a16="http://schemas.microsoft.com/office/drawing/2014/main" id="{AC58842A-4E05-6921-2F76-E3F367F203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5635" name="AutoShape 1" descr="Eine Matrixformel, die Konstanten verwendet">
          <a:extLst>
            <a:ext uri="{FF2B5EF4-FFF2-40B4-BE49-F238E27FC236}">
              <a16:creationId xmlns:a16="http://schemas.microsoft.com/office/drawing/2014/main" id="{5C6870C7-52C7-A978-57ED-F3B2262246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5636" name="AutoShape 1" descr="Eine Matrixformel, die Konstanten verwendet">
          <a:extLst>
            <a:ext uri="{FF2B5EF4-FFF2-40B4-BE49-F238E27FC236}">
              <a16:creationId xmlns:a16="http://schemas.microsoft.com/office/drawing/2014/main" id="{0E89311A-521B-9358-3F60-05E13AA8E1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5637" name="AutoShape 1" descr="Eine Matrixformel, die Konstanten verwendet">
          <a:extLst>
            <a:ext uri="{FF2B5EF4-FFF2-40B4-BE49-F238E27FC236}">
              <a16:creationId xmlns:a16="http://schemas.microsoft.com/office/drawing/2014/main" id="{AA2A9770-600F-33CA-4CA4-6294A0C400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5638" name="AutoShape 1" descr="Eine Matrixformel, die Konstanten verwendet">
          <a:extLst>
            <a:ext uri="{FF2B5EF4-FFF2-40B4-BE49-F238E27FC236}">
              <a16:creationId xmlns:a16="http://schemas.microsoft.com/office/drawing/2014/main" id="{16C5F6D3-2900-CD10-C9D2-5D77201A45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5639" name="AutoShape 1" descr="Eine Matrixformel, die Konstanten verwendet">
          <a:extLst>
            <a:ext uri="{FF2B5EF4-FFF2-40B4-BE49-F238E27FC236}">
              <a16:creationId xmlns:a16="http://schemas.microsoft.com/office/drawing/2014/main" id="{155EEFA2-23E0-E35A-4ECE-3E655D51C8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5640" name="AutoShape 1" descr="Eine Matrixformel, die Konstanten verwendet">
          <a:extLst>
            <a:ext uri="{FF2B5EF4-FFF2-40B4-BE49-F238E27FC236}">
              <a16:creationId xmlns:a16="http://schemas.microsoft.com/office/drawing/2014/main" id="{A09760C0-5601-CD51-C75D-DCC62D9F67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35641" name="AutoShape 1" descr="Eine Matrixformel, die Konstanten verwendet">
          <a:extLst>
            <a:ext uri="{FF2B5EF4-FFF2-40B4-BE49-F238E27FC236}">
              <a16:creationId xmlns:a16="http://schemas.microsoft.com/office/drawing/2014/main" id="{939A162D-971C-69CC-773C-FFD44EF0EF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35642" name="AutoShape 1" descr="Eine Matrixformel, die Konstanten verwendet">
          <a:extLst>
            <a:ext uri="{FF2B5EF4-FFF2-40B4-BE49-F238E27FC236}">
              <a16:creationId xmlns:a16="http://schemas.microsoft.com/office/drawing/2014/main" id="{CDC8A298-2066-14EE-7C6D-D2C01CD90F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35643" name="AutoShape 1" descr="Eine Matrixformel, die Konstanten verwendet">
          <a:extLst>
            <a:ext uri="{FF2B5EF4-FFF2-40B4-BE49-F238E27FC236}">
              <a16:creationId xmlns:a16="http://schemas.microsoft.com/office/drawing/2014/main" id="{67C3A5CE-77B4-8D33-062A-FAF9F95743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514</xdr:row>
      <xdr:rowOff>0</xdr:rowOff>
    </xdr:from>
    <xdr:to>
      <xdr:col>11</xdr:col>
      <xdr:colOff>314325</xdr:colOff>
      <xdr:row>515</xdr:row>
      <xdr:rowOff>133350</xdr:rowOff>
    </xdr:to>
    <xdr:sp macro="" textlink="">
      <xdr:nvSpPr>
        <xdr:cNvPr id="35644" name="AutoShape 1" descr="Eine Matrixformel, die Konstanten verwendet">
          <a:extLst>
            <a:ext uri="{FF2B5EF4-FFF2-40B4-BE49-F238E27FC236}">
              <a16:creationId xmlns:a16="http://schemas.microsoft.com/office/drawing/2014/main" id="{50F080D6-8433-0B66-9A0C-912CE5043C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54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35645" name="AutoShape 1" descr="Eine Matrixformel, die Konstanten verwendet">
          <a:extLst>
            <a:ext uri="{FF2B5EF4-FFF2-40B4-BE49-F238E27FC236}">
              <a16:creationId xmlns:a16="http://schemas.microsoft.com/office/drawing/2014/main" id="{626B663E-72F1-F11B-4BE5-F4B360092B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35646" name="AutoShape 1" descr="Eine Matrixformel, die Konstanten verwendet">
          <a:extLst>
            <a:ext uri="{FF2B5EF4-FFF2-40B4-BE49-F238E27FC236}">
              <a16:creationId xmlns:a16="http://schemas.microsoft.com/office/drawing/2014/main" id="{0828190E-4287-3C6E-9B5B-6420408AE3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35647" name="AutoShape 1" descr="Eine Matrixformel, die Konstanten verwendet">
          <a:extLst>
            <a:ext uri="{FF2B5EF4-FFF2-40B4-BE49-F238E27FC236}">
              <a16:creationId xmlns:a16="http://schemas.microsoft.com/office/drawing/2014/main" id="{CAD72AF6-6C9D-2966-C0B2-7BB3D373DC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444</xdr:row>
      <xdr:rowOff>0</xdr:rowOff>
    </xdr:from>
    <xdr:to>
      <xdr:col>11</xdr:col>
      <xdr:colOff>314325</xdr:colOff>
      <xdr:row>445</xdr:row>
      <xdr:rowOff>133350</xdr:rowOff>
    </xdr:to>
    <xdr:sp macro="" textlink="">
      <xdr:nvSpPr>
        <xdr:cNvPr id="35648" name="AutoShape 1" descr="Eine Matrixformel, die Konstanten verwendet">
          <a:extLst>
            <a:ext uri="{FF2B5EF4-FFF2-40B4-BE49-F238E27FC236}">
              <a16:creationId xmlns:a16="http://schemas.microsoft.com/office/drawing/2014/main" id="{8F20CCCD-083C-3685-CF55-9AD6107092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20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35649" name="AutoShape 1" descr="Eine Matrixformel, die Konstanten verwendet">
          <a:extLst>
            <a:ext uri="{FF2B5EF4-FFF2-40B4-BE49-F238E27FC236}">
              <a16:creationId xmlns:a16="http://schemas.microsoft.com/office/drawing/2014/main" id="{788A93E6-5A99-4EE6-3124-C8BB22CF0A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35650" name="AutoShape 1" descr="Eine Matrixformel, die Konstanten verwendet">
          <a:extLst>
            <a:ext uri="{FF2B5EF4-FFF2-40B4-BE49-F238E27FC236}">
              <a16:creationId xmlns:a16="http://schemas.microsoft.com/office/drawing/2014/main" id="{9AECD077-DD91-B65F-9E8F-E45FB23AAC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35651" name="AutoShape 1" descr="Eine Matrixformel, die Konstanten verwendet">
          <a:extLst>
            <a:ext uri="{FF2B5EF4-FFF2-40B4-BE49-F238E27FC236}">
              <a16:creationId xmlns:a16="http://schemas.microsoft.com/office/drawing/2014/main" id="{9FC36DE5-B8EE-EA4E-7229-034C8A6369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314325</xdr:colOff>
      <xdr:row>413</xdr:row>
      <xdr:rowOff>133350</xdr:rowOff>
    </xdr:to>
    <xdr:sp macro="" textlink="">
      <xdr:nvSpPr>
        <xdr:cNvPr id="35652" name="AutoShape 1" descr="Eine Matrixformel, die Konstanten verwendet">
          <a:extLst>
            <a:ext uri="{FF2B5EF4-FFF2-40B4-BE49-F238E27FC236}">
              <a16:creationId xmlns:a16="http://schemas.microsoft.com/office/drawing/2014/main" id="{21D1F8F4-2494-44E1-C31A-0B8B29C2BF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02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35653" name="AutoShape 1" descr="Eine Matrixformel, die Konstanten verwendet">
          <a:extLst>
            <a:ext uri="{FF2B5EF4-FFF2-40B4-BE49-F238E27FC236}">
              <a16:creationId xmlns:a16="http://schemas.microsoft.com/office/drawing/2014/main" id="{EFA51CC6-4EEA-02CD-B73F-9462E192E2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35654" name="AutoShape 1" descr="Eine Matrixformel, die Konstanten verwendet">
          <a:extLst>
            <a:ext uri="{FF2B5EF4-FFF2-40B4-BE49-F238E27FC236}">
              <a16:creationId xmlns:a16="http://schemas.microsoft.com/office/drawing/2014/main" id="{69706CB1-4DC5-9F25-CF41-3A134C79C9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35655" name="AutoShape 1" descr="Eine Matrixformel, die Konstanten verwendet">
          <a:extLst>
            <a:ext uri="{FF2B5EF4-FFF2-40B4-BE49-F238E27FC236}">
              <a16:creationId xmlns:a16="http://schemas.microsoft.com/office/drawing/2014/main" id="{56819C9A-508A-6490-D56A-01CEE6DAA7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314325</xdr:colOff>
      <xdr:row>369</xdr:row>
      <xdr:rowOff>133350</xdr:rowOff>
    </xdr:to>
    <xdr:sp macro="" textlink="">
      <xdr:nvSpPr>
        <xdr:cNvPr id="35656" name="AutoShape 1" descr="Eine Matrixformel, die Konstanten verwendet">
          <a:extLst>
            <a:ext uri="{FF2B5EF4-FFF2-40B4-BE49-F238E27FC236}">
              <a16:creationId xmlns:a16="http://schemas.microsoft.com/office/drawing/2014/main" id="{90AE8F90-53A4-07A7-4E46-6E49BA98A9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902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5657" name="AutoShape 1" descr="Eine Matrixformel, die Konstanten verwendet">
          <a:extLst>
            <a:ext uri="{FF2B5EF4-FFF2-40B4-BE49-F238E27FC236}">
              <a16:creationId xmlns:a16="http://schemas.microsoft.com/office/drawing/2014/main" id="{6963F28F-7638-F1A7-E3DB-AB359E4371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5658" name="AutoShape 1" descr="Eine Matrixformel, die Konstanten verwendet">
          <a:extLst>
            <a:ext uri="{FF2B5EF4-FFF2-40B4-BE49-F238E27FC236}">
              <a16:creationId xmlns:a16="http://schemas.microsoft.com/office/drawing/2014/main" id="{1C29C67F-8EE8-23C6-70A5-B69D39A9C9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5659" name="AutoShape 1" descr="Eine Matrixformel, die Konstanten verwendet">
          <a:extLst>
            <a:ext uri="{FF2B5EF4-FFF2-40B4-BE49-F238E27FC236}">
              <a16:creationId xmlns:a16="http://schemas.microsoft.com/office/drawing/2014/main" id="{0CCE9B85-F988-763D-40A1-3A9C0FD217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5660" name="AutoShape 1" descr="Eine Matrixformel, die Konstanten verwendet">
          <a:extLst>
            <a:ext uri="{FF2B5EF4-FFF2-40B4-BE49-F238E27FC236}">
              <a16:creationId xmlns:a16="http://schemas.microsoft.com/office/drawing/2014/main" id="{3F372C03-3F16-7C34-034F-533B06DC75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5661" name="AutoShape 1" descr="Eine Matrixformel, die Konstanten verwendet">
          <a:extLst>
            <a:ext uri="{FF2B5EF4-FFF2-40B4-BE49-F238E27FC236}">
              <a16:creationId xmlns:a16="http://schemas.microsoft.com/office/drawing/2014/main" id="{12F05452-E368-2B67-58ED-41FD217BFFF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5662" name="AutoShape 1" descr="Eine Matrixformel, die Konstanten verwendet">
          <a:extLst>
            <a:ext uri="{FF2B5EF4-FFF2-40B4-BE49-F238E27FC236}">
              <a16:creationId xmlns:a16="http://schemas.microsoft.com/office/drawing/2014/main" id="{959CDC67-0DCF-E4FB-1448-3B27DA39CC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5663" name="AutoShape 1" descr="Eine Matrixformel, die Konstanten verwendet">
          <a:extLst>
            <a:ext uri="{FF2B5EF4-FFF2-40B4-BE49-F238E27FC236}">
              <a16:creationId xmlns:a16="http://schemas.microsoft.com/office/drawing/2014/main" id="{52B6C734-6B4B-741A-3D17-6D99F82D9E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5664" name="AutoShape 1" descr="Eine Matrixformel, die Konstanten verwendet">
          <a:extLst>
            <a:ext uri="{FF2B5EF4-FFF2-40B4-BE49-F238E27FC236}">
              <a16:creationId xmlns:a16="http://schemas.microsoft.com/office/drawing/2014/main" id="{AEBB3C1D-9F8C-E5F6-0D86-6197B982C7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5665" name="AutoShape 1" descr="Eine Matrixformel, die Konstanten verwendet">
          <a:extLst>
            <a:ext uri="{FF2B5EF4-FFF2-40B4-BE49-F238E27FC236}">
              <a16:creationId xmlns:a16="http://schemas.microsoft.com/office/drawing/2014/main" id="{5C9161BE-9D1F-E5CE-2648-166D64301B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5666" name="AutoShape 1" descr="Eine Matrixformel, die Konstanten verwendet">
          <a:extLst>
            <a:ext uri="{FF2B5EF4-FFF2-40B4-BE49-F238E27FC236}">
              <a16:creationId xmlns:a16="http://schemas.microsoft.com/office/drawing/2014/main" id="{07318FC2-2212-C868-D3B9-3A58ADAAEA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5667" name="AutoShape 1" descr="Eine Matrixformel, die Konstanten verwendet">
          <a:extLst>
            <a:ext uri="{FF2B5EF4-FFF2-40B4-BE49-F238E27FC236}">
              <a16:creationId xmlns:a16="http://schemas.microsoft.com/office/drawing/2014/main" id="{9443E99D-7100-5B91-5A68-AA3FD463AB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5668" name="AutoShape 1" descr="Eine Matrixformel, die Konstanten verwendet">
          <a:extLst>
            <a:ext uri="{FF2B5EF4-FFF2-40B4-BE49-F238E27FC236}">
              <a16:creationId xmlns:a16="http://schemas.microsoft.com/office/drawing/2014/main" id="{42435026-75E0-4DFA-84E9-D91856407F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5669" name="AutoShape 1" descr="Eine Matrixformel, die Konstanten verwendet">
          <a:extLst>
            <a:ext uri="{FF2B5EF4-FFF2-40B4-BE49-F238E27FC236}">
              <a16:creationId xmlns:a16="http://schemas.microsoft.com/office/drawing/2014/main" id="{2D453343-09A0-110D-6301-53D5573B56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5670" name="AutoShape 1" descr="Eine Matrixformel, die Konstanten verwendet">
          <a:extLst>
            <a:ext uri="{FF2B5EF4-FFF2-40B4-BE49-F238E27FC236}">
              <a16:creationId xmlns:a16="http://schemas.microsoft.com/office/drawing/2014/main" id="{514D1E62-722C-3564-7DE9-6AD695A0AF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5671" name="AutoShape 1" descr="Eine Matrixformel, die Konstanten verwendet">
          <a:extLst>
            <a:ext uri="{FF2B5EF4-FFF2-40B4-BE49-F238E27FC236}">
              <a16:creationId xmlns:a16="http://schemas.microsoft.com/office/drawing/2014/main" id="{8C2CB401-26CF-BA59-2766-C83F3E5856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5672" name="AutoShape 1" descr="Eine Matrixformel, die Konstanten verwendet">
          <a:extLst>
            <a:ext uri="{FF2B5EF4-FFF2-40B4-BE49-F238E27FC236}">
              <a16:creationId xmlns:a16="http://schemas.microsoft.com/office/drawing/2014/main" id="{BD5BE2E5-A035-3C67-319A-EB2A16A255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35673" name="AutoShape 1" descr="Eine Matrixformel, die Konstanten verwendet">
          <a:extLst>
            <a:ext uri="{FF2B5EF4-FFF2-40B4-BE49-F238E27FC236}">
              <a16:creationId xmlns:a16="http://schemas.microsoft.com/office/drawing/2014/main" id="{E76CD186-3B6A-6F8A-DEE7-7E46ABA70A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35674" name="AutoShape 1" descr="Eine Matrixformel, die Konstanten verwendet">
          <a:extLst>
            <a:ext uri="{FF2B5EF4-FFF2-40B4-BE49-F238E27FC236}">
              <a16:creationId xmlns:a16="http://schemas.microsoft.com/office/drawing/2014/main" id="{5F5C5B48-0662-A709-9160-9AA690E687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35675" name="AutoShape 1" descr="Eine Matrixformel, die Konstanten verwendet">
          <a:extLst>
            <a:ext uri="{FF2B5EF4-FFF2-40B4-BE49-F238E27FC236}">
              <a16:creationId xmlns:a16="http://schemas.microsoft.com/office/drawing/2014/main" id="{8CDA3A65-8967-259D-0118-B93508A0E4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512</xdr:row>
      <xdr:rowOff>0</xdr:rowOff>
    </xdr:from>
    <xdr:to>
      <xdr:col>11</xdr:col>
      <xdr:colOff>314325</xdr:colOff>
      <xdr:row>513</xdr:row>
      <xdr:rowOff>133350</xdr:rowOff>
    </xdr:to>
    <xdr:sp macro="" textlink="">
      <xdr:nvSpPr>
        <xdr:cNvPr id="35676" name="AutoShape 1" descr="Eine Matrixformel, die Konstanten verwendet">
          <a:extLst>
            <a:ext uri="{FF2B5EF4-FFF2-40B4-BE49-F238E27FC236}">
              <a16:creationId xmlns:a16="http://schemas.microsoft.com/office/drawing/2014/main" id="{6BC8A554-695C-6805-4108-B94352204B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21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35677" name="AutoShape 1" descr="Eine Matrixformel, die Konstanten verwendet">
          <a:extLst>
            <a:ext uri="{FF2B5EF4-FFF2-40B4-BE49-F238E27FC236}">
              <a16:creationId xmlns:a16="http://schemas.microsoft.com/office/drawing/2014/main" id="{059B92AD-C214-7C5F-C829-8D5E214F28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35678" name="AutoShape 1" descr="Eine Matrixformel, die Konstanten verwendet">
          <a:extLst>
            <a:ext uri="{FF2B5EF4-FFF2-40B4-BE49-F238E27FC236}">
              <a16:creationId xmlns:a16="http://schemas.microsoft.com/office/drawing/2014/main" id="{B087744B-2F6F-28EE-CF6E-0796916374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35679" name="AutoShape 1" descr="Eine Matrixformel, die Konstanten verwendet">
          <a:extLst>
            <a:ext uri="{FF2B5EF4-FFF2-40B4-BE49-F238E27FC236}">
              <a16:creationId xmlns:a16="http://schemas.microsoft.com/office/drawing/2014/main" id="{ECA9A67D-3DCD-D062-671D-66E9D2F513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314325</xdr:colOff>
      <xdr:row>389</xdr:row>
      <xdr:rowOff>133350</xdr:rowOff>
    </xdr:to>
    <xdr:sp macro="" textlink="">
      <xdr:nvSpPr>
        <xdr:cNvPr id="35680" name="AutoShape 1" descr="Eine Matrixformel, die Konstanten verwendet">
          <a:extLst>
            <a:ext uri="{FF2B5EF4-FFF2-40B4-BE49-F238E27FC236}">
              <a16:creationId xmlns:a16="http://schemas.microsoft.com/office/drawing/2014/main" id="{DFEB862A-CEAA-766D-8C63-45641B967E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141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5681" name="AutoShape 1" descr="Eine Matrixformel, die Konstanten verwendet">
          <a:extLst>
            <a:ext uri="{FF2B5EF4-FFF2-40B4-BE49-F238E27FC236}">
              <a16:creationId xmlns:a16="http://schemas.microsoft.com/office/drawing/2014/main" id="{3D644A46-9DE9-0C61-D654-BD1577B75D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5682" name="AutoShape 1" descr="Eine Matrixformel, die Konstanten verwendet">
          <a:extLst>
            <a:ext uri="{FF2B5EF4-FFF2-40B4-BE49-F238E27FC236}">
              <a16:creationId xmlns:a16="http://schemas.microsoft.com/office/drawing/2014/main" id="{8EF39354-ED41-0F76-138D-3EF2FC03F2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5683" name="AutoShape 1" descr="Eine Matrixformel, die Konstanten verwendet">
          <a:extLst>
            <a:ext uri="{FF2B5EF4-FFF2-40B4-BE49-F238E27FC236}">
              <a16:creationId xmlns:a16="http://schemas.microsoft.com/office/drawing/2014/main" id="{29AD9328-159B-CC65-F178-9AA2FC7ED1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5684" name="AutoShape 1" descr="Eine Matrixformel, die Konstanten verwendet">
          <a:extLst>
            <a:ext uri="{FF2B5EF4-FFF2-40B4-BE49-F238E27FC236}">
              <a16:creationId xmlns:a16="http://schemas.microsoft.com/office/drawing/2014/main" id="{C15EF000-CBF8-EC16-C014-01D2CA5D7A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5685" name="AutoShape 1" descr="Eine Matrixformel, die Konstanten verwendet">
          <a:extLst>
            <a:ext uri="{FF2B5EF4-FFF2-40B4-BE49-F238E27FC236}">
              <a16:creationId xmlns:a16="http://schemas.microsoft.com/office/drawing/2014/main" id="{B139AE44-2BD9-F3E8-CDE7-C18E2B886C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5686" name="AutoShape 1" descr="Eine Matrixformel, die Konstanten verwendet">
          <a:extLst>
            <a:ext uri="{FF2B5EF4-FFF2-40B4-BE49-F238E27FC236}">
              <a16:creationId xmlns:a16="http://schemas.microsoft.com/office/drawing/2014/main" id="{98B172AA-FE1D-3983-5374-05392CC3C5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5687" name="AutoShape 1" descr="Eine Matrixformel, die Konstanten verwendet">
          <a:extLst>
            <a:ext uri="{FF2B5EF4-FFF2-40B4-BE49-F238E27FC236}">
              <a16:creationId xmlns:a16="http://schemas.microsoft.com/office/drawing/2014/main" id="{9BC7E446-3CC4-7515-1EED-DE95AA4D6E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5688" name="AutoShape 1" descr="Eine Matrixformel, die Konstanten verwendet">
          <a:extLst>
            <a:ext uri="{FF2B5EF4-FFF2-40B4-BE49-F238E27FC236}">
              <a16:creationId xmlns:a16="http://schemas.microsoft.com/office/drawing/2014/main" id="{96C91F71-971A-DB62-8A37-8F5A8D4EA3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5689" name="AutoShape 1" descr="Eine Matrixformel, die Konstanten verwendet">
          <a:extLst>
            <a:ext uri="{FF2B5EF4-FFF2-40B4-BE49-F238E27FC236}">
              <a16:creationId xmlns:a16="http://schemas.microsoft.com/office/drawing/2014/main" id="{F408F69F-6E5A-919E-E5B3-5E29EC1773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5690" name="AutoShape 1" descr="Eine Matrixformel, die Konstanten verwendet">
          <a:extLst>
            <a:ext uri="{FF2B5EF4-FFF2-40B4-BE49-F238E27FC236}">
              <a16:creationId xmlns:a16="http://schemas.microsoft.com/office/drawing/2014/main" id="{B44DE269-84A0-84AB-0B8C-C18630981E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5691" name="AutoShape 1" descr="Eine Matrixformel, die Konstanten verwendet">
          <a:extLst>
            <a:ext uri="{FF2B5EF4-FFF2-40B4-BE49-F238E27FC236}">
              <a16:creationId xmlns:a16="http://schemas.microsoft.com/office/drawing/2014/main" id="{728719A4-84B0-CC67-FDDD-36CE8862DD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5692" name="AutoShape 1" descr="Eine Matrixformel, die Konstanten verwendet">
          <a:extLst>
            <a:ext uri="{FF2B5EF4-FFF2-40B4-BE49-F238E27FC236}">
              <a16:creationId xmlns:a16="http://schemas.microsoft.com/office/drawing/2014/main" id="{6BC229B4-630A-9206-70D1-44F031F8F5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35693" name="AutoShape 1" descr="Eine Matrixformel, die Konstanten verwendet">
          <a:extLst>
            <a:ext uri="{FF2B5EF4-FFF2-40B4-BE49-F238E27FC236}">
              <a16:creationId xmlns:a16="http://schemas.microsoft.com/office/drawing/2014/main" id="{EE636C70-BF47-97C0-A3E9-052A047089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35694" name="AutoShape 1" descr="Eine Matrixformel, die Konstanten verwendet">
          <a:extLst>
            <a:ext uri="{FF2B5EF4-FFF2-40B4-BE49-F238E27FC236}">
              <a16:creationId xmlns:a16="http://schemas.microsoft.com/office/drawing/2014/main" id="{A873821C-29C2-F695-8751-9B30B0604D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35695" name="AutoShape 1" descr="Eine Matrixformel, die Konstanten verwendet">
          <a:extLst>
            <a:ext uri="{FF2B5EF4-FFF2-40B4-BE49-F238E27FC236}">
              <a16:creationId xmlns:a16="http://schemas.microsoft.com/office/drawing/2014/main" id="{A57E9B22-CB6C-C5F2-E341-F62DA91731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314325</xdr:colOff>
      <xdr:row>376</xdr:row>
      <xdr:rowOff>133350</xdr:rowOff>
    </xdr:to>
    <xdr:sp macro="" textlink="">
      <xdr:nvSpPr>
        <xdr:cNvPr id="35696" name="AutoShape 1" descr="Eine Matrixformel, die Konstanten verwendet">
          <a:extLst>
            <a:ext uri="{FF2B5EF4-FFF2-40B4-BE49-F238E27FC236}">
              <a16:creationId xmlns:a16="http://schemas.microsoft.com/office/drawing/2014/main" id="{F24E92CD-55E8-2590-4609-3CB21A5A39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036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35697" name="AutoShape 1" descr="Eine Matrixformel, die Konstanten verwendet">
          <a:extLst>
            <a:ext uri="{FF2B5EF4-FFF2-40B4-BE49-F238E27FC236}">
              <a16:creationId xmlns:a16="http://schemas.microsoft.com/office/drawing/2014/main" id="{06542B33-DCA2-3E8A-BD62-7E9297C87B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35698" name="AutoShape 1" descr="Eine Matrixformel, die Konstanten verwendet">
          <a:extLst>
            <a:ext uri="{FF2B5EF4-FFF2-40B4-BE49-F238E27FC236}">
              <a16:creationId xmlns:a16="http://schemas.microsoft.com/office/drawing/2014/main" id="{6E0CDEE0-D541-F972-1FBA-F104CF3DF1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35699" name="AutoShape 1" descr="Eine Matrixformel, die Konstanten verwendet">
          <a:extLst>
            <a:ext uri="{FF2B5EF4-FFF2-40B4-BE49-F238E27FC236}">
              <a16:creationId xmlns:a16="http://schemas.microsoft.com/office/drawing/2014/main" id="{DF0EE0C3-2405-0C7B-B493-8ECF1F26B7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442</xdr:row>
      <xdr:rowOff>0</xdr:rowOff>
    </xdr:from>
    <xdr:to>
      <xdr:col>11</xdr:col>
      <xdr:colOff>314325</xdr:colOff>
      <xdr:row>443</xdr:row>
      <xdr:rowOff>133350</xdr:rowOff>
    </xdr:to>
    <xdr:sp macro="" textlink="">
      <xdr:nvSpPr>
        <xdr:cNvPr id="35700" name="AutoShape 1" descr="Eine Matrixformel, die Konstanten verwendet">
          <a:extLst>
            <a:ext uri="{FF2B5EF4-FFF2-40B4-BE49-F238E27FC236}">
              <a16:creationId xmlns:a16="http://schemas.microsoft.com/office/drawing/2014/main" id="{48F7B549-E222-CA64-D829-049D4B5BAF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88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133350</xdr:rowOff>
    </xdr:to>
    <xdr:sp macro="" textlink="">
      <xdr:nvSpPr>
        <xdr:cNvPr id="35701" name="AutoShape 1" descr="Eine Matrixformel, die Konstanten verwendet">
          <a:extLst>
            <a:ext uri="{FF2B5EF4-FFF2-40B4-BE49-F238E27FC236}">
              <a16:creationId xmlns:a16="http://schemas.microsoft.com/office/drawing/2014/main" id="{851C65EC-5611-1B9A-D5DD-FE6BBD696A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133350</xdr:rowOff>
    </xdr:to>
    <xdr:sp macro="" textlink="">
      <xdr:nvSpPr>
        <xdr:cNvPr id="35702" name="AutoShape 1" descr="Eine Matrixformel, die Konstanten verwendet">
          <a:extLst>
            <a:ext uri="{FF2B5EF4-FFF2-40B4-BE49-F238E27FC236}">
              <a16:creationId xmlns:a16="http://schemas.microsoft.com/office/drawing/2014/main" id="{C6D9BEC1-63AB-CA4C-6A82-05586D0D4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133350</xdr:rowOff>
    </xdr:to>
    <xdr:sp macro="" textlink="">
      <xdr:nvSpPr>
        <xdr:cNvPr id="35703" name="AutoShape 1" descr="Eine Matrixformel, die Konstanten verwendet">
          <a:extLst>
            <a:ext uri="{FF2B5EF4-FFF2-40B4-BE49-F238E27FC236}">
              <a16:creationId xmlns:a16="http://schemas.microsoft.com/office/drawing/2014/main" id="{01560090-237F-FA03-48FB-B4985EF4B9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464</xdr:row>
      <xdr:rowOff>0</xdr:rowOff>
    </xdr:from>
    <xdr:to>
      <xdr:col>11</xdr:col>
      <xdr:colOff>314325</xdr:colOff>
      <xdr:row>465</xdr:row>
      <xdr:rowOff>133350</xdr:rowOff>
    </xdr:to>
    <xdr:sp macro="" textlink="">
      <xdr:nvSpPr>
        <xdr:cNvPr id="35704" name="AutoShape 1" descr="Eine Matrixformel, die Konstanten verwendet">
          <a:extLst>
            <a:ext uri="{FF2B5EF4-FFF2-40B4-BE49-F238E27FC236}">
              <a16:creationId xmlns:a16="http://schemas.microsoft.com/office/drawing/2014/main" id="{988A7BDA-B820-0829-8ECB-42B1B28168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44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5705" name="AutoShape 1" descr="Eine Matrixformel, die Konstanten verwendet">
          <a:extLst>
            <a:ext uri="{FF2B5EF4-FFF2-40B4-BE49-F238E27FC236}">
              <a16:creationId xmlns:a16="http://schemas.microsoft.com/office/drawing/2014/main" id="{568BDC30-B3D9-8BFB-2F37-DB03EECD5A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5706" name="AutoShape 1" descr="Eine Matrixformel, die Konstanten verwendet">
          <a:extLst>
            <a:ext uri="{FF2B5EF4-FFF2-40B4-BE49-F238E27FC236}">
              <a16:creationId xmlns:a16="http://schemas.microsoft.com/office/drawing/2014/main" id="{FD885432-BA95-D910-744F-4577B76552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5707" name="AutoShape 1" descr="Eine Matrixformel, die Konstanten verwendet">
          <a:extLst>
            <a:ext uri="{FF2B5EF4-FFF2-40B4-BE49-F238E27FC236}">
              <a16:creationId xmlns:a16="http://schemas.microsoft.com/office/drawing/2014/main" id="{1508769C-EF9F-2E50-D6AF-9B518E2D9D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5708" name="AutoShape 1" descr="Eine Matrixformel, die Konstanten verwendet">
          <a:extLst>
            <a:ext uri="{FF2B5EF4-FFF2-40B4-BE49-F238E27FC236}">
              <a16:creationId xmlns:a16="http://schemas.microsoft.com/office/drawing/2014/main" id="{11CFCD3C-21B1-273D-1907-6197BD35D4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5709" name="AutoShape 1" descr="Eine Matrixformel, die Konstanten verwendet">
          <a:extLst>
            <a:ext uri="{FF2B5EF4-FFF2-40B4-BE49-F238E27FC236}">
              <a16:creationId xmlns:a16="http://schemas.microsoft.com/office/drawing/2014/main" id="{283BE65F-B33B-96AF-4DDE-85242E06E3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5710" name="AutoShape 1" descr="Eine Matrixformel, die Konstanten verwendet">
          <a:extLst>
            <a:ext uri="{FF2B5EF4-FFF2-40B4-BE49-F238E27FC236}">
              <a16:creationId xmlns:a16="http://schemas.microsoft.com/office/drawing/2014/main" id="{A78B4D67-3FB1-0BB3-E187-48D3A08258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5711" name="AutoShape 1" descr="Eine Matrixformel, die Konstanten verwendet">
          <a:extLst>
            <a:ext uri="{FF2B5EF4-FFF2-40B4-BE49-F238E27FC236}">
              <a16:creationId xmlns:a16="http://schemas.microsoft.com/office/drawing/2014/main" id="{536EC7F9-8D68-5641-64FB-4483D2E3A3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5712" name="AutoShape 1" descr="Eine Matrixformel, die Konstanten verwendet">
          <a:extLst>
            <a:ext uri="{FF2B5EF4-FFF2-40B4-BE49-F238E27FC236}">
              <a16:creationId xmlns:a16="http://schemas.microsoft.com/office/drawing/2014/main" id="{C1E97ED3-A6C2-6D46-4E0D-628AC0B05D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5713" name="AutoShape 1" descr="Eine Matrixformel, die Konstanten verwendet">
          <a:extLst>
            <a:ext uri="{FF2B5EF4-FFF2-40B4-BE49-F238E27FC236}">
              <a16:creationId xmlns:a16="http://schemas.microsoft.com/office/drawing/2014/main" id="{B6CE501C-7F32-C898-0B56-39B49DC41B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5714" name="AutoShape 1" descr="Eine Matrixformel, die Konstanten verwendet">
          <a:extLst>
            <a:ext uri="{FF2B5EF4-FFF2-40B4-BE49-F238E27FC236}">
              <a16:creationId xmlns:a16="http://schemas.microsoft.com/office/drawing/2014/main" id="{A998F372-55F7-8582-8B87-2A2E7BE9EC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5715" name="AutoShape 1" descr="Eine Matrixformel, die Konstanten verwendet">
          <a:extLst>
            <a:ext uri="{FF2B5EF4-FFF2-40B4-BE49-F238E27FC236}">
              <a16:creationId xmlns:a16="http://schemas.microsoft.com/office/drawing/2014/main" id="{C33150CD-3A2D-D598-2BCF-E885B30236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5716" name="AutoShape 1" descr="Eine Matrixformel, die Konstanten verwendet">
          <a:extLst>
            <a:ext uri="{FF2B5EF4-FFF2-40B4-BE49-F238E27FC236}">
              <a16:creationId xmlns:a16="http://schemas.microsoft.com/office/drawing/2014/main" id="{E2513691-373D-AD47-D52D-BFFAB9A327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35717" name="AutoShape 1" descr="Eine Matrixformel, die Konstanten verwendet">
          <a:extLst>
            <a:ext uri="{FF2B5EF4-FFF2-40B4-BE49-F238E27FC236}">
              <a16:creationId xmlns:a16="http://schemas.microsoft.com/office/drawing/2014/main" id="{99C927FB-E82F-0142-DAC1-BBAE295EB1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35718" name="AutoShape 1" descr="Eine Matrixformel, die Konstanten verwendet">
          <a:extLst>
            <a:ext uri="{FF2B5EF4-FFF2-40B4-BE49-F238E27FC236}">
              <a16:creationId xmlns:a16="http://schemas.microsoft.com/office/drawing/2014/main" id="{F0AC3A12-DB3B-47BE-70D7-A39D3E5670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35719" name="AutoShape 1" descr="Eine Matrixformel, die Konstanten verwendet">
          <a:extLst>
            <a:ext uri="{FF2B5EF4-FFF2-40B4-BE49-F238E27FC236}">
              <a16:creationId xmlns:a16="http://schemas.microsoft.com/office/drawing/2014/main" id="{17EC6C8B-6422-4868-BF49-E4C95F3042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314325</xdr:colOff>
      <xdr:row>404</xdr:row>
      <xdr:rowOff>133350</xdr:rowOff>
    </xdr:to>
    <xdr:sp macro="" textlink="">
      <xdr:nvSpPr>
        <xdr:cNvPr id="35720" name="AutoShape 1" descr="Eine Matrixformel, die Konstanten verwendet">
          <a:extLst>
            <a:ext uri="{FF2B5EF4-FFF2-40B4-BE49-F238E27FC236}">
              <a16:creationId xmlns:a16="http://schemas.microsoft.com/office/drawing/2014/main" id="{8E240AA0-BB5F-6692-1852-503FBDD7AB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570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5721" name="AutoShape 1" descr="Eine Matrixformel, die Konstanten verwendet">
          <a:extLst>
            <a:ext uri="{FF2B5EF4-FFF2-40B4-BE49-F238E27FC236}">
              <a16:creationId xmlns:a16="http://schemas.microsoft.com/office/drawing/2014/main" id="{A7C2BEE3-2553-3A55-C96C-513D05CADC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5722" name="AutoShape 1" descr="Eine Matrixformel, die Konstanten verwendet">
          <a:extLst>
            <a:ext uri="{FF2B5EF4-FFF2-40B4-BE49-F238E27FC236}">
              <a16:creationId xmlns:a16="http://schemas.microsoft.com/office/drawing/2014/main" id="{5DC0D2C5-77AC-D9AA-3CC2-3598E6A7C4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5723" name="AutoShape 1" descr="Eine Matrixformel, die Konstanten verwendet">
          <a:extLst>
            <a:ext uri="{FF2B5EF4-FFF2-40B4-BE49-F238E27FC236}">
              <a16:creationId xmlns:a16="http://schemas.microsoft.com/office/drawing/2014/main" id="{640A1BAC-D038-34BE-35C7-235F845C25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5724" name="AutoShape 1" descr="Eine Matrixformel, die Konstanten verwendet">
          <a:extLst>
            <a:ext uri="{FF2B5EF4-FFF2-40B4-BE49-F238E27FC236}">
              <a16:creationId xmlns:a16="http://schemas.microsoft.com/office/drawing/2014/main" id="{B9DC1B6A-7AAE-97C5-3389-29CC2CD77E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5725" name="AutoShape 1" descr="Eine Matrixformel, die Konstanten verwendet">
          <a:extLst>
            <a:ext uri="{FF2B5EF4-FFF2-40B4-BE49-F238E27FC236}">
              <a16:creationId xmlns:a16="http://schemas.microsoft.com/office/drawing/2014/main" id="{6037D83C-BD2B-BDBA-0D46-F37F97B067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5726" name="AutoShape 1" descr="Eine Matrixformel, die Konstanten verwendet">
          <a:extLst>
            <a:ext uri="{FF2B5EF4-FFF2-40B4-BE49-F238E27FC236}">
              <a16:creationId xmlns:a16="http://schemas.microsoft.com/office/drawing/2014/main" id="{33E831D0-FE7E-FF8F-F7F1-91C75DDFA5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5727" name="AutoShape 1" descr="Eine Matrixformel, die Konstanten verwendet">
          <a:extLst>
            <a:ext uri="{FF2B5EF4-FFF2-40B4-BE49-F238E27FC236}">
              <a16:creationId xmlns:a16="http://schemas.microsoft.com/office/drawing/2014/main" id="{D0B787B8-5352-0DCD-BD32-23EE5AD99E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5728" name="AutoShape 1" descr="Eine Matrixformel, die Konstanten verwendet">
          <a:extLst>
            <a:ext uri="{FF2B5EF4-FFF2-40B4-BE49-F238E27FC236}">
              <a16:creationId xmlns:a16="http://schemas.microsoft.com/office/drawing/2014/main" id="{8D6F04BA-DBF8-BDB6-E077-C6A83D8398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5729" name="AutoShape 1" descr="Eine Matrixformel, die Konstanten verwendet">
          <a:extLst>
            <a:ext uri="{FF2B5EF4-FFF2-40B4-BE49-F238E27FC236}">
              <a16:creationId xmlns:a16="http://schemas.microsoft.com/office/drawing/2014/main" id="{25AD92AE-A898-7E4B-4F66-4BFAE8F185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5730" name="AutoShape 1" descr="Eine Matrixformel, die Konstanten verwendet">
          <a:extLst>
            <a:ext uri="{FF2B5EF4-FFF2-40B4-BE49-F238E27FC236}">
              <a16:creationId xmlns:a16="http://schemas.microsoft.com/office/drawing/2014/main" id="{15A9CD3F-C845-B353-B96A-D648B6CD32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5731" name="AutoShape 1" descr="Eine Matrixformel, die Konstanten verwendet">
          <a:extLst>
            <a:ext uri="{FF2B5EF4-FFF2-40B4-BE49-F238E27FC236}">
              <a16:creationId xmlns:a16="http://schemas.microsoft.com/office/drawing/2014/main" id="{ECE519CD-C575-B02F-3033-2CE409E64D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5732" name="AutoShape 1" descr="Eine Matrixformel, die Konstanten verwendet">
          <a:extLst>
            <a:ext uri="{FF2B5EF4-FFF2-40B4-BE49-F238E27FC236}">
              <a16:creationId xmlns:a16="http://schemas.microsoft.com/office/drawing/2014/main" id="{4F08304B-ABC4-F72F-68C1-E9B4B130A2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5733" name="AutoShape 1" descr="Eine Matrixformel, die Konstanten verwendet">
          <a:extLst>
            <a:ext uri="{FF2B5EF4-FFF2-40B4-BE49-F238E27FC236}">
              <a16:creationId xmlns:a16="http://schemas.microsoft.com/office/drawing/2014/main" id="{BC16422C-0059-8FEC-84F0-91C4975EA7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5734" name="AutoShape 1" descr="Eine Matrixformel, die Konstanten verwendet">
          <a:extLst>
            <a:ext uri="{FF2B5EF4-FFF2-40B4-BE49-F238E27FC236}">
              <a16:creationId xmlns:a16="http://schemas.microsoft.com/office/drawing/2014/main" id="{FABBAA60-A74A-D367-786A-12D29D41DA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5735" name="AutoShape 1" descr="Eine Matrixformel, die Konstanten verwendet">
          <a:extLst>
            <a:ext uri="{FF2B5EF4-FFF2-40B4-BE49-F238E27FC236}">
              <a16:creationId xmlns:a16="http://schemas.microsoft.com/office/drawing/2014/main" id="{223DEA21-24CE-FB2C-9EF2-E38CFA3ACE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5736" name="AutoShape 1" descr="Eine Matrixformel, die Konstanten verwendet">
          <a:extLst>
            <a:ext uri="{FF2B5EF4-FFF2-40B4-BE49-F238E27FC236}">
              <a16:creationId xmlns:a16="http://schemas.microsoft.com/office/drawing/2014/main" id="{42F13A30-6AFB-93A9-9626-2CC7CFF12C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35737" name="AutoShape 1" descr="Eine Matrixformel, die Konstanten verwendet">
          <a:extLst>
            <a:ext uri="{FF2B5EF4-FFF2-40B4-BE49-F238E27FC236}">
              <a16:creationId xmlns:a16="http://schemas.microsoft.com/office/drawing/2014/main" id="{D4F687D3-8371-7A10-53D6-CBB71DFFAF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35738" name="AutoShape 1" descr="Eine Matrixformel, die Konstanten verwendet">
          <a:extLst>
            <a:ext uri="{FF2B5EF4-FFF2-40B4-BE49-F238E27FC236}">
              <a16:creationId xmlns:a16="http://schemas.microsoft.com/office/drawing/2014/main" id="{9D29C1FD-139C-0C1B-27F3-5374D98E50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35739" name="AutoShape 1" descr="Eine Matrixformel, die Konstanten verwendet">
          <a:extLst>
            <a:ext uri="{FF2B5EF4-FFF2-40B4-BE49-F238E27FC236}">
              <a16:creationId xmlns:a16="http://schemas.microsoft.com/office/drawing/2014/main" id="{A5CDFD1E-B13C-49A4-E495-5D8150E34A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314325</xdr:colOff>
      <xdr:row>392</xdr:row>
      <xdr:rowOff>133350</xdr:rowOff>
    </xdr:to>
    <xdr:sp macro="" textlink="">
      <xdr:nvSpPr>
        <xdr:cNvPr id="35740" name="AutoShape 1" descr="Eine Matrixformel, die Konstanten verwendet">
          <a:extLst>
            <a:ext uri="{FF2B5EF4-FFF2-40B4-BE49-F238E27FC236}">
              <a16:creationId xmlns:a16="http://schemas.microsoft.com/office/drawing/2014/main" id="{E2B2F418-5B15-32F9-ED89-0118DA815A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627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35741" name="AutoShape 1" descr="Eine Matrixformel, die Konstanten verwendet">
          <a:extLst>
            <a:ext uri="{FF2B5EF4-FFF2-40B4-BE49-F238E27FC236}">
              <a16:creationId xmlns:a16="http://schemas.microsoft.com/office/drawing/2014/main" id="{D07A5B53-592F-D950-A0FB-6C792BD44E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35742" name="AutoShape 1" descr="Eine Matrixformel, die Konstanten verwendet">
          <a:extLst>
            <a:ext uri="{FF2B5EF4-FFF2-40B4-BE49-F238E27FC236}">
              <a16:creationId xmlns:a16="http://schemas.microsoft.com/office/drawing/2014/main" id="{F914CD08-A676-AEAD-AE75-11477D7C5B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35743" name="AutoShape 1" descr="Eine Matrixformel, die Konstanten verwendet">
          <a:extLst>
            <a:ext uri="{FF2B5EF4-FFF2-40B4-BE49-F238E27FC236}">
              <a16:creationId xmlns:a16="http://schemas.microsoft.com/office/drawing/2014/main" id="{119C4CEC-05DB-E8A0-5446-D48F0697A4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314325</xdr:colOff>
      <xdr:row>400</xdr:row>
      <xdr:rowOff>133350</xdr:rowOff>
    </xdr:to>
    <xdr:sp macro="" textlink="">
      <xdr:nvSpPr>
        <xdr:cNvPr id="35744" name="AutoShape 1" descr="Eine Matrixformel, die Konstanten verwendet">
          <a:extLst>
            <a:ext uri="{FF2B5EF4-FFF2-40B4-BE49-F238E27FC236}">
              <a16:creationId xmlns:a16="http://schemas.microsoft.com/office/drawing/2014/main" id="{B50EAC08-312F-6B60-1010-684F860C99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922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5745" name="AutoShape 1" descr="Eine Matrixformel, die Konstanten verwendet">
          <a:extLst>
            <a:ext uri="{FF2B5EF4-FFF2-40B4-BE49-F238E27FC236}">
              <a16:creationId xmlns:a16="http://schemas.microsoft.com/office/drawing/2014/main" id="{0A89C4D6-0441-FAC3-CC30-EDEF49C5A1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5746" name="AutoShape 1" descr="Eine Matrixformel, die Konstanten verwendet">
          <a:extLst>
            <a:ext uri="{FF2B5EF4-FFF2-40B4-BE49-F238E27FC236}">
              <a16:creationId xmlns:a16="http://schemas.microsoft.com/office/drawing/2014/main" id="{25BBF57A-9C97-BCF4-5431-460AC9CB40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5747" name="AutoShape 1" descr="Eine Matrixformel, die Konstanten verwendet">
          <a:extLst>
            <a:ext uri="{FF2B5EF4-FFF2-40B4-BE49-F238E27FC236}">
              <a16:creationId xmlns:a16="http://schemas.microsoft.com/office/drawing/2014/main" id="{7B33F67E-5721-E48F-8879-8D8FFD34DF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5748" name="AutoShape 1" descr="Eine Matrixformel, die Konstanten verwendet">
          <a:extLst>
            <a:ext uri="{FF2B5EF4-FFF2-40B4-BE49-F238E27FC236}">
              <a16:creationId xmlns:a16="http://schemas.microsoft.com/office/drawing/2014/main" id="{AE5A657D-94E7-2197-D5B3-7840C1BE11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5749" name="AutoShape 1" descr="Eine Matrixformel, die Konstanten verwendet">
          <a:extLst>
            <a:ext uri="{FF2B5EF4-FFF2-40B4-BE49-F238E27FC236}">
              <a16:creationId xmlns:a16="http://schemas.microsoft.com/office/drawing/2014/main" id="{5BF923D8-4A4E-1AAA-2501-894E84BFCD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5750" name="AutoShape 1" descr="Eine Matrixformel, die Konstanten verwendet">
          <a:extLst>
            <a:ext uri="{FF2B5EF4-FFF2-40B4-BE49-F238E27FC236}">
              <a16:creationId xmlns:a16="http://schemas.microsoft.com/office/drawing/2014/main" id="{AFBDB6A3-DA6A-2EBD-16B2-4AAB3728AF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5751" name="AutoShape 1" descr="Eine Matrixformel, die Konstanten verwendet">
          <a:extLst>
            <a:ext uri="{FF2B5EF4-FFF2-40B4-BE49-F238E27FC236}">
              <a16:creationId xmlns:a16="http://schemas.microsoft.com/office/drawing/2014/main" id="{9CDC71FB-D157-DAFC-993F-9DC08D9ECD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5752" name="AutoShape 1" descr="Eine Matrixformel, die Konstanten verwendet">
          <a:extLst>
            <a:ext uri="{FF2B5EF4-FFF2-40B4-BE49-F238E27FC236}">
              <a16:creationId xmlns:a16="http://schemas.microsoft.com/office/drawing/2014/main" id="{520D50C6-8E0E-E3F8-5588-1124F01AF6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5753" name="AutoShape 1" descr="Eine Matrixformel, die Konstanten verwendet">
          <a:extLst>
            <a:ext uri="{FF2B5EF4-FFF2-40B4-BE49-F238E27FC236}">
              <a16:creationId xmlns:a16="http://schemas.microsoft.com/office/drawing/2014/main" id="{F33A1DBA-C9BD-0F23-96B1-940133EFB1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5754" name="AutoShape 1" descr="Eine Matrixformel, die Konstanten verwendet">
          <a:extLst>
            <a:ext uri="{FF2B5EF4-FFF2-40B4-BE49-F238E27FC236}">
              <a16:creationId xmlns:a16="http://schemas.microsoft.com/office/drawing/2014/main" id="{5D4D3381-FEB6-5629-7213-5D3E15F0E6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5755" name="AutoShape 1" descr="Eine Matrixformel, die Konstanten verwendet">
          <a:extLst>
            <a:ext uri="{FF2B5EF4-FFF2-40B4-BE49-F238E27FC236}">
              <a16:creationId xmlns:a16="http://schemas.microsoft.com/office/drawing/2014/main" id="{6A27578C-F3B3-4277-88A6-F3357E53D6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5756" name="AutoShape 1" descr="Eine Matrixformel, die Konstanten verwendet">
          <a:extLst>
            <a:ext uri="{FF2B5EF4-FFF2-40B4-BE49-F238E27FC236}">
              <a16:creationId xmlns:a16="http://schemas.microsoft.com/office/drawing/2014/main" id="{D4226E79-D8D9-4D64-AEF5-29A6B1391C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5757" name="AutoShape 1" descr="Eine Matrixformel, die Konstanten verwendet">
          <a:extLst>
            <a:ext uri="{FF2B5EF4-FFF2-40B4-BE49-F238E27FC236}">
              <a16:creationId xmlns:a16="http://schemas.microsoft.com/office/drawing/2014/main" id="{2F5E514F-E847-0F11-E848-F05DDAC125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5758" name="AutoShape 1" descr="Eine Matrixformel, die Konstanten verwendet">
          <a:extLst>
            <a:ext uri="{FF2B5EF4-FFF2-40B4-BE49-F238E27FC236}">
              <a16:creationId xmlns:a16="http://schemas.microsoft.com/office/drawing/2014/main" id="{16FC8AF1-BA9C-3D3F-A779-0A57111648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5759" name="AutoShape 1" descr="Eine Matrixformel, die Konstanten verwendet">
          <a:extLst>
            <a:ext uri="{FF2B5EF4-FFF2-40B4-BE49-F238E27FC236}">
              <a16:creationId xmlns:a16="http://schemas.microsoft.com/office/drawing/2014/main" id="{AA13A326-7F31-20FD-8334-6776706DCF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5760" name="AutoShape 1" descr="Eine Matrixformel, die Konstanten verwendet">
          <a:extLst>
            <a:ext uri="{FF2B5EF4-FFF2-40B4-BE49-F238E27FC236}">
              <a16:creationId xmlns:a16="http://schemas.microsoft.com/office/drawing/2014/main" id="{99648DBE-A885-4444-1973-AE16E6D11F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5761" name="AutoShape 1" descr="Eine Matrixformel, die Konstanten verwendet">
          <a:extLst>
            <a:ext uri="{FF2B5EF4-FFF2-40B4-BE49-F238E27FC236}">
              <a16:creationId xmlns:a16="http://schemas.microsoft.com/office/drawing/2014/main" id="{92EB1578-3C6C-AD64-D552-B023FA9932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5762" name="AutoShape 1" descr="Eine Matrixformel, die Konstanten verwendet">
          <a:extLst>
            <a:ext uri="{FF2B5EF4-FFF2-40B4-BE49-F238E27FC236}">
              <a16:creationId xmlns:a16="http://schemas.microsoft.com/office/drawing/2014/main" id="{A5ED9F0C-F40F-4AF8-2D84-8124728F06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5763" name="AutoShape 1" descr="Eine Matrixformel, die Konstanten verwendet">
          <a:extLst>
            <a:ext uri="{FF2B5EF4-FFF2-40B4-BE49-F238E27FC236}">
              <a16:creationId xmlns:a16="http://schemas.microsoft.com/office/drawing/2014/main" id="{E48E25C0-4B65-116F-07C7-2AFC342CE6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5764" name="AutoShape 1" descr="Eine Matrixformel, die Konstanten verwendet">
          <a:extLst>
            <a:ext uri="{FF2B5EF4-FFF2-40B4-BE49-F238E27FC236}">
              <a16:creationId xmlns:a16="http://schemas.microsoft.com/office/drawing/2014/main" id="{2B52F09D-6590-45D1-E161-94DDE34F2A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5765" name="AutoShape 1" descr="Eine Matrixformel, die Konstanten verwendet">
          <a:extLst>
            <a:ext uri="{FF2B5EF4-FFF2-40B4-BE49-F238E27FC236}">
              <a16:creationId xmlns:a16="http://schemas.microsoft.com/office/drawing/2014/main" id="{84FF4538-C9CA-3094-A7A8-DE5AFA777D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5766" name="AutoShape 1" descr="Eine Matrixformel, die Konstanten verwendet">
          <a:extLst>
            <a:ext uri="{FF2B5EF4-FFF2-40B4-BE49-F238E27FC236}">
              <a16:creationId xmlns:a16="http://schemas.microsoft.com/office/drawing/2014/main" id="{1FEA08AA-CC4A-04E8-5318-032EC34FC1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5767" name="AutoShape 1" descr="Eine Matrixformel, die Konstanten verwendet">
          <a:extLst>
            <a:ext uri="{FF2B5EF4-FFF2-40B4-BE49-F238E27FC236}">
              <a16:creationId xmlns:a16="http://schemas.microsoft.com/office/drawing/2014/main" id="{F8A11BD1-9CBC-E7C0-14C8-08F308D384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5768" name="AutoShape 1" descr="Eine Matrixformel, die Konstanten verwendet">
          <a:extLst>
            <a:ext uri="{FF2B5EF4-FFF2-40B4-BE49-F238E27FC236}">
              <a16:creationId xmlns:a16="http://schemas.microsoft.com/office/drawing/2014/main" id="{A6EAA3B6-349C-62D2-7FDE-999484C7DD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35769" name="AutoShape 1" descr="Eine Matrixformel, die Konstanten verwendet">
          <a:extLst>
            <a:ext uri="{FF2B5EF4-FFF2-40B4-BE49-F238E27FC236}">
              <a16:creationId xmlns:a16="http://schemas.microsoft.com/office/drawing/2014/main" id="{ABD6B98E-DB11-86A2-1980-A2BCE2A349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35770" name="AutoShape 1" descr="Eine Matrixformel, die Konstanten verwendet">
          <a:extLst>
            <a:ext uri="{FF2B5EF4-FFF2-40B4-BE49-F238E27FC236}">
              <a16:creationId xmlns:a16="http://schemas.microsoft.com/office/drawing/2014/main" id="{D33A2F6E-F47D-932B-9953-4A0B426F26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35771" name="AutoShape 1" descr="Eine Matrixformel, die Konstanten verwendet">
          <a:extLst>
            <a:ext uri="{FF2B5EF4-FFF2-40B4-BE49-F238E27FC236}">
              <a16:creationId xmlns:a16="http://schemas.microsoft.com/office/drawing/2014/main" id="{9A17CCD9-5253-0A36-C86A-4E86375151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498</xdr:row>
      <xdr:rowOff>0</xdr:rowOff>
    </xdr:from>
    <xdr:to>
      <xdr:col>11</xdr:col>
      <xdr:colOff>314325</xdr:colOff>
      <xdr:row>499</xdr:row>
      <xdr:rowOff>133350</xdr:rowOff>
    </xdr:to>
    <xdr:sp macro="" textlink="">
      <xdr:nvSpPr>
        <xdr:cNvPr id="35772" name="AutoShape 1" descr="Eine Matrixformel, die Konstanten verwendet">
          <a:extLst>
            <a:ext uri="{FF2B5EF4-FFF2-40B4-BE49-F238E27FC236}">
              <a16:creationId xmlns:a16="http://schemas.microsoft.com/office/drawing/2014/main" id="{E7EC96AF-5333-0D05-C462-0280584F47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95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35773" name="AutoShape 1" descr="Eine Matrixformel, die Konstanten verwendet">
          <a:extLst>
            <a:ext uri="{FF2B5EF4-FFF2-40B4-BE49-F238E27FC236}">
              <a16:creationId xmlns:a16="http://schemas.microsoft.com/office/drawing/2014/main" id="{9606B34C-FA68-ECA7-E618-78E7D53B8E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35774" name="AutoShape 1" descr="Eine Matrixformel, die Konstanten verwendet">
          <a:extLst>
            <a:ext uri="{FF2B5EF4-FFF2-40B4-BE49-F238E27FC236}">
              <a16:creationId xmlns:a16="http://schemas.microsoft.com/office/drawing/2014/main" id="{BD6950FA-CF46-AAEE-3D77-6A4160F56F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35775" name="AutoShape 1" descr="Eine Matrixformel, die Konstanten verwendet">
          <a:extLst>
            <a:ext uri="{FF2B5EF4-FFF2-40B4-BE49-F238E27FC236}">
              <a16:creationId xmlns:a16="http://schemas.microsoft.com/office/drawing/2014/main" id="{7E56DECC-F637-668C-3094-729DBDA8ED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314325</xdr:colOff>
      <xdr:row>387</xdr:row>
      <xdr:rowOff>133350</xdr:rowOff>
    </xdr:to>
    <xdr:sp macro="" textlink="">
      <xdr:nvSpPr>
        <xdr:cNvPr id="35776" name="AutoShape 1" descr="Eine Matrixformel, die Konstanten verwendet">
          <a:extLst>
            <a:ext uri="{FF2B5EF4-FFF2-40B4-BE49-F238E27FC236}">
              <a16:creationId xmlns:a16="http://schemas.microsoft.com/office/drawing/2014/main" id="{493574B6-1B9E-5F9D-4E87-1896809C30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817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5777" name="AutoShape 1" descr="Eine Matrixformel, die Konstanten verwendet">
          <a:extLst>
            <a:ext uri="{FF2B5EF4-FFF2-40B4-BE49-F238E27FC236}">
              <a16:creationId xmlns:a16="http://schemas.microsoft.com/office/drawing/2014/main" id="{D5437D8B-202B-DEB9-8481-4FE5869759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5778" name="AutoShape 1" descr="Eine Matrixformel, die Konstanten verwendet">
          <a:extLst>
            <a:ext uri="{FF2B5EF4-FFF2-40B4-BE49-F238E27FC236}">
              <a16:creationId xmlns:a16="http://schemas.microsoft.com/office/drawing/2014/main" id="{533BBB8B-A7C0-8BF3-7B4D-5BDA710FCA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5779" name="AutoShape 1" descr="Eine Matrixformel, die Konstanten verwendet">
          <a:extLst>
            <a:ext uri="{FF2B5EF4-FFF2-40B4-BE49-F238E27FC236}">
              <a16:creationId xmlns:a16="http://schemas.microsoft.com/office/drawing/2014/main" id="{EC4E92C8-9EEC-34E8-CE35-85763815A8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5780" name="AutoShape 1" descr="Eine Matrixformel, die Konstanten verwendet">
          <a:extLst>
            <a:ext uri="{FF2B5EF4-FFF2-40B4-BE49-F238E27FC236}">
              <a16:creationId xmlns:a16="http://schemas.microsoft.com/office/drawing/2014/main" id="{ED18192B-4A2F-9464-9D14-659301E878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35781" name="AutoShape 1" descr="Eine Matrixformel, die Konstanten verwendet">
          <a:extLst>
            <a:ext uri="{FF2B5EF4-FFF2-40B4-BE49-F238E27FC236}">
              <a16:creationId xmlns:a16="http://schemas.microsoft.com/office/drawing/2014/main" id="{4067F513-DA2F-AD18-A614-F5624B7261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35782" name="AutoShape 1" descr="Eine Matrixformel, die Konstanten verwendet">
          <a:extLst>
            <a:ext uri="{FF2B5EF4-FFF2-40B4-BE49-F238E27FC236}">
              <a16:creationId xmlns:a16="http://schemas.microsoft.com/office/drawing/2014/main" id="{105AA4E1-EC7F-B331-0292-75B3DA4260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35783" name="AutoShape 1" descr="Eine Matrixformel, die Konstanten verwendet">
          <a:extLst>
            <a:ext uri="{FF2B5EF4-FFF2-40B4-BE49-F238E27FC236}">
              <a16:creationId xmlns:a16="http://schemas.microsoft.com/office/drawing/2014/main" id="{CEF0DE4D-807D-FE6C-B49F-D6CE16AE29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520</xdr:row>
      <xdr:rowOff>0</xdr:rowOff>
    </xdr:from>
    <xdr:to>
      <xdr:col>11</xdr:col>
      <xdr:colOff>314325</xdr:colOff>
      <xdr:row>521</xdr:row>
      <xdr:rowOff>133350</xdr:rowOff>
    </xdr:to>
    <xdr:sp macro="" textlink="">
      <xdr:nvSpPr>
        <xdr:cNvPr id="35784" name="AutoShape 1" descr="Eine Matrixformel, die Konstanten verwendet">
          <a:extLst>
            <a:ext uri="{FF2B5EF4-FFF2-40B4-BE49-F238E27FC236}">
              <a16:creationId xmlns:a16="http://schemas.microsoft.com/office/drawing/2014/main" id="{54139828-DC5C-94DE-BDFD-B352DB637E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51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5785" name="AutoShape 1" descr="Eine Matrixformel, die Konstanten verwendet">
          <a:extLst>
            <a:ext uri="{FF2B5EF4-FFF2-40B4-BE49-F238E27FC236}">
              <a16:creationId xmlns:a16="http://schemas.microsoft.com/office/drawing/2014/main" id="{51AF6415-A253-441A-2F6D-CD1C369A2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5786" name="AutoShape 1" descr="Eine Matrixformel, die Konstanten verwendet">
          <a:extLst>
            <a:ext uri="{FF2B5EF4-FFF2-40B4-BE49-F238E27FC236}">
              <a16:creationId xmlns:a16="http://schemas.microsoft.com/office/drawing/2014/main" id="{94EEC93D-91C2-DD3A-31C7-D906C195B7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5787" name="AutoShape 1" descr="Eine Matrixformel, die Konstanten verwendet">
          <a:extLst>
            <a:ext uri="{FF2B5EF4-FFF2-40B4-BE49-F238E27FC236}">
              <a16:creationId xmlns:a16="http://schemas.microsoft.com/office/drawing/2014/main" id="{E57899EF-7045-3C4C-76E9-EB6809FB99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5788" name="AutoShape 1" descr="Eine Matrixformel, die Konstanten verwendet">
          <a:extLst>
            <a:ext uri="{FF2B5EF4-FFF2-40B4-BE49-F238E27FC236}">
              <a16:creationId xmlns:a16="http://schemas.microsoft.com/office/drawing/2014/main" id="{DA00E942-18C8-541B-068C-975AB3A43E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35789" name="AutoShape 1" descr="Eine Matrixformel, die Konstanten verwendet">
          <a:extLst>
            <a:ext uri="{FF2B5EF4-FFF2-40B4-BE49-F238E27FC236}">
              <a16:creationId xmlns:a16="http://schemas.microsoft.com/office/drawing/2014/main" id="{EAC13663-23A1-F9DE-A5CB-234CD0CE72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35790" name="AutoShape 1" descr="Eine Matrixformel, die Konstanten verwendet">
          <a:extLst>
            <a:ext uri="{FF2B5EF4-FFF2-40B4-BE49-F238E27FC236}">
              <a16:creationId xmlns:a16="http://schemas.microsoft.com/office/drawing/2014/main" id="{F8695F85-EA34-EBEB-7904-F0E6FE7A6B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35791" name="AutoShape 1" descr="Eine Matrixformel, die Konstanten verwendet">
          <a:extLst>
            <a:ext uri="{FF2B5EF4-FFF2-40B4-BE49-F238E27FC236}">
              <a16:creationId xmlns:a16="http://schemas.microsoft.com/office/drawing/2014/main" id="{06EE959F-1642-C65A-C90A-896138B5F1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314325</xdr:colOff>
      <xdr:row>411</xdr:row>
      <xdr:rowOff>133350</xdr:rowOff>
    </xdr:to>
    <xdr:sp macro="" textlink="">
      <xdr:nvSpPr>
        <xdr:cNvPr id="35792" name="AutoShape 1" descr="Eine Matrixformel, die Konstanten verwendet">
          <a:extLst>
            <a:ext uri="{FF2B5EF4-FFF2-40B4-BE49-F238E27FC236}">
              <a16:creationId xmlns:a16="http://schemas.microsoft.com/office/drawing/2014/main" id="{1ABB6C39-2201-7117-92FD-94596E4348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70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5793" name="AutoShape 1" descr="Eine Matrixformel, die Konstanten verwendet">
          <a:extLst>
            <a:ext uri="{FF2B5EF4-FFF2-40B4-BE49-F238E27FC236}">
              <a16:creationId xmlns:a16="http://schemas.microsoft.com/office/drawing/2014/main" id="{9A6FCDBF-D441-2B5D-CDD7-2E44AC035B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5794" name="AutoShape 1" descr="Eine Matrixformel, die Konstanten verwendet">
          <a:extLst>
            <a:ext uri="{FF2B5EF4-FFF2-40B4-BE49-F238E27FC236}">
              <a16:creationId xmlns:a16="http://schemas.microsoft.com/office/drawing/2014/main" id="{DB99979F-815E-4C95-5CE3-FBA77FD630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5795" name="AutoShape 1" descr="Eine Matrixformel, die Konstanten verwendet">
          <a:extLst>
            <a:ext uri="{FF2B5EF4-FFF2-40B4-BE49-F238E27FC236}">
              <a16:creationId xmlns:a16="http://schemas.microsoft.com/office/drawing/2014/main" id="{69B9DFA1-D53B-595A-22F0-5EA975FCA3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5796" name="AutoShape 1" descr="Eine Matrixformel, die Konstanten verwendet">
          <a:extLst>
            <a:ext uri="{FF2B5EF4-FFF2-40B4-BE49-F238E27FC236}">
              <a16:creationId xmlns:a16="http://schemas.microsoft.com/office/drawing/2014/main" id="{E69AC4CE-44C2-C05D-87B8-7C6866D747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5797" name="AutoShape 1" descr="Eine Matrixformel, die Konstanten verwendet">
          <a:extLst>
            <a:ext uri="{FF2B5EF4-FFF2-40B4-BE49-F238E27FC236}">
              <a16:creationId xmlns:a16="http://schemas.microsoft.com/office/drawing/2014/main" id="{DAF78CE5-08EE-1CA6-9601-6A3A63E531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5798" name="AutoShape 1" descr="Eine Matrixformel, die Konstanten verwendet">
          <a:extLst>
            <a:ext uri="{FF2B5EF4-FFF2-40B4-BE49-F238E27FC236}">
              <a16:creationId xmlns:a16="http://schemas.microsoft.com/office/drawing/2014/main" id="{259FC8ED-A0E0-2E28-E667-F11A9187E4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5799" name="AutoShape 1" descr="Eine Matrixformel, die Konstanten verwendet">
          <a:extLst>
            <a:ext uri="{FF2B5EF4-FFF2-40B4-BE49-F238E27FC236}">
              <a16:creationId xmlns:a16="http://schemas.microsoft.com/office/drawing/2014/main" id="{642D89E5-9B88-9605-69A3-B6B1B6C408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5800" name="AutoShape 1" descr="Eine Matrixformel, die Konstanten verwendet">
          <a:extLst>
            <a:ext uri="{FF2B5EF4-FFF2-40B4-BE49-F238E27FC236}">
              <a16:creationId xmlns:a16="http://schemas.microsoft.com/office/drawing/2014/main" id="{ECC817EE-CC27-B234-949D-7E4EC7007C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35801" name="AutoShape 1" descr="Eine Matrixformel, die Konstanten verwendet">
          <a:extLst>
            <a:ext uri="{FF2B5EF4-FFF2-40B4-BE49-F238E27FC236}">
              <a16:creationId xmlns:a16="http://schemas.microsoft.com/office/drawing/2014/main" id="{F2C4789B-E663-8E97-02FC-6B84BEEB9E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35802" name="AutoShape 1" descr="Eine Matrixformel, die Konstanten verwendet">
          <a:extLst>
            <a:ext uri="{FF2B5EF4-FFF2-40B4-BE49-F238E27FC236}">
              <a16:creationId xmlns:a16="http://schemas.microsoft.com/office/drawing/2014/main" id="{4B44A6DD-1AE2-FA3E-FB7C-FD7E19930A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35803" name="AutoShape 1" descr="Eine Matrixformel, die Konstanten verwendet">
          <a:extLst>
            <a:ext uri="{FF2B5EF4-FFF2-40B4-BE49-F238E27FC236}">
              <a16:creationId xmlns:a16="http://schemas.microsoft.com/office/drawing/2014/main" id="{4A5DEA0E-3A7B-01B8-594D-8E11D716B5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314325</xdr:colOff>
      <xdr:row>396</xdr:row>
      <xdr:rowOff>133350</xdr:rowOff>
    </xdr:to>
    <xdr:sp macro="" textlink="">
      <xdr:nvSpPr>
        <xdr:cNvPr id="35804" name="AutoShape 1" descr="Eine Matrixformel, die Konstanten verwendet">
          <a:extLst>
            <a:ext uri="{FF2B5EF4-FFF2-40B4-BE49-F238E27FC236}">
              <a16:creationId xmlns:a16="http://schemas.microsoft.com/office/drawing/2014/main" id="{0278E4D6-DB28-7924-CFE4-7BF5E1DF08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274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35805" name="AutoShape 1" descr="Eine Matrixformel, die Konstanten verwendet">
          <a:extLst>
            <a:ext uri="{FF2B5EF4-FFF2-40B4-BE49-F238E27FC236}">
              <a16:creationId xmlns:a16="http://schemas.microsoft.com/office/drawing/2014/main" id="{4BB13984-AB48-9320-31C8-E6A6B6F265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35806" name="AutoShape 1" descr="Eine Matrixformel, die Konstanten verwendet">
          <a:extLst>
            <a:ext uri="{FF2B5EF4-FFF2-40B4-BE49-F238E27FC236}">
              <a16:creationId xmlns:a16="http://schemas.microsoft.com/office/drawing/2014/main" id="{F8FB1918-0692-7F84-74B9-AC5F7CDC3F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35807" name="AutoShape 1" descr="Eine Matrixformel, die Konstanten verwendet">
          <a:extLst>
            <a:ext uri="{FF2B5EF4-FFF2-40B4-BE49-F238E27FC236}">
              <a16:creationId xmlns:a16="http://schemas.microsoft.com/office/drawing/2014/main" id="{1924C2FB-78F0-93E6-293A-773FA8EF00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445</xdr:row>
      <xdr:rowOff>0</xdr:rowOff>
    </xdr:from>
    <xdr:to>
      <xdr:col>11</xdr:col>
      <xdr:colOff>314325</xdr:colOff>
      <xdr:row>446</xdr:row>
      <xdr:rowOff>133350</xdr:rowOff>
    </xdr:to>
    <xdr:sp macro="" textlink="">
      <xdr:nvSpPr>
        <xdr:cNvPr id="35808" name="AutoShape 1" descr="Eine Matrixformel, die Konstanten verwendet">
          <a:extLst>
            <a:ext uri="{FF2B5EF4-FFF2-40B4-BE49-F238E27FC236}">
              <a16:creationId xmlns:a16="http://schemas.microsoft.com/office/drawing/2014/main" id="{5A522708-D09E-313C-1BE4-0BA4B97BA8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37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35809" name="AutoShape 1" descr="Eine Matrixformel, die Konstanten verwendet">
          <a:extLst>
            <a:ext uri="{FF2B5EF4-FFF2-40B4-BE49-F238E27FC236}">
              <a16:creationId xmlns:a16="http://schemas.microsoft.com/office/drawing/2014/main" id="{49AC1F30-4B4D-3174-77FA-2DFE54CA00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35810" name="AutoShape 1" descr="Eine Matrixformel, die Konstanten verwendet">
          <a:extLst>
            <a:ext uri="{FF2B5EF4-FFF2-40B4-BE49-F238E27FC236}">
              <a16:creationId xmlns:a16="http://schemas.microsoft.com/office/drawing/2014/main" id="{3E217F75-4C73-F7D4-6927-00EBD30911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35811" name="AutoShape 1" descr="Eine Matrixformel, die Konstanten verwendet">
          <a:extLst>
            <a:ext uri="{FF2B5EF4-FFF2-40B4-BE49-F238E27FC236}">
              <a16:creationId xmlns:a16="http://schemas.microsoft.com/office/drawing/2014/main" id="{F7B05C6F-A94E-EA10-B661-4660B562E4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314325</xdr:colOff>
      <xdr:row>394</xdr:row>
      <xdr:rowOff>133350</xdr:rowOff>
    </xdr:to>
    <xdr:sp macro="" textlink="">
      <xdr:nvSpPr>
        <xdr:cNvPr id="35812" name="AutoShape 1" descr="Eine Matrixformel, die Konstanten verwendet">
          <a:extLst>
            <a:ext uri="{FF2B5EF4-FFF2-40B4-BE49-F238E27FC236}">
              <a16:creationId xmlns:a16="http://schemas.microsoft.com/office/drawing/2014/main" id="{A55B6B55-E548-003B-EAE8-52E5905A33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950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5813" name="AutoShape 1" descr="Eine Matrixformel, die Konstanten verwendet">
          <a:extLst>
            <a:ext uri="{FF2B5EF4-FFF2-40B4-BE49-F238E27FC236}">
              <a16:creationId xmlns:a16="http://schemas.microsoft.com/office/drawing/2014/main" id="{1A9916E7-E191-F858-10C4-DD65A8CEF6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5814" name="AutoShape 1" descr="Eine Matrixformel, die Konstanten verwendet">
          <a:extLst>
            <a:ext uri="{FF2B5EF4-FFF2-40B4-BE49-F238E27FC236}">
              <a16:creationId xmlns:a16="http://schemas.microsoft.com/office/drawing/2014/main" id="{18C3D2A4-9308-4E9D-BE6C-BE5ED9F419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5815" name="AutoShape 1" descr="Eine Matrixformel, die Konstanten verwendet">
          <a:extLst>
            <a:ext uri="{FF2B5EF4-FFF2-40B4-BE49-F238E27FC236}">
              <a16:creationId xmlns:a16="http://schemas.microsoft.com/office/drawing/2014/main" id="{FF2DC9F0-6A08-F769-B7B4-C0C678DE1F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5816" name="AutoShape 1" descr="Eine Matrixformel, die Konstanten verwendet">
          <a:extLst>
            <a:ext uri="{FF2B5EF4-FFF2-40B4-BE49-F238E27FC236}">
              <a16:creationId xmlns:a16="http://schemas.microsoft.com/office/drawing/2014/main" id="{EE285618-7C28-44F4-527B-41E8F61646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5817" name="AutoShape 1" descr="Eine Matrixformel, die Konstanten verwendet">
          <a:extLst>
            <a:ext uri="{FF2B5EF4-FFF2-40B4-BE49-F238E27FC236}">
              <a16:creationId xmlns:a16="http://schemas.microsoft.com/office/drawing/2014/main" id="{31E52A65-D702-0F52-5D86-1450E5CCFB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5818" name="AutoShape 1" descr="Eine Matrixformel, die Konstanten verwendet">
          <a:extLst>
            <a:ext uri="{FF2B5EF4-FFF2-40B4-BE49-F238E27FC236}">
              <a16:creationId xmlns:a16="http://schemas.microsoft.com/office/drawing/2014/main" id="{CF4E3C99-7057-E632-E318-AE26DDF85B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5819" name="AutoShape 1" descr="Eine Matrixformel, die Konstanten verwendet">
          <a:extLst>
            <a:ext uri="{FF2B5EF4-FFF2-40B4-BE49-F238E27FC236}">
              <a16:creationId xmlns:a16="http://schemas.microsoft.com/office/drawing/2014/main" id="{63D2779F-1C43-A77C-F985-FB55CEE324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5820" name="AutoShape 1" descr="Eine Matrixformel, die Konstanten verwendet">
          <a:extLst>
            <a:ext uri="{FF2B5EF4-FFF2-40B4-BE49-F238E27FC236}">
              <a16:creationId xmlns:a16="http://schemas.microsoft.com/office/drawing/2014/main" id="{5CE35D17-A3E1-CCC4-8732-40F76B20E8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35821" name="AutoShape 1" descr="Eine Matrixformel, die Konstanten verwendet">
          <a:extLst>
            <a:ext uri="{FF2B5EF4-FFF2-40B4-BE49-F238E27FC236}">
              <a16:creationId xmlns:a16="http://schemas.microsoft.com/office/drawing/2014/main" id="{0DEF592C-F9BD-EFDD-04D7-35FB6CF06A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35822" name="AutoShape 1" descr="Eine Matrixformel, die Konstanten verwendet">
          <a:extLst>
            <a:ext uri="{FF2B5EF4-FFF2-40B4-BE49-F238E27FC236}">
              <a16:creationId xmlns:a16="http://schemas.microsoft.com/office/drawing/2014/main" id="{66F80184-F6B6-3F6C-073F-9611BA69FE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35823" name="AutoShape 1" descr="Eine Matrixformel, die Konstanten verwendet">
          <a:extLst>
            <a:ext uri="{FF2B5EF4-FFF2-40B4-BE49-F238E27FC236}">
              <a16:creationId xmlns:a16="http://schemas.microsoft.com/office/drawing/2014/main" id="{5C9E00C6-B28B-28D6-5810-7485C7B569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314325</xdr:colOff>
      <xdr:row>435</xdr:row>
      <xdr:rowOff>133350</xdr:rowOff>
    </xdr:to>
    <xdr:sp macro="" textlink="">
      <xdr:nvSpPr>
        <xdr:cNvPr id="35824" name="AutoShape 1" descr="Eine Matrixformel, die Konstanten verwendet">
          <a:extLst>
            <a:ext uri="{FF2B5EF4-FFF2-40B4-BE49-F238E27FC236}">
              <a16:creationId xmlns:a16="http://schemas.microsoft.com/office/drawing/2014/main" id="{B356A8B5-D145-14CB-48D7-1E9B662519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58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35825" name="AutoShape 1" descr="Eine Matrixformel, die Konstanten verwendet">
          <a:extLst>
            <a:ext uri="{FF2B5EF4-FFF2-40B4-BE49-F238E27FC236}">
              <a16:creationId xmlns:a16="http://schemas.microsoft.com/office/drawing/2014/main" id="{ABDE6A73-6D37-628B-4268-48292E764D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35826" name="AutoShape 1" descr="Eine Matrixformel, die Konstanten verwendet">
          <a:extLst>
            <a:ext uri="{FF2B5EF4-FFF2-40B4-BE49-F238E27FC236}">
              <a16:creationId xmlns:a16="http://schemas.microsoft.com/office/drawing/2014/main" id="{4B7ED5FC-DF44-28E6-8A05-F9BACE89BE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35827" name="AutoShape 1" descr="Eine Matrixformel, die Konstanten verwendet">
          <a:extLst>
            <a:ext uri="{FF2B5EF4-FFF2-40B4-BE49-F238E27FC236}">
              <a16:creationId xmlns:a16="http://schemas.microsoft.com/office/drawing/2014/main" id="{1214DDC3-4236-9FEA-BFFC-07C59A587D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314325</xdr:colOff>
      <xdr:row>479</xdr:row>
      <xdr:rowOff>133350</xdr:rowOff>
    </xdr:to>
    <xdr:sp macro="" textlink="">
      <xdr:nvSpPr>
        <xdr:cNvPr id="35828" name="AutoShape 1" descr="Eine Matrixformel, die Konstanten verwendet">
          <a:extLst>
            <a:ext uri="{FF2B5EF4-FFF2-40B4-BE49-F238E27FC236}">
              <a16:creationId xmlns:a16="http://schemas.microsoft.com/office/drawing/2014/main" id="{722FD50A-1862-A001-9294-372C9B03DA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71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35829" name="AutoShape 1" descr="Eine Matrixformel, die Konstanten verwendet">
          <a:extLst>
            <a:ext uri="{FF2B5EF4-FFF2-40B4-BE49-F238E27FC236}">
              <a16:creationId xmlns:a16="http://schemas.microsoft.com/office/drawing/2014/main" id="{61F6DFC1-611D-3078-FA1E-D5B2E0EF5C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35830" name="AutoShape 1" descr="Eine Matrixformel, die Konstanten verwendet">
          <a:extLst>
            <a:ext uri="{FF2B5EF4-FFF2-40B4-BE49-F238E27FC236}">
              <a16:creationId xmlns:a16="http://schemas.microsoft.com/office/drawing/2014/main" id="{9F89ED9D-CEE5-83F2-DFB9-D444350EE1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35831" name="AutoShape 1" descr="Eine Matrixformel, die Konstanten verwendet">
          <a:extLst>
            <a:ext uri="{FF2B5EF4-FFF2-40B4-BE49-F238E27FC236}">
              <a16:creationId xmlns:a16="http://schemas.microsoft.com/office/drawing/2014/main" id="{3FA02CAF-8395-C3F4-D927-B41032AFB1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484</xdr:row>
      <xdr:rowOff>0</xdr:rowOff>
    </xdr:from>
    <xdr:to>
      <xdr:col>11</xdr:col>
      <xdr:colOff>314325</xdr:colOff>
      <xdr:row>485</xdr:row>
      <xdr:rowOff>133350</xdr:rowOff>
    </xdr:to>
    <xdr:sp macro="" textlink="">
      <xdr:nvSpPr>
        <xdr:cNvPr id="35832" name="AutoShape 1" descr="Eine Matrixformel, die Konstanten verwendet">
          <a:extLst>
            <a:ext uri="{FF2B5EF4-FFF2-40B4-BE49-F238E27FC236}">
              <a16:creationId xmlns:a16="http://schemas.microsoft.com/office/drawing/2014/main" id="{044A7596-4096-B7C4-E544-E44D1D97CD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68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5833" name="AutoShape 1" descr="Eine Matrixformel, die Konstanten verwendet">
          <a:extLst>
            <a:ext uri="{FF2B5EF4-FFF2-40B4-BE49-F238E27FC236}">
              <a16:creationId xmlns:a16="http://schemas.microsoft.com/office/drawing/2014/main" id="{D1C82C81-9C80-C642-C549-B30852FC17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5834" name="AutoShape 1" descr="Eine Matrixformel, die Konstanten verwendet">
          <a:extLst>
            <a:ext uri="{FF2B5EF4-FFF2-40B4-BE49-F238E27FC236}">
              <a16:creationId xmlns:a16="http://schemas.microsoft.com/office/drawing/2014/main" id="{4B81354E-AE03-C425-86BD-C614DF70F8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5835" name="AutoShape 1" descr="Eine Matrixformel, die Konstanten verwendet">
          <a:extLst>
            <a:ext uri="{FF2B5EF4-FFF2-40B4-BE49-F238E27FC236}">
              <a16:creationId xmlns:a16="http://schemas.microsoft.com/office/drawing/2014/main" id="{9CD63AA5-E979-9BAD-DA34-39CF420BEC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5836" name="AutoShape 1" descr="Eine Matrixformel, die Konstanten verwendet">
          <a:extLst>
            <a:ext uri="{FF2B5EF4-FFF2-40B4-BE49-F238E27FC236}">
              <a16:creationId xmlns:a16="http://schemas.microsoft.com/office/drawing/2014/main" id="{0D5DF63C-FF0D-547C-82F1-04AC056511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5837" name="AutoShape 1" descr="Eine Matrixformel, die Konstanten verwendet">
          <a:extLst>
            <a:ext uri="{FF2B5EF4-FFF2-40B4-BE49-F238E27FC236}">
              <a16:creationId xmlns:a16="http://schemas.microsoft.com/office/drawing/2014/main" id="{A54EBB58-0A53-81A6-7F12-E1E85D5C6A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5838" name="AutoShape 1" descr="Eine Matrixformel, die Konstanten verwendet">
          <a:extLst>
            <a:ext uri="{FF2B5EF4-FFF2-40B4-BE49-F238E27FC236}">
              <a16:creationId xmlns:a16="http://schemas.microsoft.com/office/drawing/2014/main" id="{315E27FD-2289-B612-F6DA-FADC6CFB0F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5839" name="AutoShape 1" descr="Eine Matrixformel, die Konstanten verwendet">
          <a:extLst>
            <a:ext uri="{FF2B5EF4-FFF2-40B4-BE49-F238E27FC236}">
              <a16:creationId xmlns:a16="http://schemas.microsoft.com/office/drawing/2014/main" id="{7A52C8AE-B249-2262-7D7D-6A129078C5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5840" name="AutoShape 1" descr="Eine Matrixformel, die Konstanten verwendet">
          <a:extLst>
            <a:ext uri="{FF2B5EF4-FFF2-40B4-BE49-F238E27FC236}">
              <a16:creationId xmlns:a16="http://schemas.microsoft.com/office/drawing/2014/main" id="{D2F5F869-1826-5507-20C9-C37F6F1E19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5841" name="AutoShape 1" descr="Eine Matrixformel, die Konstanten verwendet">
          <a:extLst>
            <a:ext uri="{FF2B5EF4-FFF2-40B4-BE49-F238E27FC236}">
              <a16:creationId xmlns:a16="http://schemas.microsoft.com/office/drawing/2014/main" id="{79034DD6-D1C1-8440-045F-9FB2FE6B5B4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5842" name="AutoShape 1" descr="Eine Matrixformel, die Konstanten verwendet">
          <a:extLst>
            <a:ext uri="{FF2B5EF4-FFF2-40B4-BE49-F238E27FC236}">
              <a16:creationId xmlns:a16="http://schemas.microsoft.com/office/drawing/2014/main" id="{EB135AE2-23C1-7463-8BE9-524C930DFC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5843" name="AutoShape 1" descr="Eine Matrixformel, die Konstanten verwendet">
          <a:extLst>
            <a:ext uri="{FF2B5EF4-FFF2-40B4-BE49-F238E27FC236}">
              <a16:creationId xmlns:a16="http://schemas.microsoft.com/office/drawing/2014/main" id="{93ED6FC8-CB96-3E7B-E6FF-112993FF8F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5844" name="AutoShape 1" descr="Eine Matrixformel, die Konstanten verwendet">
          <a:extLst>
            <a:ext uri="{FF2B5EF4-FFF2-40B4-BE49-F238E27FC236}">
              <a16:creationId xmlns:a16="http://schemas.microsoft.com/office/drawing/2014/main" id="{88E33DDB-457E-E86B-7C08-3C5D289F67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5845" name="AutoShape 1" descr="Eine Matrixformel, die Konstanten verwendet">
          <a:extLst>
            <a:ext uri="{FF2B5EF4-FFF2-40B4-BE49-F238E27FC236}">
              <a16:creationId xmlns:a16="http://schemas.microsoft.com/office/drawing/2014/main" id="{BF8B523B-F6BB-0388-7051-CBABFBD284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5846" name="AutoShape 1" descr="Eine Matrixformel, die Konstanten verwendet">
          <a:extLst>
            <a:ext uri="{FF2B5EF4-FFF2-40B4-BE49-F238E27FC236}">
              <a16:creationId xmlns:a16="http://schemas.microsoft.com/office/drawing/2014/main" id="{04D6288A-5F6E-8E40-E4C9-4C83079E4F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5847" name="AutoShape 1" descr="Eine Matrixformel, die Konstanten verwendet">
          <a:extLst>
            <a:ext uri="{FF2B5EF4-FFF2-40B4-BE49-F238E27FC236}">
              <a16:creationId xmlns:a16="http://schemas.microsoft.com/office/drawing/2014/main" id="{1865F4AF-0B10-6CBD-41A6-2052D10446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5848" name="AutoShape 1" descr="Eine Matrixformel, die Konstanten verwendet">
          <a:extLst>
            <a:ext uri="{FF2B5EF4-FFF2-40B4-BE49-F238E27FC236}">
              <a16:creationId xmlns:a16="http://schemas.microsoft.com/office/drawing/2014/main" id="{80E3299F-B3CD-CCD2-16E2-3598432976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5849" name="AutoShape 1" descr="Eine Matrixformel, die Konstanten verwendet">
          <a:extLst>
            <a:ext uri="{FF2B5EF4-FFF2-40B4-BE49-F238E27FC236}">
              <a16:creationId xmlns:a16="http://schemas.microsoft.com/office/drawing/2014/main" id="{39C15B69-5D54-7E8F-8A26-EF8A73A44C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5850" name="AutoShape 1" descr="Eine Matrixformel, die Konstanten verwendet">
          <a:extLst>
            <a:ext uri="{FF2B5EF4-FFF2-40B4-BE49-F238E27FC236}">
              <a16:creationId xmlns:a16="http://schemas.microsoft.com/office/drawing/2014/main" id="{E4A5D82B-C70A-31B2-6E28-4980487DB9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5851" name="AutoShape 1" descr="Eine Matrixformel, die Konstanten verwendet">
          <a:extLst>
            <a:ext uri="{FF2B5EF4-FFF2-40B4-BE49-F238E27FC236}">
              <a16:creationId xmlns:a16="http://schemas.microsoft.com/office/drawing/2014/main" id="{6D97B4DA-5EA9-2DEE-11A7-DBFF11B278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5852" name="AutoShape 1" descr="Eine Matrixformel, die Konstanten verwendet">
          <a:extLst>
            <a:ext uri="{FF2B5EF4-FFF2-40B4-BE49-F238E27FC236}">
              <a16:creationId xmlns:a16="http://schemas.microsoft.com/office/drawing/2014/main" id="{018363E3-F64D-2C81-50FE-F0D830E79F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5853" name="AutoShape 1" descr="Eine Matrixformel, die Konstanten verwendet">
          <a:extLst>
            <a:ext uri="{FF2B5EF4-FFF2-40B4-BE49-F238E27FC236}">
              <a16:creationId xmlns:a16="http://schemas.microsoft.com/office/drawing/2014/main" id="{DAED33AC-0502-59D6-3642-FF057B814D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5854" name="AutoShape 1" descr="Eine Matrixformel, die Konstanten verwendet">
          <a:extLst>
            <a:ext uri="{FF2B5EF4-FFF2-40B4-BE49-F238E27FC236}">
              <a16:creationId xmlns:a16="http://schemas.microsoft.com/office/drawing/2014/main" id="{B8BD741F-ACE3-1BE2-16D5-8757A33EC4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5855" name="AutoShape 1" descr="Eine Matrixformel, die Konstanten verwendet">
          <a:extLst>
            <a:ext uri="{FF2B5EF4-FFF2-40B4-BE49-F238E27FC236}">
              <a16:creationId xmlns:a16="http://schemas.microsoft.com/office/drawing/2014/main" id="{B50EF4AC-68C8-D7F9-4039-8B00956ABF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5856" name="AutoShape 1" descr="Eine Matrixformel, die Konstanten verwendet">
          <a:extLst>
            <a:ext uri="{FF2B5EF4-FFF2-40B4-BE49-F238E27FC236}">
              <a16:creationId xmlns:a16="http://schemas.microsoft.com/office/drawing/2014/main" id="{2465CC88-49C4-25E8-9E1C-A36E6CB992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5857" name="AutoShape 1" descr="Eine Matrixformel, die Konstanten verwendet">
          <a:extLst>
            <a:ext uri="{FF2B5EF4-FFF2-40B4-BE49-F238E27FC236}">
              <a16:creationId xmlns:a16="http://schemas.microsoft.com/office/drawing/2014/main" id="{2A48C56D-DA8E-5EB3-541C-6D19C0B611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5858" name="AutoShape 1" descr="Eine Matrixformel, die Konstanten verwendet">
          <a:extLst>
            <a:ext uri="{FF2B5EF4-FFF2-40B4-BE49-F238E27FC236}">
              <a16:creationId xmlns:a16="http://schemas.microsoft.com/office/drawing/2014/main" id="{7DFB7FCD-5C61-5329-4A61-B183D401F4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5859" name="AutoShape 1" descr="Eine Matrixformel, die Konstanten verwendet">
          <a:extLst>
            <a:ext uri="{FF2B5EF4-FFF2-40B4-BE49-F238E27FC236}">
              <a16:creationId xmlns:a16="http://schemas.microsoft.com/office/drawing/2014/main" id="{C995A076-0F3D-D5E1-23C2-881011DAD6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5860" name="AutoShape 1" descr="Eine Matrixformel, die Konstanten verwendet">
          <a:extLst>
            <a:ext uri="{FF2B5EF4-FFF2-40B4-BE49-F238E27FC236}">
              <a16:creationId xmlns:a16="http://schemas.microsoft.com/office/drawing/2014/main" id="{36C5C223-B264-B998-DD91-7AC6CB5395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35861" name="AutoShape 1" descr="Eine Matrixformel, die Konstanten verwendet">
          <a:extLst>
            <a:ext uri="{FF2B5EF4-FFF2-40B4-BE49-F238E27FC236}">
              <a16:creationId xmlns:a16="http://schemas.microsoft.com/office/drawing/2014/main" id="{E9A909DB-17C1-D4F3-3E9A-4D2072A12A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35862" name="AutoShape 1" descr="Eine Matrixformel, die Konstanten verwendet">
          <a:extLst>
            <a:ext uri="{FF2B5EF4-FFF2-40B4-BE49-F238E27FC236}">
              <a16:creationId xmlns:a16="http://schemas.microsoft.com/office/drawing/2014/main" id="{D8D65792-4BE9-DBE5-CF6E-0B0B082060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35863" name="AutoShape 1" descr="Eine Matrixformel, die Konstanten verwendet">
          <a:extLst>
            <a:ext uri="{FF2B5EF4-FFF2-40B4-BE49-F238E27FC236}">
              <a16:creationId xmlns:a16="http://schemas.microsoft.com/office/drawing/2014/main" id="{BF0D9C18-9712-ECC0-16D1-7E967D4069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35864" name="AutoShape 1" descr="Eine Matrixformel, die Konstanten verwendet">
          <a:extLst>
            <a:ext uri="{FF2B5EF4-FFF2-40B4-BE49-F238E27FC236}">
              <a16:creationId xmlns:a16="http://schemas.microsoft.com/office/drawing/2014/main" id="{385065C9-DB05-269B-D94F-01E593DA2A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5865" name="AutoShape 1" descr="Eine Matrixformel, die Konstanten verwendet">
          <a:extLst>
            <a:ext uri="{FF2B5EF4-FFF2-40B4-BE49-F238E27FC236}">
              <a16:creationId xmlns:a16="http://schemas.microsoft.com/office/drawing/2014/main" id="{AFD869B9-B464-131F-C6AF-61826B1EE4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5866" name="AutoShape 1" descr="Eine Matrixformel, die Konstanten verwendet">
          <a:extLst>
            <a:ext uri="{FF2B5EF4-FFF2-40B4-BE49-F238E27FC236}">
              <a16:creationId xmlns:a16="http://schemas.microsoft.com/office/drawing/2014/main" id="{A0AD6C53-4C40-67DC-2BB3-BF947B2797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5867" name="AutoShape 1" descr="Eine Matrixformel, die Konstanten verwendet">
          <a:extLst>
            <a:ext uri="{FF2B5EF4-FFF2-40B4-BE49-F238E27FC236}">
              <a16:creationId xmlns:a16="http://schemas.microsoft.com/office/drawing/2014/main" id="{2486D8CA-2A49-A385-53F9-EB7FA7C578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5868" name="AutoShape 1" descr="Eine Matrixformel, die Konstanten verwendet">
          <a:extLst>
            <a:ext uri="{FF2B5EF4-FFF2-40B4-BE49-F238E27FC236}">
              <a16:creationId xmlns:a16="http://schemas.microsoft.com/office/drawing/2014/main" id="{09B0F687-FC94-EA57-F72D-867513364A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35869" name="AutoShape 1" descr="Eine Matrixformel, die Konstanten verwendet">
          <a:extLst>
            <a:ext uri="{FF2B5EF4-FFF2-40B4-BE49-F238E27FC236}">
              <a16:creationId xmlns:a16="http://schemas.microsoft.com/office/drawing/2014/main" id="{1DE9DC54-EE26-543A-8897-4D4F8EDDED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35870" name="AutoShape 1" descr="Eine Matrixformel, die Konstanten verwendet">
          <a:extLst>
            <a:ext uri="{FF2B5EF4-FFF2-40B4-BE49-F238E27FC236}">
              <a16:creationId xmlns:a16="http://schemas.microsoft.com/office/drawing/2014/main" id="{FC87E66F-3498-E337-B997-DF903FB950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35871" name="AutoShape 1" descr="Eine Matrixformel, die Konstanten verwendet">
          <a:extLst>
            <a:ext uri="{FF2B5EF4-FFF2-40B4-BE49-F238E27FC236}">
              <a16:creationId xmlns:a16="http://schemas.microsoft.com/office/drawing/2014/main" id="{330723A1-3E24-922C-5C9F-B80862C3EB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527</xdr:row>
      <xdr:rowOff>0</xdr:rowOff>
    </xdr:from>
    <xdr:to>
      <xdr:col>11</xdr:col>
      <xdr:colOff>314325</xdr:colOff>
      <xdr:row>528</xdr:row>
      <xdr:rowOff>133350</xdr:rowOff>
    </xdr:to>
    <xdr:sp macro="" textlink="">
      <xdr:nvSpPr>
        <xdr:cNvPr id="35872" name="AutoShape 1" descr="Eine Matrixformel, die Konstanten verwendet">
          <a:extLst>
            <a:ext uri="{FF2B5EF4-FFF2-40B4-BE49-F238E27FC236}">
              <a16:creationId xmlns:a16="http://schemas.microsoft.com/office/drawing/2014/main" id="{BDE14E62-7D3E-370C-8D7A-D3B84387B9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64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35873" name="AutoShape 1" descr="Eine Matrixformel, die Konstanten verwendet">
          <a:extLst>
            <a:ext uri="{FF2B5EF4-FFF2-40B4-BE49-F238E27FC236}">
              <a16:creationId xmlns:a16="http://schemas.microsoft.com/office/drawing/2014/main" id="{69227E4D-6D94-0AC1-1AC8-70A0FD0E83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35874" name="AutoShape 1" descr="Eine Matrixformel, die Konstanten verwendet">
          <a:extLst>
            <a:ext uri="{FF2B5EF4-FFF2-40B4-BE49-F238E27FC236}">
              <a16:creationId xmlns:a16="http://schemas.microsoft.com/office/drawing/2014/main" id="{9DE6E86C-73E1-2FE8-EB78-86AF827D34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35875" name="AutoShape 1" descr="Eine Matrixformel, die Konstanten verwendet">
          <a:extLst>
            <a:ext uri="{FF2B5EF4-FFF2-40B4-BE49-F238E27FC236}">
              <a16:creationId xmlns:a16="http://schemas.microsoft.com/office/drawing/2014/main" id="{E1860407-C0DA-2E30-78E1-65207228EB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516</xdr:row>
      <xdr:rowOff>0</xdr:rowOff>
    </xdr:from>
    <xdr:to>
      <xdr:col>11</xdr:col>
      <xdr:colOff>314325</xdr:colOff>
      <xdr:row>517</xdr:row>
      <xdr:rowOff>133350</xdr:rowOff>
    </xdr:to>
    <xdr:sp macro="" textlink="">
      <xdr:nvSpPr>
        <xdr:cNvPr id="35876" name="AutoShape 1" descr="Eine Matrixformel, die Konstanten verwendet">
          <a:extLst>
            <a:ext uri="{FF2B5EF4-FFF2-40B4-BE49-F238E27FC236}">
              <a16:creationId xmlns:a16="http://schemas.microsoft.com/office/drawing/2014/main" id="{B3070D45-34A3-F8A6-D773-D19170AE64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86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5877" name="AutoShape 1" descr="Eine Matrixformel, die Konstanten verwendet">
          <a:extLst>
            <a:ext uri="{FF2B5EF4-FFF2-40B4-BE49-F238E27FC236}">
              <a16:creationId xmlns:a16="http://schemas.microsoft.com/office/drawing/2014/main" id="{F519CA15-DFC5-FBCF-4004-657AE7B449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5878" name="AutoShape 1" descr="Eine Matrixformel, die Konstanten verwendet">
          <a:extLst>
            <a:ext uri="{FF2B5EF4-FFF2-40B4-BE49-F238E27FC236}">
              <a16:creationId xmlns:a16="http://schemas.microsoft.com/office/drawing/2014/main" id="{B4C67D8E-98BE-FE7F-62C4-0AF2359CCA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5879" name="AutoShape 1" descr="Eine Matrixformel, die Konstanten verwendet">
          <a:extLst>
            <a:ext uri="{FF2B5EF4-FFF2-40B4-BE49-F238E27FC236}">
              <a16:creationId xmlns:a16="http://schemas.microsoft.com/office/drawing/2014/main" id="{A4283566-9BA4-61EA-4163-B6C996278E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5880" name="AutoShape 1" descr="Eine Matrixformel, die Konstanten verwendet">
          <a:extLst>
            <a:ext uri="{FF2B5EF4-FFF2-40B4-BE49-F238E27FC236}">
              <a16:creationId xmlns:a16="http://schemas.microsoft.com/office/drawing/2014/main" id="{FF043FEB-3EE8-503E-F6B7-AFC5221131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35881" name="AutoShape 1" descr="Eine Matrixformel, die Konstanten verwendet">
          <a:extLst>
            <a:ext uri="{FF2B5EF4-FFF2-40B4-BE49-F238E27FC236}">
              <a16:creationId xmlns:a16="http://schemas.microsoft.com/office/drawing/2014/main" id="{0DF02001-2947-0520-35B8-D38077D558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35882" name="AutoShape 1" descr="Eine Matrixformel, die Konstanten verwendet">
          <a:extLst>
            <a:ext uri="{FF2B5EF4-FFF2-40B4-BE49-F238E27FC236}">
              <a16:creationId xmlns:a16="http://schemas.microsoft.com/office/drawing/2014/main" id="{ABBA7F6A-3430-A13C-A542-3A3AA93D02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35883" name="AutoShape 1" descr="Eine Matrixformel, die Konstanten verwendet">
          <a:extLst>
            <a:ext uri="{FF2B5EF4-FFF2-40B4-BE49-F238E27FC236}">
              <a16:creationId xmlns:a16="http://schemas.microsoft.com/office/drawing/2014/main" id="{18B01061-93B9-005A-890C-DE2B505C82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35884" name="AutoShape 1" descr="Eine Matrixformel, die Konstanten verwendet">
          <a:extLst>
            <a:ext uri="{FF2B5EF4-FFF2-40B4-BE49-F238E27FC236}">
              <a16:creationId xmlns:a16="http://schemas.microsoft.com/office/drawing/2014/main" id="{15B44511-B81E-1EE1-1EAE-48228D1EFE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468</xdr:row>
      <xdr:rowOff>0</xdr:rowOff>
    </xdr:from>
    <xdr:to>
      <xdr:col>11</xdr:col>
      <xdr:colOff>314325</xdr:colOff>
      <xdr:row>469</xdr:row>
      <xdr:rowOff>133350</xdr:rowOff>
    </xdr:to>
    <xdr:sp macro="" textlink="">
      <xdr:nvSpPr>
        <xdr:cNvPr id="35885" name="AutoShape 1" descr="Eine Matrixformel, die Konstanten verwendet">
          <a:extLst>
            <a:ext uri="{FF2B5EF4-FFF2-40B4-BE49-F238E27FC236}">
              <a16:creationId xmlns:a16="http://schemas.microsoft.com/office/drawing/2014/main" id="{DB29633E-157F-2D4E-F94B-202D1AB2AA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9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5886" name="AutoShape 1" descr="Eine Matrixformel, die Konstanten verwendet">
          <a:extLst>
            <a:ext uri="{FF2B5EF4-FFF2-40B4-BE49-F238E27FC236}">
              <a16:creationId xmlns:a16="http://schemas.microsoft.com/office/drawing/2014/main" id="{A1E36912-EDB5-94C5-EC95-E6DABF3197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5887" name="AutoShape 1" descr="Eine Matrixformel, die Konstanten verwendet">
          <a:extLst>
            <a:ext uri="{FF2B5EF4-FFF2-40B4-BE49-F238E27FC236}">
              <a16:creationId xmlns:a16="http://schemas.microsoft.com/office/drawing/2014/main" id="{520C75F6-C839-95B2-1040-8AC8E84063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5888" name="AutoShape 1" descr="Eine Matrixformel, die Konstanten verwendet">
          <a:extLst>
            <a:ext uri="{FF2B5EF4-FFF2-40B4-BE49-F238E27FC236}">
              <a16:creationId xmlns:a16="http://schemas.microsoft.com/office/drawing/2014/main" id="{0A27C42D-8331-5298-960C-B708C1B8B9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5889" name="AutoShape 1" descr="Eine Matrixformel, die Konstanten verwendet">
          <a:extLst>
            <a:ext uri="{FF2B5EF4-FFF2-40B4-BE49-F238E27FC236}">
              <a16:creationId xmlns:a16="http://schemas.microsoft.com/office/drawing/2014/main" id="{FD597F52-FEDC-A6A8-1F2B-EDFD4FAF42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5890" name="AutoShape 1" descr="Eine Matrixformel, die Konstanten verwendet">
          <a:extLst>
            <a:ext uri="{FF2B5EF4-FFF2-40B4-BE49-F238E27FC236}">
              <a16:creationId xmlns:a16="http://schemas.microsoft.com/office/drawing/2014/main" id="{28E70AB0-34CA-ED12-BDF1-DFC326FA04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35891" name="AutoShape 1" descr="Eine Matrixformel, die Konstanten verwendet">
          <a:extLst>
            <a:ext uri="{FF2B5EF4-FFF2-40B4-BE49-F238E27FC236}">
              <a16:creationId xmlns:a16="http://schemas.microsoft.com/office/drawing/2014/main" id="{8883E635-23E3-1C15-832A-520FDB629B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35892" name="AutoShape 1" descr="Eine Matrixformel, die Konstanten verwendet">
          <a:extLst>
            <a:ext uri="{FF2B5EF4-FFF2-40B4-BE49-F238E27FC236}">
              <a16:creationId xmlns:a16="http://schemas.microsoft.com/office/drawing/2014/main" id="{4E8AE4D7-D77D-28FD-BC92-27BE674A3A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35893" name="AutoShape 1" descr="Eine Matrixformel, die Konstanten verwendet">
          <a:extLst>
            <a:ext uri="{FF2B5EF4-FFF2-40B4-BE49-F238E27FC236}">
              <a16:creationId xmlns:a16="http://schemas.microsoft.com/office/drawing/2014/main" id="{73099870-B5BD-6E10-8A35-530273520A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35894" name="AutoShape 1" descr="Eine Matrixformel, die Konstanten verwendet">
          <a:extLst>
            <a:ext uri="{FF2B5EF4-FFF2-40B4-BE49-F238E27FC236}">
              <a16:creationId xmlns:a16="http://schemas.microsoft.com/office/drawing/2014/main" id="{09AF388A-80D2-BED2-D0B1-B2820DE529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477</xdr:row>
      <xdr:rowOff>0</xdr:rowOff>
    </xdr:from>
    <xdr:to>
      <xdr:col>11</xdr:col>
      <xdr:colOff>314325</xdr:colOff>
      <xdr:row>478</xdr:row>
      <xdr:rowOff>133350</xdr:rowOff>
    </xdr:to>
    <xdr:sp macro="" textlink="">
      <xdr:nvSpPr>
        <xdr:cNvPr id="35895" name="AutoShape 1" descr="Eine Matrixformel, die Konstanten verwendet">
          <a:extLst>
            <a:ext uri="{FF2B5EF4-FFF2-40B4-BE49-F238E27FC236}">
              <a16:creationId xmlns:a16="http://schemas.microsoft.com/office/drawing/2014/main" id="{7198C82A-3E35-B8E8-5AFE-CCEB141E5D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55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5896" name="AutoShape 1" descr="Eine Matrixformel, die Konstanten verwendet">
          <a:extLst>
            <a:ext uri="{FF2B5EF4-FFF2-40B4-BE49-F238E27FC236}">
              <a16:creationId xmlns:a16="http://schemas.microsoft.com/office/drawing/2014/main" id="{48F263CE-0CF6-D03B-C2FB-A0CF57AC4C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5897" name="AutoShape 1" descr="Eine Matrixformel, die Konstanten verwendet">
          <a:extLst>
            <a:ext uri="{FF2B5EF4-FFF2-40B4-BE49-F238E27FC236}">
              <a16:creationId xmlns:a16="http://schemas.microsoft.com/office/drawing/2014/main" id="{B0CEE682-E020-853A-419C-E5921B506F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5898" name="AutoShape 1" descr="Eine Matrixformel, die Konstanten verwendet">
          <a:extLst>
            <a:ext uri="{FF2B5EF4-FFF2-40B4-BE49-F238E27FC236}">
              <a16:creationId xmlns:a16="http://schemas.microsoft.com/office/drawing/2014/main" id="{8C4F6A67-117D-7B04-F336-0882642F3B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5899" name="AutoShape 1" descr="Eine Matrixformel, die Konstanten verwendet">
          <a:extLst>
            <a:ext uri="{FF2B5EF4-FFF2-40B4-BE49-F238E27FC236}">
              <a16:creationId xmlns:a16="http://schemas.microsoft.com/office/drawing/2014/main" id="{0E717220-37B6-EB19-1E99-D88D2AD7DA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5900" name="AutoShape 1" descr="Eine Matrixformel, die Konstanten verwendet">
          <a:extLst>
            <a:ext uri="{FF2B5EF4-FFF2-40B4-BE49-F238E27FC236}">
              <a16:creationId xmlns:a16="http://schemas.microsoft.com/office/drawing/2014/main" id="{A91E6A3A-93C9-9AFF-050E-EA2ECB0C66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5901" name="AutoShape 1" descr="Eine Matrixformel, die Konstanten verwendet">
          <a:extLst>
            <a:ext uri="{FF2B5EF4-FFF2-40B4-BE49-F238E27FC236}">
              <a16:creationId xmlns:a16="http://schemas.microsoft.com/office/drawing/2014/main" id="{3B80A54C-7B1E-105A-2D44-4328D69334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5902" name="AutoShape 1" descr="Eine Matrixformel, die Konstanten verwendet">
          <a:extLst>
            <a:ext uri="{FF2B5EF4-FFF2-40B4-BE49-F238E27FC236}">
              <a16:creationId xmlns:a16="http://schemas.microsoft.com/office/drawing/2014/main" id="{16DBAE65-FC40-85FC-0010-58AB0DC0FB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5903" name="AutoShape 1" descr="Eine Matrixformel, die Konstanten verwendet">
          <a:extLst>
            <a:ext uri="{FF2B5EF4-FFF2-40B4-BE49-F238E27FC236}">
              <a16:creationId xmlns:a16="http://schemas.microsoft.com/office/drawing/2014/main" id="{435C6D3D-D1AA-10A7-DDBF-8EB8568AEE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5904" name="AutoShape 1" descr="Eine Matrixformel, die Konstanten verwendet">
          <a:extLst>
            <a:ext uri="{FF2B5EF4-FFF2-40B4-BE49-F238E27FC236}">
              <a16:creationId xmlns:a16="http://schemas.microsoft.com/office/drawing/2014/main" id="{6C0F7E88-1FB8-9625-B106-B0B2B33338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5905" name="AutoShape 1" descr="Eine Matrixformel, die Konstanten verwendet">
          <a:extLst>
            <a:ext uri="{FF2B5EF4-FFF2-40B4-BE49-F238E27FC236}">
              <a16:creationId xmlns:a16="http://schemas.microsoft.com/office/drawing/2014/main" id="{3FDCDF4E-7D07-D3FF-5901-2AAB59A748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5906" name="AutoShape 1" descr="Eine Matrixformel, die Konstanten verwendet">
          <a:extLst>
            <a:ext uri="{FF2B5EF4-FFF2-40B4-BE49-F238E27FC236}">
              <a16:creationId xmlns:a16="http://schemas.microsoft.com/office/drawing/2014/main" id="{84468871-2D04-EA66-D00F-9EA4A70272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5907" name="AutoShape 1" descr="Eine Matrixformel, die Konstanten verwendet">
          <a:extLst>
            <a:ext uri="{FF2B5EF4-FFF2-40B4-BE49-F238E27FC236}">
              <a16:creationId xmlns:a16="http://schemas.microsoft.com/office/drawing/2014/main" id="{98E30742-E253-8E98-ABE5-4CC4D44E59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5908" name="AutoShape 1" descr="Eine Matrixformel, die Konstanten verwendet">
          <a:extLst>
            <a:ext uri="{FF2B5EF4-FFF2-40B4-BE49-F238E27FC236}">
              <a16:creationId xmlns:a16="http://schemas.microsoft.com/office/drawing/2014/main" id="{33222B84-1EED-B6EC-BA3D-47BC1DB043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5909" name="AutoShape 1" descr="Eine Matrixformel, die Konstanten verwendet">
          <a:extLst>
            <a:ext uri="{FF2B5EF4-FFF2-40B4-BE49-F238E27FC236}">
              <a16:creationId xmlns:a16="http://schemas.microsoft.com/office/drawing/2014/main" id="{C2C84E79-45F2-BF86-9B6E-88BAE4AE09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5910" name="AutoShape 1" descr="Eine Matrixformel, die Konstanten verwendet">
          <a:extLst>
            <a:ext uri="{FF2B5EF4-FFF2-40B4-BE49-F238E27FC236}">
              <a16:creationId xmlns:a16="http://schemas.microsoft.com/office/drawing/2014/main" id="{F440B47F-BBF8-D8CD-2BE2-0580310012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5911" name="AutoShape 1" descr="Eine Matrixformel, die Konstanten verwendet">
          <a:extLst>
            <a:ext uri="{FF2B5EF4-FFF2-40B4-BE49-F238E27FC236}">
              <a16:creationId xmlns:a16="http://schemas.microsoft.com/office/drawing/2014/main" id="{D77F1CD1-83D6-0FD2-7861-8A1CE2DA54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5912" name="AutoShape 1" descr="Eine Matrixformel, die Konstanten verwendet">
          <a:extLst>
            <a:ext uri="{FF2B5EF4-FFF2-40B4-BE49-F238E27FC236}">
              <a16:creationId xmlns:a16="http://schemas.microsoft.com/office/drawing/2014/main" id="{A09B99F7-CBE7-7405-D089-26AA9EE664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5913" name="AutoShape 1" descr="Eine Matrixformel, die Konstanten verwendet">
          <a:extLst>
            <a:ext uri="{FF2B5EF4-FFF2-40B4-BE49-F238E27FC236}">
              <a16:creationId xmlns:a16="http://schemas.microsoft.com/office/drawing/2014/main" id="{DF2A6ED0-C933-5EA7-966E-3E9489B57E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5914" name="AutoShape 1" descr="Eine Matrixformel, die Konstanten verwendet">
          <a:extLst>
            <a:ext uri="{FF2B5EF4-FFF2-40B4-BE49-F238E27FC236}">
              <a16:creationId xmlns:a16="http://schemas.microsoft.com/office/drawing/2014/main" id="{39D8D978-F1C5-11ED-ACC9-C48CFE1D1C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5915" name="AutoShape 1" descr="Eine Matrixformel, die Konstanten verwendet">
          <a:extLst>
            <a:ext uri="{FF2B5EF4-FFF2-40B4-BE49-F238E27FC236}">
              <a16:creationId xmlns:a16="http://schemas.microsoft.com/office/drawing/2014/main" id="{628F4ABF-06B0-2FC5-BE2A-60560C7577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5916" name="AutoShape 1" descr="Eine Matrixformel, die Konstanten verwendet">
          <a:extLst>
            <a:ext uri="{FF2B5EF4-FFF2-40B4-BE49-F238E27FC236}">
              <a16:creationId xmlns:a16="http://schemas.microsoft.com/office/drawing/2014/main" id="{4A7932FA-C629-71C3-A66E-954AE083C1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5917" name="AutoShape 1" descr="Eine Matrixformel, die Konstanten verwendet">
          <a:extLst>
            <a:ext uri="{FF2B5EF4-FFF2-40B4-BE49-F238E27FC236}">
              <a16:creationId xmlns:a16="http://schemas.microsoft.com/office/drawing/2014/main" id="{7EB56E00-0ABC-D432-1765-067888A146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5918" name="AutoShape 1" descr="Eine Matrixformel, die Konstanten verwendet">
          <a:extLst>
            <a:ext uri="{FF2B5EF4-FFF2-40B4-BE49-F238E27FC236}">
              <a16:creationId xmlns:a16="http://schemas.microsoft.com/office/drawing/2014/main" id="{9B604B4A-AE17-77AD-11F7-B00249BDCE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5919" name="AutoShape 1" descr="Eine Matrixformel, die Konstanten verwendet">
          <a:extLst>
            <a:ext uri="{FF2B5EF4-FFF2-40B4-BE49-F238E27FC236}">
              <a16:creationId xmlns:a16="http://schemas.microsoft.com/office/drawing/2014/main" id="{8C21EB2D-639C-3B6F-1CE5-70C8F707E0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5920" name="AutoShape 1" descr="Eine Matrixformel, die Konstanten verwendet">
          <a:extLst>
            <a:ext uri="{FF2B5EF4-FFF2-40B4-BE49-F238E27FC236}">
              <a16:creationId xmlns:a16="http://schemas.microsoft.com/office/drawing/2014/main" id="{C112373A-A9E4-B4FA-EE64-4F6D12C03E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5921" name="AutoShape 1" descr="Eine Matrixformel, die Konstanten verwendet">
          <a:extLst>
            <a:ext uri="{FF2B5EF4-FFF2-40B4-BE49-F238E27FC236}">
              <a16:creationId xmlns:a16="http://schemas.microsoft.com/office/drawing/2014/main" id="{87571988-AC76-D0F7-43EC-18C558E394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5922" name="AutoShape 1" descr="Eine Matrixformel, die Konstanten verwendet">
          <a:extLst>
            <a:ext uri="{FF2B5EF4-FFF2-40B4-BE49-F238E27FC236}">
              <a16:creationId xmlns:a16="http://schemas.microsoft.com/office/drawing/2014/main" id="{027A1B1E-3476-27CA-36E5-DFD068DF88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5923" name="AutoShape 1" descr="Eine Matrixformel, die Konstanten verwendet">
          <a:extLst>
            <a:ext uri="{FF2B5EF4-FFF2-40B4-BE49-F238E27FC236}">
              <a16:creationId xmlns:a16="http://schemas.microsoft.com/office/drawing/2014/main" id="{F0C4866F-4077-081E-6083-72461BF27F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5924" name="AutoShape 1" descr="Eine Matrixformel, die Konstanten verwendet">
          <a:extLst>
            <a:ext uri="{FF2B5EF4-FFF2-40B4-BE49-F238E27FC236}">
              <a16:creationId xmlns:a16="http://schemas.microsoft.com/office/drawing/2014/main" id="{6AC97BFC-5A9C-8DC4-1354-8E702EF073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5925" name="AutoShape 1" descr="Eine Matrixformel, die Konstanten verwendet">
          <a:extLst>
            <a:ext uri="{FF2B5EF4-FFF2-40B4-BE49-F238E27FC236}">
              <a16:creationId xmlns:a16="http://schemas.microsoft.com/office/drawing/2014/main" id="{384F6AF4-682C-559B-47B8-B9F43F6F56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5926" name="AutoShape 1" descr="Eine Matrixformel, die Konstanten verwendet">
          <a:extLst>
            <a:ext uri="{FF2B5EF4-FFF2-40B4-BE49-F238E27FC236}">
              <a16:creationId xmlns:a16="http://schemas.microsoft.com/office/drawing/2014/main" id="{B456D9A3-5E14-0EC8-B864-6AE417A6F5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5927" name="AutoShape 1" descr="Eine Matrixformel, die Konstanten verwendet">
          <a:extLst>
            <a:ext uri="{FF2B5EF4-FFF2-40B4-BE49-F238E27FC236}">
              <a16:creationId xmlns:a16="http://schemas.microsoft.com/office/drawing/2014/main" id="{86217E98-3EA7-04CA-6490-C97085A60D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5928" name="AutoShape 1" descr="Eine Matrixformel, die Konstanten verwendet">
          <a:extLst>
            <a:ext uri="{FF2B5EF4-FFF2-40B4-BE49-F238E27FC236}">
              <a16:creationId xmlns:a16="http://schemas.microsoft.com/office/drawing/2014/main" id="{6EFFA95D-BB67-C5CE-7786-B01C6029DE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5929" name="AutoShape 1" descr="Eine Matrixformel, die Konstanten verwendet">
          <a:extLst>
            <a:ext uri="{FF2B5EF4-FFF2-40B4-BE49-F238E27FC236}">
              <a16:creationId xmlns:a16="http://schemas.microsoft.com/office/drawing/2014/main" id="{DBFE838E-FFD5-C803-703B-E7715411CC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5930" name="AutoShape 1" descr="Eine Matrixformel, die Konstanten verwendet">
          <a:extLst>
            <a:ext uri="{FF2B5EF4-FFF2-40B4-BE49-F238E27FC236}">
              <a16:creationId xmlns:a16="http://schemas.microsoft.com/office/drawing/2014/main" id="{A82744DB-D645-FEEF-6DF6-55C9F93303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5931" name="AutoShape 1" descr="Eine Matrixformel, die Konstanten verwendet">
          <a:extLst>
            <a:ext uri="{FF2B5EF4-FFF2-40B4-BE49-F238E27FC236}">
              <a16:creationId xmlns:a16="http://schemas.microsoft.com/office/drawing/2014/main" id="{E95B4E08-2150-C04C-21D4-4991C63B29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5932" name="AutoShape 1" descr="Eine Matrixformel, die Konstanten verwendet">
          <a:extLst>
            <a:ext uri="{FF2B5EF4-FFF2-40B4-BE49-F238E27FC236}">
              <a16:creationId xmlns:a16="http://schemas.microsoft.com/office/drawing/2014/main" id="{82FBB769-F775-173B-6EE9-6F1593C1F3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5933" name="AutoShape 1" descr="Eine Matrixformel, die Konstanten verwendet">
          <a:extLst>
            <a:ext uri="{FF2B5EF4-FFF2-40B4-BE49-F238E27FC236}">
              <a16:creationId xmlns:a16="http://schemas.microsoft.com/office/drawing/2014/main" id="{BB1569E6-F70D-97E9-DB51-86E7A0D8F9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5934" name="AutoShape 1" descr="Eine Matrixformel, die Konstanten verwendet">
          <a:extLst>
            <a:ext uri="{FF2B5EF4-FFF2-40B4-BE49-F238E27FC236}">
              <a16:creationId xmlns:a16="http://schemas.microsoft.com/office/drawing/2014/main" id="{AD774141-A081-D117-4861-25D68BE271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5935" name="AutoShape 1" descr="Eine Matrixformel, die Konstanten verwendet">
          <a:extLst>
            <a:ext uri="{FF2B5EF4-FFF2-40B4-BE49-F238E27FC236}">
              <a16:creationId xmlns:a16="http://schemas.microsoft.com/office/drawing/2014/main" id="{15CC3961-91E3-45D3-9840-1A142545DC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35936" name="AutoShape 1" descr="Eine Matrixformel, die Konstanten verwendet">
          <a:extLst>
            <a:ext uri="{FF2B5EF4-FFF2-40B4-BE49-F238E27FC236}">
              <a16:creationId xmlns:a16="http://schemas.microsoft.com/office/drawing/2014/main" id="{6714D4DE-3BDF-EBBF-4B4A-4CDFEF6978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35937" name="AutoShape 1" descr="Eine Matrixformel, die Konstanten verwendet">
          <a:extLst>
            <a:ext uri="{FF2B5EF4-FFF2-40B4-BE49-F238E27FC236}">
              <a16:creationId xmlns:a16="http://schemas.microsoft.com/office/drawing/2014/main" id="{46C8DCF3-5FA4-792A-A442-51DF9E4DC9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35938" name="AutoShape 1" descr="Eine Matrixformel, die Konstanten verwendet">
          <a:extLst>
            <a:ext uri="{FF2B5EF4-FFF2-40B4-BE49-F238E27FC236}">
              <a16:creationId xmlns:a16="http://schemas.microsoft.com/office/drawing/2014/main" id="{36C071ED-632D-E207-BBBA-33FD3349F0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35939" name="AutoShape 1" descr="Eine Matrixformel, die Konstanten verwendet">
          <a:extLst>
            <a:ext uri="{FF2B5EF4-FFF2-40B4-BE49-F238E27FC236}">
              <a16:creationId xmlns:a16="http://schemas.microsoft.com/office/drawing/2014/main" id="{98BED04D-C7BF-DCF9-1B64-E1FDD573AE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475</xdr:row>
      <xdr:rowOff>0</xdr:rowOff>
    </xdr:from>
    <xdr:to>
      <xdr:col>11</xdr:col>
      <xdr:colOff>314325</xdr:colOff>
      <xdr:row>476</xdr:row>
      <xdr:rowOff>133350</xdr:rowOff>
    </xdr:to>
    <xdr:sp macro="" textlink="">
      <xdr:nvSpPr>
        <xdr:cNvPr id="35940" name="AutoShape 1" descr="Eine Matrixformel, die Konstanten verwendet">
          <a:extLst>
            <a:ext uri="{FF2B5EF4-FFF2-40B4-BE49-F238E27FC236}">
              <a16:creationId xmlns:a16="http://schemas.microsoft.com/office/drawing/2014/main" id="{6D5089A2-A549-6519-B6AA-74BF2E7547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722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35941" name="AutoShape 1" descr="Eine Matrixformel, die Konstanten verwendet">
          <a:extLst>
            <a:ext uri="{FF2B5EF4-FFF2-40B4-BE49-F238E27FC236}">
              <a16:creationId xmlns:a16="http://schemas.microsoft.com/office/drawing/2014/main" id="{1BD6EE7B-E861-723E-BEB5-4FF59EE1AB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35942" name="AutoShape 1" descr="Eine Matrixformel, die Konstanten verwendet">
          <a:extLst>
            <a:ext uri="{FF2B5EF4-FFF2-40B4-BE49-F238E27FC236}">
              <a16:creationId xmlns:a16="http://schemas.microsoft.com/office/drawing/2014/main" id="{8EDDFCEA-42F3-5C11-1D5A-C22053EA96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35943" name="AutoShape 1" descr="Eine Matrixformel, die Konstanten verwendet">
          <a:extLst>
            <a:ext uri="{FF2B5EF4-FFF2-40B4-BE49-F238E27FC236}">
              <a16:creationId xmlns:a16="http://schemas.microsoft.com/office/drawing/2014/main" id="{DBAA9E4A-FC1A-B9EC-03C8-60E7EC63CB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35944" name="AutoShape 1" descr="Eine Matrixformel, die Konstanten verwendet">
          <a:extLst>
            <a:ext uri="{FF2B5EF4-FFF2-40B4-BE49-F238E27FC236}">
              <a16:creationId xmlns:a16="http://schemas.microsoft.com/office/drawing/2014/main" id="{B59896FD-7245-1E08-F693-10DCFAD920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314325</xdr:colOff>
      <xdr:row>427</xdr:row>
      <xdr:rowOff>133350</xdr:rowOff>
    </xdr:to>
    <xdr:sp macro="" textlink="">
      <xdr:nvSpPr>
        <xdr:cNvPr id="35945" name="AutoShape 1" descr="Eine Matrixformel, die Konstanten verwendet">
          <a:extLst>
            <a:ext uri="{FF2B5EF4-FFF2-40B4-BE49-F238E27FC236}">
              <a16:creationId xmlns:a16="http://schemas.microsoft.com/office/drawing/2014/main" id="{AAF28B73-EFBD-9A80-AB12-4DE49F5DC8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29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35946" name="AutoShape 1" descr="Eine Matrixformel, die Konstanten verwendet">
          <a:extLst>
            <a:ext uri="{FF2B5EF4-FFF2-40B4-BE49-F238E27FC236}">
              <a16:creationId xmlns:a16="http://schemas.microsoft.com/office/drawing/2014/main" id="{91F7CE3E-0A48-4929-E179-F8F534E998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35947" name="AutoShape 1" descr="Eine Matrixformel, die Konstanten verwendet">
          <a:extLst>
            <a:ext uri="{FF2B5EF4-FFF2-40B4-BE49-F238E27FC236}">
              <a16:creationId xmlns:a16="http://schemas.microsoft.com/office/drawing/2014/main" id="{83A0747C-432F-C084-1014-DA4F29028F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35948" name="AutoShape 1" descr="Eine Matrixformel, die Konstanten verwendet">
          <a:extLst>
            <a:ext uri="{FF2B5EF4-FFF2-40B4-BE49-F238E27FC236}">
              <a16:creationId xmlns:a16="http://schemas.microsoft.com/office/drawing/2014/main" id="{F2CFC841-ABE4-6236-1FC3-62CD18AA82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35949" name="AutoShape 1" descr="Eine Matrixformel, die Konstanten verwendet">
          <a:extLst>
            <a:ext uri="{FF2B5EF4-FFF2-40B4-BE49-F238E27FC236}">
              <a16:creationId xmlns:a16="http://schemas.microsoft.com/office/drawing/2014/main" id="{9B93BCD6-A783-00EF-925F-D0F6BF2547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457</xdr:row>
      <xdr:rowOff>0</xdr:rowOff>
    </xdr:from>
    <xdr:to>
      <xdr:col>11</xdr:col>
      <xdr:colOff>314325</xdr:colOff>
      <xdr:row>458</xdr:row>
      <xdr:rowOff>133350</xdr:rowOff>
    </xdr:to>
    <xdr:sp macro="" textlink="">
      <xdr:nvSpPr>
        <xdr:cNvPr id="35950" name="AutoShape 1" descr="Eine Matrixformel, die Konstanten verwendet">
          <a:extLst>
            <a:ext uri="{FF2B5EF4-FFF2-40B4-BE49-F238E27FC236}">
              <a16:creationId xmlns:a16="http://schemas.microsoft.com/office/drawing/2014/main" id="{5ACE1EC2-20C3-3C6D-6CA7-18784D0E53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31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5951" name="AutoShape 1" descr="Eine Matrixformel, die Konstanten verwendet">
          <a:extLst>
            <a:ext uri="{FF2B5EF4-FFF2-40B4-BE49-F238E27FC236}">
              <a16:creationId xmlns:a16="http://schemas.microsoft.com/office/drawing/2014/main" id="{94EFBF34-4E10-D2A0-B485-103FDF9375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5952" name="AutoShape 1" descr="Eine Matrixformel, die Konstanten verwendet">
          <a:extLst>
            <a:ext uri="{FF2B5EF4-FFF2-40B4-BE49-F238E27FC236}">
              <a16:creationId xmlns:a16="http://schemas.microsoft.com/office/drawing/2014/main" id="{BA24B866-2C12-6B64-7E2E-891E755FE0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5953" name="AutoShape 1" descr="Eine Matrixformel, die Konstanten verwendet">
          <a:extLst>
            <a:ext uri="{FF2B5EF4-FFF2-40B4-BE49-F238E27FC236}">
              <a16:creationId xmlns:a16="http://schemas.microsoft.com/office/drawing/2014/main" id="{BAF9D983-30FD-6C53-8B4F-62B05FB608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5954" name="AutoShape 1" descr="Eine Matrixformel, die Konstanten verwendet">
          <a:extLst>
            <a:ext uri="{FF2B5EF4-FFF2-40B4-BE49-F238E27FC236}">
              <a16:creationId xmlns:a16="http://schemas.microsoft.com/office/drawing/2014/main" id="{EFB21DA3-7C63-F82B-9940-1D39C82C7C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5955" name="AutoShape 1" descr="Eine Matrixformel, die Konstanten verwendet">
          <a:extLst>
            <a:ext uri="{FF2B5EF4-FFF2-40B4-BE49-F238E27FC236}">
              <a16:creationId xmlns:a16="http://schemas.microsoft.com/office/drawing/2014/main" id="{656A2F35-19D5-27B8-F1C7-30B61BA37C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5956" name="AutoShape 1" descr="Eine Matrixformel, die Konstanten verwendet">
          <a:extLst>
            <a:ext uri="{FF2B5EF4-FFF2-40B4-BE49-F238E27FC236}">
              <a16:creationId xmlns:a16="http://schemas.microsoft.com/office/drawing/2014/main" id="{0D544683-596E-79C2-4DD1-E8FDCCC702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5957" name="AutoShape 1" descr="Eine Matrixformel, die Konstanten verwendet">
          <a:extLst>
            <a:ext uri="{FF2B5EF4-FFF2-40B4-BE49-F238E27FC236}">
              <a16:creationId xmlns:a16="http://schemas.microsoft.com/office/drawing/2014/main" id="{E00A18B6-6EE4-181B-CCA7-2908AC6C1C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5958" name="AutoShape 1" descr="Eine Matrixformel, die Konstanten verwendet">
          <a:extLst>
            <a:ext uri="{FF2B5EF4-FFF2-40B4-BE49-F238E27FC236}">
              <a16:creationId xmlns:a16="http://schemas.microsoft.com/office/drawing/2014/main" id="{2B5938DE-B248-38B1-BDB7-848B833E91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5959" name="AutoShape 1" descr="Eine Matrixformel, die Konstanten verwendet">
          <a:extLst>
            <a:ext uri="{FF2B5EF4-FFF2-40B4-BE49-F238E27FC236}">
              <a16:creationId xmlns:a16="http://schemas.microsoft.com/office/drawing/2014/main" id="{CFAE332F-6F62-76D4-A3C8-72FEB15759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5960" name="AutoShape 1" descr="Eine Matrixformel, die Konstanten verwendet">
          <a:extLst>
            <a:ext uri="{FF2B5EF4-FFF2-40B4-BE49-F238E27FC236}">
              <a16:creationId xmlns:a16="http://schemas.microsoft.com/office/drawing/2014/main" id="{76D07F3B-F335-BC40-F8DE-8DC447797C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5961" name="AutoShape 1" descr="Eine Matrixformel, die Konstanten verwendet">
          <a:extLst>
            <a:ext uri="{FF2B5EF4-FFF2-40B4-BE49-F238E27FC236}">
              <a16:creationId xmlns:a16="http://schemas.microsoft.com/office/drawing/2014/main" id="{EE6DD679-3BF3-458E-B038-13A40CA7E2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5962" name="AutoShape 1" descr="Eine Matrixformel, die Konstanten verwendet">
          <a:extLst>
            <a:ext uri="{FF2B5EF4-FFF2-40B4-BE49-F238E27FC236}">
              <a16:creationId xmlns:a16="http://schemas.microsoft.com/office/drawing/2014/main" id="{FA03BA98-6FAB-B9E6-85DE-76E862F32F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5963" name="AutoShape 1" descr="Eine Matrixformel, die Konstanten verwendet">
          <a:extLst>
            <a:ext uri="{FF2B5EF4-FFF2-40B4-BE49-F238E27FC236}">
              <a16:creationId xmlns:a16="http://schemas.microsoft.com/office/drawing/2014/main" id="{D2E56248-F676-F456-A96F-C1642127EA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5964" name="AutoShape 1" descr="Eine Matrixformel, die Konstanten verwendet">
          <a:extLst>
            <a:ext uri="{FF2B5EF4-FFF2-40B4-BE49-F238E27FC236}">
              <a16:creationId xmlns:a16="http://schemas.microsoft.com/office/drawing/2014/main" id="{DD2D23C3-8D27-F0D0-48D2-3F0662B753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5965" name="AutoShape 1" descr="Eine Matrixformel, die Konstanten verwendet">
          <a:extLst>
            <a:ext uri="{FF2B5EF4-FFF2-40B4-BE49-F238E27FC236}">
              <a16:creationId xmlns:a16="http://schemas.microsoft.com/office/drawing/2014/main" id="{5F16D6B0-CDD0-3892-98F9-1087034F39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5966" name="AutoShape 1" descr="Eine Matrixformel, die Konstanten verwendet">
          <a:extLst>
            <a:ext uri="{FF2B5EF4-FFF2-40B4-BE49-F238E27FC236}">
              <a16:creationId xmlns:a16="http://schemas.microsoft.com/office/drawing/2014/main" id="{932D07A7-C645-9A3F-3898-6F18376F2F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5967" name="AutoShape 1" descr="Eine Matrixformel, die Konstanten verwendet">
          <a:extLst>
            <a:ext uri="{FF2B5EF4-FFF2-40B4-BE49-F238E27FC236}">
              <a16:creationId xmlns:a16="http://schemas.microsoft.com/office/drawing/2014/main" id="{34F2E015-C20D-9BA6-0EAA-20787B811B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5968" name="AutoShape 1" descr="Eine Matrixformel, die Konstanten verwendet">
          <a:extLst>
            <a:ext uri="{FF2B5EF4-FFF2-40B4-BE49-F238E27FC236}">
              <a16:creationId xmlns:a16="http://schemas.microsoft.com/office/drawing/2014/main" id="{C682594D-C511-86C4-E945-8F010B6E9D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5969" name="AutoShape 1" descr="Eine Matrixformel, die Konstanten verwendet">
          <a:extLst>
            <a:ext uri="{FF2B5EF4-FFF2-40B4-BE49-F238E27FC236}">
              <a16:creationId xmlns:a16="http://schemas.microsoft.com/office/drawing/2014/main" id="{0255774A-90B4-B9C7-B949-B72193380B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5970" name="AutoShape 1" descr="Eine Matrixformel, die Konstanten verwendet">
          <a:extLst>
            <a:ext uri="{FF2B5EF4-FFF2-40B4-BE49-F238E27FC236}">
              <a16:creationId xmlns:a16="http://schemas.microsoft.com/office/drawing/2014/main" id="{A2C7A9CE-15E4-5C7B-111F-A91F09F964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5971" name="AutoShape 1" descr="Eine Matrixformel, die Konstanten verwendet">
          <a:extLst>
            <a:ext uri="{FF2B5EF4-FFF2-40B4-BE49-F238E27FC236}">
              <a16:creationId xmlns:a16="http://schemas.microsoft.com/office/drawing/2014/main" id="{2C1D2CA1-A84F-80C9-781F-17683D8BB2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5972" name="AutoShape 1" descr="Eine Matrixformel, die Konstanten verwendet">
          <a:extLst>
            <a:ext uri="{FF2B5EF4-FFF2-40B4-BE49-F238E27FC236}">
              <a16:creationId xmlns:a16="http://schemas.microsoft.com/office/drawing/2014/main" id="{39F43BDF-43C4-A486-1D22-910787BA15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5973" name="AutoShape 1" descr="Eine Matrixformel, die Konstanten verwendet">
          <a:extLst>
            <a:ext uri="{FF2B5EF4-FFF2-40B4-BE49-F238E27FC236}">
              <a16:creationId xmlns:a16="http://schemas.microsoft.com/office/drawing/2014/main" id="{579DF5D9-4E34-1CCF-FB4D-3CB9A7A205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5974" name="AutoShape 1" descr="Eine Matrixformel, die Konstanten verwendet">
          <a:extLst>
            <a:ext uri="{FF2B5EF4-FFF2-40B4-BE49-F238E27FC236}">
              <a16:creationId xmlns:a16="http://schemas.microsoft.com/office/drawing/2014/main" id="{3486EE06-EAC5-64D8-8A3E-BE50CE887F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5975" name="AutoShape 1" descr="Eine Matrixformel, die Konstanten verwendet">
          <a:extLst>
            <a:ext uri="{FF2B5EF4-FFF2-40B4-BE49-F238E27FC236}">
              <a16:creationId xmlns:a16="http://schemas.microsoft.com/office/drawing/2014/main" id="{1EDF26DF-759D-33B6-ECA0-4BF126A7A3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35976" name="AutoShape 1" descr="Eine Matrixformel, die Konstanten verwendet">
          <a:extLst>
            <a:ext uri="{FF2B5EF4-FFF2-40B4-BE49-F238E27FC236}">
              <a16:creationId xmlns:a16="http://schemas.microsoft.com/office/drawing/2014/main" id="{A5ECE851-6B65-3FD4-D117-7BBBFC0AE0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35977" name="AutoShape 1" descr="Eine Matrixformel, die Konstanten verwendet">
          <a:extLst>
            <a:ext uri="{FF2B5EF4-FFF2-40B4-BE49-F238E27FC236}">
              <a16:creationId xmlns:a16="http://schemas.microsoft.com/office/drawing/2014/main" id="{518F759E-41D0-11B9-E6C3-C90313B43A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35978" name="AutoShape 1" descr="Eine Matrixformel, die Konstanten verwendet">
          <a:extLst>
            <a:ext uri="{FF2B5EF4-FFF2-40B4-BE49-F238E27FC236}">
              <a16:creationId xmlns:a16="http://schemas.microsoft.com/office/drawing/2014/main" id="{5988AE07-7BF6-E0F3-A2A4-E84255DDD9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35979" name="AutoShape 1" descr="Eine Matrixformel, die Konstanten verwendet">
          <a:extLst>
            <a:ext uri="{FF2B5EF4-FFF2-40B4-BE49-F238E27FC236}">
              <a16:creationId xmlns:a16="http://schemas.microsoft.com/office/drawing/2014/main" id="{92E3F21C-F914-E566-6335-E230AD16BF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314325</xdr:colOff>
      <xdr:row>429</xdr:row>
      <xdr:rowOff>133350</xdr:rowOff>
    </xdr:to>
    <xdr:sp macro="" textlink="">
      <xdr:nvSpPr>
        <xdr:cNvPr id="35980" name="AutoShape 1" descr="Eine Matrixformel, die Konstanten verwendet">
          <a:extLst>
            <a:ext uri="{FF2B5EF4-FFF2-40B4-BE49-F238E27FC236}">
              <a16:creationId xmlns:a16="http://schemas.microsoft.com/office/drawing/2014/main" id="{F79F5A66-F4E3-488D-B644-710D9FC3D8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61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5981" name="AutoShape 1" descr="Eine Matrixformel, die Konstanten verwendet">
          <a:extLst>
            <a:ext uri="{FF2B5EF4-FFF2-40B4-BE49-F238E27FC236}">
              <a16:creationId xmlns:a16="http://schemas.microsoft.com/office/drawing/2014/main" id="{89495354-88A3-D7AC-3BD5-C40D55F22E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5982" name="AutoShape 1" descr="Eine Matrixformel, die Konstanten verwendet">
          <a:extLst>
            <a:ext uri="{FF2B5EF4-FFF2-40B4-BE49-F238E27FC236}">
              <a16:creationId xmlns:a16="http://schemas.microsoft.com/office/drawing/2014/main" id="{55661958-6B26-F892-3D6C-160D50B833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5983" name="AutoShape 1" descr="Eine Matrixformel, die Konstanten verwendet">
          <a:extLst>
            <a:ext uri="{FF2B5EF4-FFF2-40B4-BE49-F238E27FC236}">
              <a16:creationId xmlns:a16="http://schemas.microsoft.com/office/drawing/2014/main" id="{FAA8DF8D-9298-AF3F-6029-BE4AFBA6B0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5984" name="AutoShape 1" descr="Eine Matrixformel, die Konstanten verwendet">
          <a:extLst>
            <a:ext uri="{FF2B5EF4-FFF2-40B4-BE49-F238E27FC236}">
              <a16:creationId xmlns:a16="http://schemas.microsoft.com/office/drawing/2014/main" id="{1E18DD71-4E8B-A690-2591-673D06F58F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5985" name="AutoShape 1" descr="Eine Matrixformel, die Konstanten verwendet">
          <a:extLst>
            <a:ext uri="{FF2B5EF4-FFF2-40B4-BE49-F238E27FC236}">
              <a16:creationId xmlns:a16="http://schemas.microsoft.com/office/drawing/2014/main" id="{A97924DC-CA4C-1A15-B97D-C99E289536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5986" name="AutoShape 1" descr="Eine Matrixformel, die Konstanten verwendet">
          <a:extLst>
            <a:ext uri="{FF2B5EF4-FFF2-40B4-BE49-F238E27FC236}">
              <a16:creationId xmlns:a16="http://schemas.microsoft.com/office/drawing/2014/main" id="{98BE5DC7-6687-94FA-A9F1-E6D320CF4D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5987" name="AutoShape 1" descr="Eine Matrixformel, die Konstanten verwendet">
          <a:extLst>
            <a:ext uri="{FF2B5EF4-FFF2-40B4-BE49-F238E27FC236}">
              <a16:creationId xmlns:a16="http://schemas.microsoft.com/office/drawing/2014/main" id="{4D3B8C5A-B666-2A50-477A-F8993FBFBE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5988" name="AutoShape 1" descr="Eine Matrixformel, die Konstanten verwendet">
          <a:extLst>
            <a:ext uri="{FF2B5EF4-FFF2-40B4-BE49-F238E27FC236}">
              <a16:creationId xmlns:a16="http://schemas.microsoft.com/office/drawing/2014/main" id="{EE4B14F7-25CF-ACB7-36B6-D538BDD053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5989" name="AutoShape 1" descr="Eine Matrixformel, die Konstanten verwendet">
          <a:extLst>
            <a:ext uri="{FF2B5EF4-FFF2-40B4-BE49-F238E27FC236}">
              <a16:creationId xmlns:a16="http://schemas.microsoft.com/office/drawing/2014/main" id="{24AA76C7-F4B0-BE7F-1547-FCA3BBF8B5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5990" name="AutoShape 1" descr="Eine Matrixformel, die Konstanten verwendet">
          <a:extLst>
            <a:ext uri="{FF2B5EF4-FFF2-40B4-BE49-F238E27FC236}">
              <a16:creationId xmlns:a16="http://schemas.microsoft.com/office/drawing/2014/main" id="{47A28422-5504-253F-CBFB-381DF2FE44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35991" name="AutoShape 1" descr="Eine Matrixformel, die Konstanten verwendet">
          <a:extLst>
            <a:ext uri="{FF2B5EF4-FFF2-40B4-BE49-F238E27FC236}">
              <a16:creationId xmlns:a16="http://schemas.microsoft.com/office/drawing/2014/main" id="{6B911A62-E8F4-2667-18D5-2E5BF41E81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35992" name="AutoShape 1" descr="Eine Matrixformel, die Konstanten verwendet">
          <a:extLst>
            <a:ext uri="{FF2B5EF4-FFF2-40B4-BE49-F238E27FC236}">
              <a16:creationId xmlns:a16="http://schemas.microsoft.com/office/drawing/2014/main" id="{B670BBDB-D698-6576-2389-E8E91F46FD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35993" name="AutoShape 1" descr="Eine Matrixformel, die Konstanten verwendet">
          <a:extLst>
            <a:ext uri="{FF2B5EF4-FFF2-40B4-BE49-F238E27FC236}">
              <a16:creationId xmlns:a16="http://schemas.microsoft.com/office/drawing/2014/main" id="{DAA43CAB-D7CA-DD88-BCBD-F5535D9F8B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35994" name="AutoShape 1" descr="Eine Matrixformel, die Konstanten verwendet">
          <a:extLst>
            <a:ext uri="{FF2B5EF4-FFF2-40B4-BE49-F238E27FC236}">
              <a16:creationId xmlns:a16="http://schemas.microsoft.com/office/drawing/2014/main" id="{F9A933AF-7654-3760-F204-3E6738E942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314325</xdr:colOff>
      <xdr:row>424</xdr:row>
      <xdr:rowOff>133350</xdr:rowOff>
    </xdr:to>
    <xdr:sp macro="" textlink="">
      <xdr:nvSpPr>
        <xdr:cNvPr id="35995" name="AutoShape 1" descr="Eine Matrixformel, die Konstanten verwendet">
          <a:extLst>
            <a:ext uri="{FF2B5EF4-FFF2-40B4-BE49-F238E27FC236}">
              <a16:creationId xmlns:a16="http://schemas.microsoft.com/office/drawing/2014/main" id="{4307E686-3CF2-BF46-4BFE-AA25068441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80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35996" name="AutoShape 1" descr="Eine Matrixformel, die Konstanten verwendet">
          <a:extLst>
            <a:ext uri="{FF2B5EF4-FFF2-40B4-BE49-F238E27FC236}">
              <a16:creationId xmlns:a16="http://schemas.microsoft.com/office/drawing/2014/main" id="{5CE4A0B5-8483-9EBF-4D06-79C27D243E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35997" name="AutoShape 1" descr="Eine Matrixformel, die Konstanten verwendet">
          <a:extLst>
            <a:ext uri="{FF2B5EF4-FFF2-40B4-BE49-F238E27FC236}">
              <a16:creationId xmlns:a16="http://schemas.microsoft.com/office/drawing/2014/main" id="{7E679510-6EFE-7056-C3F6-8D6271264B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35998" name="AutoShape 1" descr="Eine Matrixformel, die Konstanten verwendet">
          <a:extLst>
            <a:ext uri="{FF2B5EF4-FFF2-40B4-BE49-F238E27FC236}">
              <a16:creationId xmlns:a16="http://schemas.microsoft.com/office/drawing/2014/main" id="{2D92DDEF-2093-964C-B1FC-89BAE26A94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35999" name="AutoShape 1" descr="Eine Matrixformel, die Konstanten verwendet">
          <a:extLst>
            <a:ext uri="{FF2B5EF4-FFF2-40B4-BE49-F238E27FC236}">
              <a16:creationId xmlns:a16="http://schemas.microsoft.com/office/drawing/2014/main" id="{A41FACDB-1A1B-861D-212F-2C53457CAD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314325</xdr:colOff>
      <xdr:row>431</xdr:row>
      <xdr:rowOff>133350</xdr:rowOff>
    </xdr:to>
    <xdr:sp macro="" textlink="">
      <xdr:nvSpPr>
        <xdr:cNvPr id="36000" name="AutoShape 1" descr="Eine Matrixformel, die Konstanten verwendet">
          <a:extLst>
            <a:ext uri="{FF2B5EF4-FFF2-40B4-BE49-F238E27FC236}">
              <a16:creationId xmlns:a16="http://schemas.microsoft.com/office/drawing/2014/main" id="{C0FA582B-3497-C5DC-DA6A-3E0A2BEB78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94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6001" name="AutoShape 1" descr="Eine Matrixformel, die Konstanten verwendet">
          <a:extLst>
            <a:ext uri="{FF2B5EF4-FFF2-40B4-BE49-F238E27FC236}">
              <a16:creationId xmlns:a16="http://schemas.microsoft.com/office/drawing/2014/main" id="{4C97B881-6971-683A-8F91-70C9294BD2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6002" name="AutoShape 1" descr="Eine Matrixformel, die Konstanten verwendet">
          <a:extLst>
            <a:ext uri="{FF2B5EF4-FFF2-40B4-BE49-F238E27FC236}">
              <a16:creationId xmlns:a16="http://schemas.microsoft.com/office/drawing/2014/main" id="{29809725-5409-803A-4290-C6237114B5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6003" name="AutoShape 1" descr="Eine Matrixformel, die Konstanten verwendet">
          <a:extLst>
            <a:ext uri="{FF2B5EF4-FFF2-40B4-BE49-F238E27FC236}">
              <a16:creationId xmlns:a16="http://schemas.microsoft.com/office/drawing/2014/main" id="{16FAC192-C51F-50C1-EAFD-FF13397D79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6004" name="AutoShape 1" descr="Eine Matrixformel, die Konstanten verwendet">
          <a:extLst>
            <a:ext uri="{FF2B5EF4-FFF2-40B4-BE49-F238E27FC236}">
              <a16:creationId xmlns:a16="http://schemas.microsoft.com/office/drawing/2014/main" id="{2D7CF257-A033-5FE0-8DD2-555457BE51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6005" name="AutoShape 1" descr="Eine Matrixformel, die Konstanten verwendet">
          <a:extLst>
            <a:ext uri="{FF2B5EF4-FFF2-40B4-BE49-F238E27FC236}">
              <a16:creationId xmlns:a16="http://schemas.microsoft.com/office/drawing/2014/main" id="{E74AA21A-04D0-9DE2-778D-16B44328C0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6006" name="AutoShape 1" descr="Eine Matrixformel, die Konstanten verwendet">
          <a:extLst>
            <a:ext uri="{FF2B5EF4-FFF2-40B4-BE49-F238E27FC236}">
              <a16:creationId xmlns:a16="http://schemas.microsoft.com/office/drawing/2014/main" id="{3D1A7A5B-4D84-CE34-2F66-91ADA6B79D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6007" name="AutoShape 1" descr="Eine Matrixformel, die Konstanten verwendet">
          <a:extLst>
            <a:ext uri="{FF2B5EF4-FFF2-40B4-BE49-F238E27FC236}">
              <a16:creationId xmlns:a16="http://schemas.microsoft.com/office/drawing/2014/main" id="{C45E1FB8-5F43-FDBF-8682-86F471BC7D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6008" name="AutoShape 1" descr="Eine Matrixformel, die Konstanten verwendet">
          <a:extLst>
            <a:ext uri="{FF2B5EF4-FFF2-40B4-BE49-F238E27FC236}">
              <a16:creationId xmlns:a16="http://schemas.microsoft.com/office/drawing/2014/main" id="{D646D2E5-6F43-3AB8-C662-5AFEE76613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6009" name="AutoShape 1" descr="Eine Matrixformel, die Konstanten verwendet">
          <a:extLst>
            <a:ext uri="{FF2B5EF4-FFF2-40B4-BE49-F238E27FC236}">
              <a16:creationId xmlns:a16="http://schemas.microsoft.com/office/drawing/2014/main" id="{D8A4A134-4550-2BD6-97F1-3F6674F4B4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6010" name="AutoShape 1" descr="Eine Matrixformel, die Konstanten verwendet">
          <a:extLst>
            <a:ext uri="{FF2B5EF4-FFF2-40B4-BE49-F238E27FC236}">
              <a16:creationId xmlns:a16="http://schemas.microsoft.com/office/drawing/2014/main" id="{8F7F7F2F-B3E6-3C09-1D54-D30D558B4B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6011" name="AutoShape 1" descr="Eine Matrixformel, die Konstanten verwendet">
          <a:extLst>
            <a:ext uri="{FF2B5EF4-FFF2-40B4-BE49-F238E27FC236}">
              <a16:creationId xmlns:a16="http://schemas.microsoft.com/office/drawing/2014/main" id="{F8DEAB14-1954-3111-6A21-4DC08DB5A5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6012" name="AutoShape 1" descr="Eine Matrixformel, die Konstanten verwendet">
          <a:extLst>
            <a:ext uri="{FF2B5EF4-FFF2-40B4-BE49-F238E27FC236}">
              <a16:creationId xmlns:a16="http://schemas.microsoft.com/office/drawing/2014/main" id="{F39617D2-A1D1-AC9A-0DB9-A9FDC34371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6013" name="AutoShape 1" descr="Eine Matrixformel, die Konstanten verwendet">
          <a:extLst>
            <a:ext uri="{FF2B5EF4-FFF2-40B4-BE49-F238E27FC236}">
              <a16:creationId xmlns:a16="http://schemas.microsoft.com/office/drawing/2014/main" id="{E9FA6744-D36E-6D05-81B2-D2B482DD56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6014" name="AutoShape 1" descr="Eine Matrixformel, die Konstanten verwendet">
          <a:extLst>
            <a:ext uri="{FF2B5EF4-FFF2-40B4-BE49-F238E27FC236}">
              <a16:creationId xmlns:a16="http://schemas.microsoft.com/office/drawing/2014/main" id="{8D24C67B-1FDB-C076-CFB5-BB2E77F1F8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6015" name="AutoShape 1" descr="Eine Matrixformel, die Konstanten verwendet">
          <a:extLst>
            <a:ext uri="{FF2B5EF4-FFF2-40B4-BE49-F238E27FC236}">
              <a16:creationId xmlns:a16="http://schemas.microsoft.com/office/drawing/2014/main" id="{B3735E7D-2FEA-144A-9537-B4F7826728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6016" name="AutoShape 1" descr="Eine Matrixformel, die Konstanten verwendet">
          <a:extLst>
            <a:ext uri="{FF2B5EF4-FFF2-40B4-BE49-F238E27FC236}">
              <a16:creationId xmlns:a16="http://schemas.microsoft.com/office/drawing/2014/main" id="{0C398539-FC23-AABA-8BF2-6A3AFA297F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6017" name="AutoShape 1" descr="Eine Matrixformel, die Konstanten verwendet">
          <a:extLst>
            <a:ext uri="{FF2B5EF4-FFF2-40B4-BE49-F238E27FC236}">
              <a16:creationId xmlns:a16="http://schemas.microsoft.com/office/drawing/2014/main" id="{802D4C3A-5850-DF65-E967-49D9FAAC9A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6018" name="AutoShape 1" descr="Eine Matrixformel, die Konstanten verwendet">
          <a:extLst>
            <a:ext uri="{FF2B5EF4-FFF2-40B4-BE49-F238E27FC236}">
              <a16:creationId xmlns:a16="http://schemas.microsoft.com/office/drawing/2014/main" id="{6BA2065E-1890-727C-4143-6DB406C88A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6019" name="AutoShape 1" descr="Eine Matrixformel, die Konstanten verwendet">
          <a:extLst>
            <a:ext uri="{FF2B5EF4-FFF2-40B4-BE49-F238E27FC236}">
              <a16:creationId xmlns:a16="http://schemas.microsoft.com/office/drawing/2014/main" id="{D8E1AD93-0C75-B490-A827-5129E78895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6020" name="AutoShape 1" descr="Eine Matrixformel, die Konstanten verwendet">
          <a:extLst>
            <a:ext uri="{FF2B5EF4-FFF2-40B4-BE49-F238E27FC236}">
              <a16:creationId xmlns:a16="http://schemas.microsoft.com/office/drawing/2014/main" id="{A118FF76-298D-1404-44D0-A75146EEE5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6021" name="AutoShape 1" descr="Eine Matrixformel, die Konstanten verwendet">
          <a:extLst>
            <a:ext uri="{FF2B5EF4-FFF2-40B4-BE49-F238E27FC236}">
              <a16:creationId xmlns:a16="http://schemas.microsoft.com/office/drawing/2014/main" id="{37C40410-ED92-7873-7FD1-6656A62756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6022" name="AutoShape 1" descr="Eine Matrixformel, die Konstanten verwendet">
          <a:extLst>
            <a:ext uri="{FF2B5EF4-FFF2-40B4-BE49-F238E27FC236}">
              <a16:creationId xmlns:a16="http://schemas.microsoft.com/office/drawing/2014/main" id="{EE71B5C8-3FE1-91A5-C064-7B8AE534A9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6023" name="AutoShape 1" descr="Eine Matrixformel, die Konstanten verwendet">
          <a:extLst>
            <a:ext uri="{FF2B5EF4-FFF2-40B4-BE49-F238E27FC236}">
              <a16:creationId xmlns:a16="http://schemas.microsoft.com/office/drawing/2014/main" id="{745680EA-E104-EA0F-F790-BA585E09F3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6024" name="AutoShape 1" descr="Eine Matrixformel, die Konstanten verwendet">
          <a:extLst>
            <a:ext uri="{FF2B5EF4-FFF2-40B4-BE49-F238E27FC236}">
              <a16:creationId xmlns:a16="http://schemas.microsoft.com/office/drawing/2014/main" id="{D9BD6E4E-1DCD-B23C-5C0B-A0859E6F1C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6025" name="AutoShape 1" descr="Eine Matrixformel, die Konstanten verwendet">
          <a:extLst>
            <a:ext uri="{FF2B5EF4-FFF2-40B4-BE49-F238E27FC236}">
              <a16:creationId xmlns:a16="http://schemas.microsoft.com/office/drawing/2014/main" id="{BA2662A1-8DDE-BB14-5E47-A2E05C7356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36026" name="AutoShape 1" descr="Eine Matrixformel, die Konstanten verwendet">
          <a:extLst>
            <a:ext uri="{FF2B5EF4-FFF2-40B4-BE49-F238E27FC236}">
              <a16:creationId xmlns:a16="http://schemas.microsoft.com/office/drawing/2014/main" id="{440531DC-84ED-3A5C-8FA5-A636417E9D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36027" name="AutoShape 1" descr="Eine Matrixformel, die Konstanten verwendet">
          <a:extLst>
            <a:ext uri="{FF2B5EF4-FFF2-40B4-BE49-F238E27FC236}">
              <a16:creationId xmlns:a16="http://schemas.microsoft.com/office/drawing/2014/main" id="{F7B4CBB4-BDA7-595E-76D7-738A5C1A66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36028" name="AutoShape 1" descr="Eine Matrixformel, die Konstanten verwendet">
          <a:extLst>
            <a:ext uri="{FF2B5EF4-FFF2-40B4-BE49-F238E27FC236}">
              <a16:creationId xmlns:a16="http://schemas.microsoft.com/office/drawing/2014/main" id="{A0EE5CE0-7C54-25A9-608F-47BF397F13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36029" name="AutoShape 1" descr="Eine Matrixformel, die Konstanten verwendet">
          <a:extLst>
            <a:ext uri="{FF2B5EF4-FFF2-40B4-BE49-F238E27FC236}">
              <a16:creationId xmlns:a16="http://schemas.microsoft.com/office/drawing/2014/main" id="{0849B55E-F293-3E32-5BCD-FF034BD72A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521</xdr:row>
      <xdr:rowOff>0</xdr:rowOff>
    </xdr:from>
    <xdr:to>
      <xdr:col>11</xdr:col>
      <xdr:colOff>314325</xdr:colOff>
      <xdr:row>522</xdr:row>
      <xdr:rowOff>133350</xdr:rowOff>
    </xdr:to>
    <xdr:sp macro="" textlink="">
      <xdr:nvSpPr>
        <xdr:cNvPr id="36030" name="AutoShape 1" descr="Eine Matrixformel, die Konstanten verwendet">
          <a:extLst>
            <a:ext uri="{FF2B5EF4-FFF2-40B4-BE49-F238E27FC236}">
              <a16:creationId xmlns:a16="http://schemas.microsoft.com/office/drawing/2014/main" id="{911ADA1F-7065-ED47-B05D-C5A3E3BECA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67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6031" name="AutoShape 1" descr="Eine Matrixformel, die Konstanten verwendet">
          <a:extLst>
            <a:ext uri="{FF2B5EF4-FFF2-40B4-BE49-F238E27FC236}">
              <a16:creationId xmlns:a16="http://schemas.microsoft.com/office/drawing/2014/main" id="{5E28D2A1-12D3-CCA6-FA9C-0B53426AE1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6032" name="AutoShape 1" descr="Eine Matrixformel, die Konstanten verwendet">
          <a:extLst>
            <a:ext uri="{FF2B5EF4-FFF2-40B4-BE49-F238E27FC236}">
              <a16:creationId xmlns:a16="http://schemas.microsoft.com/office/drawing/2014/main" id="{8E1551EF-12DA-A095-1573-A3C080DD27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6033" name="AutoShape 1" descr="Eine Matrixformel, die Konstanten verwendet">
          <a:extLst>
            <a:ext uri="{FF2B5EF4-FFF2-40B4-BE49-F238E27FC236}">
              <a16:creationId xmlns:a16="http://schemas.microsoft.com/office/drawing/2014/main" id="{12EC391B-89D9-E6E4-58FE-F1A37E99CA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6034" name="AutoShape 1" descr="Eine Matrixformel, die Konstanten verwendet">
          <a:extLst>
            <a:ext uri="{FF2B5EF4-FFF2-40B4-BE49-F238E27FC236}">
              <a16:creationId xmlns:a16="http://schemas.microsoft.com/office/drawing/2014/main" id="{E34BFC91-D4E0-8D1C-2DDC-5662257B34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6035" name="AutoShape 1" descr="Eine Matrixformel, die Konstanten verwendet">
          <a:extLst>
            <a:ext uri="{FF2B5EF4-FFF2-40B4-BE49-F238E27FC236}">
              <a16:creationId xmlns:a16="http://schemas.microsoft.com/office/drawing/2014/main" id="{2F82B3C6-A890-6F43-082F-6A0CAB8B18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6036" name="AutoShape 1" descr="Eine Matrixformel, die Konstanten verwendet">
          <a:extLst>
            <a:ext uri="{FF2B5EF4-FFF2-40B4-BE49-F238E27FC236}">
              <a16:creationId xmlns:a16="http://schemas.microsoft.com/office/drawing/2014/main" id="{CDEBB486-E085-C089-00F7-2BE2967150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6037" name="AutoShape 1" descr="Eine Matrixformel, die Konstanten verwendet">
          <a:extLst>
            <a:ext uri="{FF2B5EF4-FFF2-40B4-BE49-F238E27FC236}">
              <a16:creationId xmlns:a16="http://schemas.microsoft.com/office/drawing/2014/main" id="{79C68F37-4AD0-BFEB-8B51-983DCF1E61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6038" name="AutoShape 1" descr="Eine Matrixformel, die Konstanten verwendet">
          <a:extLst>
            <a:ext uri="{FF2B5EF4-FFF2-40B4-BE49-F238E27FC236}">
              <a16:creationId xmlns:a16="http://schemas.microsoft.com/office/drawing/2014/main" id="{B715FDDA-B5AC-A197-3CCA-29B82E8748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6039" name="AutoShape 1" descr="Eine Matrixformel, die Konstanten verwendet">
          <a:extLst>
            <a:ext uri="{FF2B5EF4-FFF2-40B4-BE49-F238E27FC236}">
              <a16:creationId xmlns:a16="http://schemas.microsoft.com/office/drawing/2014/main" id="{2C2B8534-9E35-247F-AAEE-621FF38B64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6040" name="AutoShape 1" descr="Eine Matrixformel, die Konstanten verwendet">
          <a:extLst>
            <a:ext uri="{FF2B5EF4-FFF2-40B4-BE49-F238E27FC236}">
              <a16:creationId xmlns:a16="http://schemas.microsoft.com/office/drawing/2014/main" id="{C2E8DC57-A7F0-936A-A656-FB46EDDC27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36041" name="AutoShape 1" descr="Eine Matrixformel, die Konstanten verwendet">
          <a:extLst>
            <a:ext uri="{FF2B5EF4-FFF2-40B4-BE49-F238E27FC236}">
              <a16:creationId xmlns:a16="http://schemas.microsoft.com/office/drawing/2014/main" id="{55AB3EF7-2243-F360-508C-9EAE350530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36042" name="AutoShape 1" descr="Eine Matrixformel, die Konstanten verwendet">
          <a:extLst>
            <a:ext uri="{FF2B5EF4-FFF2-40B4-BE49-F238E27FC236}">
              <a16:creationId xmlns:a16="http://schemas.microsoft.com/office/drawing/2014/main" id="{736BFF96-E7A2-DF04-8740-58353666A7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36043" name="AutoShape 1" descr="Eine Matrixformel, die Konstanten verwendet">
          <a:extLst>
            <a:ext uri="{FF2B5EF4-FFF2-40B4-BE49-F238E27FC236}">
              <a16:creationId xmlns:a16="http://schemas.microsoft.com/office/drawing/2014/main" id="{C5470D7F-D2AF-CDBA-C6AF-828E190D00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36044" name="AutoShape 1" descr="Eine Matrixformel, die Konstanten verwendet">
          <a:extLst>
            <a:ext uri="{FF2B5EF4-FFF2-40B4-BE49-F238E27FC236}">
              <a16:creationId xmlns:a16="http://schemas.microsoft.com/office/drawing/2014/main" id="{8F53412E-7E93-93EA-0CDF-03AE49E58B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501</xdr:row>
      <xdr:rowOff>0</xdr:rowOff>
    </xdr:from>
    <xdr:to>
      <xdr:col>11</xdr:col>
      <xdr:colOff>314325</xdr:colOff>
      <xdr:row>502</xdr:row>
      <xdr:rowOff>133350</xdr:rowOff>
    </xdr:to>
    <xdr:sp macro="" textlink="">
      <xdr:nvSpPr>
        <xdr:cNvPr id="36045" name="AutoShape 1" descr="Eine Matrixformel, die Konstanten verwendet">
          <a:extLst>
            <a:ext uri="{FF2B5EF4-FFF2-40B4-BE49-F238E27FC236}">
              <a16:creationId xmlns:a16="http://schemas.microsoft.com/office/drawing/2014/main" id="{2BE29F2D-ACC1-3864-4032-326EF84C41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43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6046" name="AutoShape 1" descr="Eine Matrixformel, die Konstanten verwendet">
          <a:extLst>
            <a:ext uri="{FF2B5EF4-FFF2-40B4-BE49-F238E27FC236}">
              <a16:creationId xmlns:a16="http://schemas.microsoft.com/office/drawing/2014/main" id="{F17809C7-D18D-078A-B4EB-384CA61F57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6047" name="AutoShape 1" descr="Eine Matrixformel, die Konstanten verwendet">
          <a:extLst>
            <a:ext uri="{FF2B5EF4-FFF2-40B4-BE49-F238E27FC236}">
              <a16:creationId xmlns:a16="http://schemas.microsoft.com/office/drawing/2014/main" id="{5020742E-1EC9-9090-694A-C55B2330E1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6048" name="AutoShape 1" descr="Eine Matrixformel, die Konstanten verwendet">
          <a:extLst>
            <a:ext uri="{FF2B5EF4-FFF2-40B4-BE49-F238E27FC236}">
              <a16:creationId xmlns:a16="http://schemas.microsoft.com/office/drawing/2014/main" id="{132FC656-E8A3-B3E6-8176-56237AD154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6049" name="AutoShape 1" descr="Eine Matrixformel, die Konstanten verwendet">
          <a:extLst>
            <a:ext uri="{FF2B5EF4-FFF2-40B4-BE49-F238E27FC236}">
              <a16:creationId xmlns:a16="http://schemas.microsoft.com/office/drawing/2014/main" id="{EA9AA2A6-284B-D440-6C78-434A45AA6E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6050" name="AutoShape 1" descr="Eine Matrixformel, die Konstanten verwendet">
          <a:extLst>
            <a:ext uri="{FF2B5EF4-FFF2-40B4-BE49-F238E27FC236}">
              <a16:creationId xmlns:a16="http://schemas.microsoft.com/office/drawing/2014/main" id="{9D023475-46F6-0CF9-00ED-5A82E7C775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6051" name="AutoShape 1" descr="Eine Matrixformel, die Konstanten verwendet">
          <a:extLst>
            <a:ext uri="{FF2B5EF4-FFF2-40B4-BE49-F238E27FC236}">
              <a16:creationId xmlns:a16="http://schemas.microsoft.com/office/drawing/2014/main" id="{1C33F54A-021F-5A85-B819-744966EFBB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6052" name="AutoShape 1" descr="Eine Matrixformel, die Konstanten verwendet">
          <a:extLst>
            <a:ext uri="{FF2B5EF4-FFF2-40B4-BE49-F238E27FC236}">
              <a16:creationId xmlns:a16="http://schemas.microsoft.com/office/drawing/2014/main" id="{88A3A1D4-77EC-2281-ADAE-83D6C59700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6053" name="AutoShape 1" descr="Eine Matrixformel, die Konstanten verwendet">
          <a:extLst>
            <a:ext uri="{FF2B5EF4-FFF2-40B4-BE49-F238E27FC236}">
              <a16:creationId xmlns:a16="http://schemas.microsoft.com/office/drawing/2014/main" id="{D6EBB6E7-C97D-910B-FA31-84BCD7FF37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6054" name="AutoShape 1" descr="Eine Matrixformel, die Konstanten verwendet">
          <a:extLst>
            <a:ext uri="{FF2B5EF4-FFF2-40B4-BE49-F238E27FC236}">
              <a16:creationId xmlns:a16="http://schemas.microsoft.com/office/drawing/2014/main" id="{E7AFF789-92CF-21F6-CAA3-32B3CDC67C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6055" name="AutoShape 1" descr="Eine Matrixformel, die Konstanten verwendet">
          <a:extLst>
            <a:ext uri="{FF2B5EF4-FFF2-40B4-BE49-F238E27FC236}">
              <a16:creationId xmlns:a16="http://schemas.microsoft.com/office/drawing/2014/main" id="{C2ED6DCF-C297-0B86-9D58-CDB265A6FE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6056" name="AutoShape 1" descr="Eine Matrixformel, die Konstanten verwendet">
          <a:extLst>
            <a:ext uri="{FF2B5EF4-FFF2-40B4-BE49-F238E27FC236}">
              <a16:creationId xmlns:a16="http://schemas.microsoft.com/office/drawing/2014/main" id="{FD6F3983-592D-0809-5390-34D0B04361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6057" name="AutoShape 1" descr="Eine Matrixformel, die Konstanten verwendet">
          <a:extLst>
            <a:ext uri="{FF2B5EF4-FFF2-40B4-BE49-F238E27FC236}">
              <a16:creationId xmlns:a16="http://schemas.microsoft.com/office/drawing/2014/main" id="{BC774F9E-539E-2B90-1E8E-88818EFEFA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6058" name="AutoShape 1" descr="Eine Matrixformel, die Konstanten verwendet">
          <a:extLst>
            <a:ext uri="{FF2B5EF4-FFF2-40B4-BE49-F238E27FC236}">
              <a16:creationId xmlns:a16="http://schemas.microsoft.com/office/drawing/2014/main" id="{08EB60B3-5A2D-7D85-E12C-A769FBFB5E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6059" name="AutoShape 1" descr="Eine Matrixformel, die Konstanten verwendet">
          <a:extLst>
            <a:ext uri="{FF2B5EF4-FFF2-40B4-BE49-F238E27FC236}">
              <a16:creationId xmlns:a16="http://schemas.microsoft.com/office/drawing/2014/main" id="{BE154F3F-3336-2A68-3C45-94D8633A32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6060" name="AutoShape 1" descr="Eine Matrixformel, die Konstanten verwendet">
          <a:extLst>
            <a:ext uri="{FF2B5EF4-FFF2-40B4-BE49-F238E27FC236}">
              <a16:creationId xmlns:a16="http://schemas.microsoft.com/office/drawing/2014/main" id="{75D0740B-32E9-A582-7928-B1DAAEDA7A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6061" name="AutoShape 1" descr="Eine Matrixformel, die Konstanten verwendet">
          <a:extLst>
            <a:ext uri="{FF2B5EF4-FFF2-40B4-BE49-F238E27FC236}">
              <a16:creationId xmlns:a16="http://schemas.microsoft.com/office/drawing/2014/main" id="{1C40742F-5AA2-742B-ADB5-0A8BE676B6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6062" name="AutoShape 1" descr="Eine Matrixformel, die Konstanten verwendet">
          <a:extLst>
            <a:ext uri="{FF2B5EF4-FFF2-40B4-BE49-F238E27FC236}">
              <a16:creationId xmlns:a16="http://schemas.microsoft.com/office/drawing/2014/main" id="{5FB68AB2-CD5C-B907-2496-F1C3DF193B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6063" name="AutoShape 1" descr="Eine Matrixformel, die Konstanten verwendet">
          <a:extLst>
            <a:ext uri="{FF2B5EF4-FFF2-40B4-BE49-F238E27FC236}">
              <a16:creationId xmlns:a16="http://schemas.microsoft.com/office/drawing/2014/main" id="{308801A3-0996-1DD3-C332-23BC46EC1F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6064" name="AutoShape 1" descr="Eine Matrixformel, die Konstanten verwendet">
          <a:extLst>
            <a:ext uri="{FF2B5EF4-FFF2-40B4-BE49-F238E27FC236}">
              <a16:creationId xmlns:a16="http://schemas.microsoft.com/office/drawing/2014/main" id="{050DCD96-0A05-C79E-9658-B1541836B3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6065" name="AutoShape 1" descr="Eine Matrixformel, die Konstanten verwendet">
          <a:extLst>
            <a:ext uri="{FF2B5EF4-FFF2-40B4-BE49-F238E27FC236}">
              <a16:creationId xmlns:a16="http://schemas.microsoft.com/office/drawing/2014/main" id="{87137593-702F-B13F-7D9E-AA1C3E451C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36066" name="AutoShape 1" descr="Eine Matrixformel, die Konstanten verwendet">
          <a:extLst>
            <a:ext uri="{FF2B5EF4-FFF2-40B4-BE49-F238E27FC236}">
              <a16:creationId xmlns:a16="http://schemas.microsoft.com/office/drawing/2014/main" id="{0B622960-74E3-62A0-FEB3-F45F9E9991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36067" name="AutoShape 1" descr="Eine Matrixformel, die Konstanten verwendet">
          <a:extLst>
            <a:ext uri="{FF2B5EF4-FFF2-40B4-BE49-F238E27FC236}">
              <a16:creationId xmlns:a16="http://schemas.microsoft.com/office/drawing/2014/main" id="{3C84105E-DB6B-2D7E-B612-0909A075D1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36068" name="AutoShape 1" descr="Eine Matrixformel, die Konstanten verwendet">
          <a:extLst>
            <a:ext uri="{FF2B5EF4-FFF2-40B4-BE49-F238E27FC236}">
              <a16:creationId xmlns:a16="http://schemas.microsoft.com/office/drawing/2014/main" id="{63BD3888-D601-9CD5-77FF-6CD4362362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36069" name="AutoShape 1" descr="Eine Matrixformel, die Konstanten verwendet">
          <a:extLst>
            <a:ext uri="{FF2B5EF4-FFF2-40B4-BE49-F238E27FC236}">
              <a16:creationId xmlns:a16="http://schemas.microsoft.com/office/drawing/2014/main" id="{DC80191B-9706-8721-DC24-66AE5142D9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506</xdr:row>
      <xdr:rowOff>0</xdr:rowOff>
    </xdr:from>
    <xdr:to>
      <xdr:col>11</xdr:col>
      <xdr:colOff>314325</xdr:colOff>
      <xdr:row>507</xdr:row>
      <xdr:rowOff>133350</xdr:rowOff>
    </xdr:to>
    <xdr:sp macro="" textlink="">
      <xdr:nvSpPr>
        <xdr:cNvPr id="36070" name="AutoShape 1" descr="Eine Matrixformel, die Konstanten verwendet">
          <a:extLst>
            <a:ext uri="{FF2B5EF4-FFF2-40B4-BE49-F238E27FC236}">
              <a16:creationId xmlns:a16="http://schemas.microsoft.com/office/drawing/2014/main" id="{FFE706C7-6CEB-44C3-9571-77BB7DF180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24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36071" name="AutoShape 1" descr="Eine Matrixformel, die Konstanten verwendet">
          <a:extLst>
            <a:ext uri="{FF2B5EF4-FFF2-40B4-BE49-F238E27FC236}">
              <a16:creationId xmlns:a16="http://schemas.microsoft.com/office/drawing/2014/main" id="{57E63685-1807-7A67-3D71-EA230F383F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36072" name="AutoShape 1" descr="Eine Matrixformel, die Konstanten verwendet">
          <a:extLst>
            <a:ext uri="{FF2B5EF4-FFF2-40B4-BE49-F238E27FC236}">
              <a16:creationId xmlns:a16="http://schemas.microsoft.com/office/drawing/2014/main" id="{573D569A-142B-AFF7-6019-93F55D268C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36073" name="AutoShape 1" descr="Eine Matrixformel, die Konstanten verwendet">
          <a:extLst>
            <a:ext uri="{FF2B5EF4-FFF2-40B4-BE49-F238E27FC236}">
              <a16:creationId xmlns:a16="http://schemas.microsoft.com/office/drawing/2014/main" id="{3EA5E5FC-2E18-2F74-CABD-5BBA451BCC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36074" name="AutoShape 1" descr="Eine Matrixformel, die Konstanten verwendet">
          <a:extLst>
            <a:ext uri="{FF2B5EF4-FFF2-40B4-BE49-F238E27FC236}">
              <a16:creationId xmlns:a16="http://schemas.microsoft.com/office/drawing/2014/main" id="{25C376BE-8A01-7D3D-78B8-D7FA423E9D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314325</xdr:colOff>
      <xdr:row>430</xdr:row>
      <xdr:rowOff>133350</xdr:rowOff>
    </xdr:to>
    <xdr:sp macro="" textlink="">
      <xdr:nvSpPr>
        <xdr:cNvPr id="36075" name="AutoShape 1" descr="Eine Matrixformel, die Konstanten verwendet">
          <a:extLst>
            <a:ext uri="{FF2B5EF4-FFF2-40B4-BE49-F238E27FC236}">
              <a16:creationId xmlns:a16="http://schemas.microsoft.com/office/drawing/2014/main" id="{E2B43143-3E1E-1989-54FA-BEF1E683DD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78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6076" name="AutoShape 1" descr="Eine Matrixformel, die Konstanten verwendet">
          <a:extLst>
            <a:ext uri="{FF2B5EF4-FFF2-40B4-BE49-F238E27FC236}">
              <a16:creationId xmlns:a16="http://schemas.microsoft.com/office/drawing/2014/main" id="{9B52C816-7C39-434A-D1E6-6834973DEC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6077" name="AutoShape 1" descr="Eine Matrixformel, die Konstanten verwendet">
          <a:extLst>
            <a:ext uri="{FF2B5EF4-FFF2-40B4-BE49-F238E27FC236}">
              <a16:creationId xmlns:a16="http://schemas.microsoft.com/office/drawing/2014/main" id="{B1604C82-0A27-84E2-D263-8B7F0D91D3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6078" name="AutoShape 1" descr="Eine Matrixformel, die Konstanten verwendet">
          <a:extLst>
            <a:ext uri="{FF2B5EF4-FFF2-40B4-BE49-F238E27FC236}">
              <a16:creationId xmlns:a16="http://schemas.microsoft.com/office/drawing/2014/main" id="{E33553EA-20BA-96E8-B781-1DC457AEA8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6079" name="AutoShape 1" descr="Eine Matrixformel, die Konstanten verwendet">
          <a:extLst>
            <a:ext uri="{FF2B5EF4-FFF2-40B4-BE49-F238E27FC236}">
              <a16:creationId xmlns:a16="http://schemas.microsoft.com/office/drawing/2014/main" id="{1E3195D4-20C5-EC86-693F-A801F31352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6080" name="AutoShape 1" descr="Eine Matrixformel, die Konstanten verwendet">
          <a:extLst>
            <a:ext uri="{FF2B5EF4-FFF2-40B4-BE49-F238E27FC236}">
              <a16:creationId xmlns:a16="http://schemas.microsoft.com/office/drawing/2014/main" id="{FAB17ACD-502E-38CC-8E09-2633EAA445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1" name="AutoShape 1" descr="Eine Matrixformel, die Konstanten verwendet">
          <a:extLst>
            <a:ext uri="{FF2B5EF4-FFF2-40B4-BE49-F238E27FC236}">
              <a16:creationId xmlns:a16="http://schemas.microsoft.com/office/drawing/2014/main" id="{47B7F046-AF03-78AD-8666-6AA2B88191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2" name="AutoShape 1" descr="Eine Matrixformel, die Konstanten verwendet">
          <a:extLst>
            <a:ext uri="{FF2B5EF4-FFF2-40B4-BE49-F238E27FC236}">
              <a16:creationId xmlns:a16="http://schemas.microsoft.com/office/drawing/2014/main" id="{54840EF0-C5F3-0E26-3C5F-17B238C457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3" name="AutoShape 1" descr="Eine Matrixformel, die Konstanten verwendet">
          <a:extLst>
            <a:ext uri="{FF2B5EF4-FFF2-40B4-BE49-F238E27FC236}">
              <a16:creationId xmlns:a16="http://schemas.microsoft.com/office/drawing/2014/main" id="{CE4184B7-5A5B-C16F-09FE-F60EC574E9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4" name="AutoShape 1" descr="Eine Matrixformel, die Konstanten verwendet">
          <a:extLst>
            <a:ext uri="{FF2B5EF4-FFF2-40B4-BE49-F238E27FC236}">
              <a16:creationId xmlns:a16="http://schemas.microsoft.com/office/drawing/2014/main" id="{5F51F97B-E288-1894-432E-E2D90563FD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5" name="AutoShape 1" descr="Eine Matrixformel, die Konstanten verwendet">
          <a:extLst>
            <a:ext uri="{FF2B5EF4-FFF2-40B4-BE49-F238E27FC236}">
              <a16:creationId xmlns:a16="http://schemas.microsoft.com/office/drawing/2014/main" id="{1E8E6B3D-9F45-2BD5-83B7-DA5AADC840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6086" name="AutoShape 1" descr="Eine Matrixformel, die Konstanten verwendet">
          <a:extLst>
            <a:ext uri="{FF2B5EF4-FFF2-40B4-BE49-F238E27FC236}">
              <a16:creationId xmlns:a16="http://schemas.microsoft.com/office/drawing/2014/main" id="{1CBD1886-2B96-C253-70FA-F716D089CA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87" name="AutoShape 1" descr="Eine Matrixformel, die Konstanten verwendet">
          <a:extLst>
            <a:ext uri="{FF2B5EF4-FFF2-40B4-BE49-F238E27FC236}">
              <a16:creationId xmlns:a16="http://schemas.microsoft.com/office/drawing/2014/main" id="{5BD0CE85-E822-A1A6-B977-AD21E8D8A4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88" name="AutoShape 1" descr="Eine Matrixformel, die Konstanten verwendet">
          <a:extLst>
            <a:ext uri="{FF2B5EF4-FFF2-40B4-BE49-F238E27FC236}">
              <a16:creationId xmlns:a16="http://schemas.microsoft.com/office/drawing/2014/main" id="{9A0AD37C-5B6D-050B-301D-43690A7CAF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89" name="AutoShape 1" descr="Eine Matrixformel, die Konstanten verwendet">
          <a:extLst>
            <a:ext uri="{FF2B5EF4-FFF2-40B4-BE49-F238E27FC236}">
              <a16:creationId xmlns:a16="http://schemas.microsoft.com/office/drawing/2014/main" id="{A8111DA4-4452-6A74-79D0-7BC8B02B50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90" name="AutoShape 1" descr="Eine Matrixformel, die Konstanten verwendet">
          <a:extLst>
            <a:ext uri="{FF2B5EF4-FFF2-40B4-BE49-F238E27FC236}">
              <a16:creationId xmlns:a16="http://schemas.microsoft.com/office/drawing/2014/main" id="{53D2477D-5ECB-5D71-52CB-9F37D5D8E4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91" name="AutoShape 1" descr="Eine Matrixformel, die Konstanten verwendet">
          <a:extLst>
            <a:ext uri="{FF2B5EF4-FFF2-40B4-BE49-F238E27FC236}">
              <a16:creationId xmlns:a16="http://schemas.microsoft.com/office/drawing/2014/main" id="{72ACEF58-5D20-F1C3-5CE9-C35B32DD76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6092" name="AutoShape 1" descr="Eine Matrixformel, die Konstanten verwendet">
          <a:extLst>
            <a:ext uri="{FF2B5EF4-FFF2-40B4-BE49-F238E27FC236}">
              <a16:creationId xmlns:a16="http://schemas.microsoft.com/office/drawing/2014/main" id="{63D47CFE-6213-4A5D-B7F8-4F106E5A3C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3" name="AutoShape 1" descr="Eine Matrixformel, die Konstanten verwendet">
          <a:extLst>
            <a:ext uri="{FF2B5EF4-FFF2-40B4-BE49-F238E27FC236}">
              <a16:creationId xmlns:a16="http://schemas.microsoft.com/office/drawing/2014/main" id="{1A61A070-B3E1-0B0B-B6DB-5E4119DA02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4" name="AutoShape 1" descr="Eine Matrixformel, die Konstanten verwendet">
          <a:extLst>
            <a:ext uri="{FF2B5EF4-FFF2-40B4-BE49-F238E27FC236}">
              <a16:creationId xmlns:a16="http://schemas.microsoft.com/office/drawing/2014/main" id="{39D05680-4D9F-B3CA-919F-06BCED85D0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5" name="AutoShape 1" descr="Eine Matrixformel, die Konstanten verwendet">
          <a:extLst>
            <a:ext uri="{FF2B5EF4-FFF2-40B4-BE49-F238E27FC236}">
              <a16:creationId xmlns:a16="http://schemas.microsoft.com/office/drawing/2014/main" id="{E37BABA7-20AC-27D0-486F-2DC253630A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6" name="AutoShape 1" descr="Eine Matrixformel, die Konstanten verwendet">
          <a:extLst>
            <a:ext uri="{FF2B5EF4-FFF2-40B4-BE49-F238E27FC236}">
              <a16:creationId xmlns:a16="http://schemas.microsoft.com/office/drawing/2014/main" id="{2B435745-4E42-AD5E-15E2-DEFC7DD648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7" name="AutoShape 1" descr="Eine Matrixformel, die Konstanten verwendet">
          <a:extLst>
            <a:ext uri="{FF2B5EF4-FFF2-40B4-BE49-F238E27FC236}">
              <a16:creationId xmlns:a16="http://schemas.microsoft.com/office/drawing/2014/main" id="{3FDB91F5-FA9B-D13F-BABB-312C9D988D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6098" name="AutoShape 1" descr="Eine Matrixformel, die Konstanten verwendet">
          <a:extLst>
            <a:ext uri="{FF2B5EF4-FFF2-40B4-BE49-F238E27FC236}">
              <a16:creationId xmlns:a16="http://schemas.microsoft.com/office/drawing/2014/main" id="{3ABACFE5-0C93-43CB-E750-9315F5BFE2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099" name="AutoShape 1" descr="Eine Matrixformel, die Konstanten verwendet">
          <a:extLst>
            <a:ext uri="{FF2B5EF4-FFF2-40B4-BE49-F238E27FC236}">
              <a16:creationId xmlns:a16="http://schemas.microsoft.com/office/drawing/2014/main" id="{8AA38A3B-CF56-67A5-3C06-27754BD414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100" name="AutoShape 1" descr="Eine Matrixformel, die Konstanten verwendet">
          <a:extLst>
            <a:ext uri="{FF2B5EF4-FFF2-40B4-BE49-F238E27FC236}">
              <a16:creationId xmlns:a16="http://schemas.microsoft.com/office/drawing/2014/main" id="{20E9C2A2-761F-BCBB-CB99-6F9DB3E2AF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101" name="AutoShape 1" descr="Eine Matrixformel, die Konstanten verwendet">
          <a:extLst>
            <a:ext uri="{FF2B5EF4-FFF2-40B4-BE49-F238E27FC236}">
              <a16:creationId xmlns:a16="http://schemas.microsoft.com/office/drawing/2014/main" id="{559256C4-779D-205E-C2B6-5FD9A0A620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102" name="AutoShape 1" descr="Eine Matrixformel, die Konstanten verwendet">
          <a:extLst>
            <a:ext uri="{FF2B5EF4-FFF2-40B4-BE49-F238E27FC236}">
              <a16:creationId xmlns:a16="http://schemas.microsoft.com/office/drawing/2014/main" id="{EC11D0BD-6947-D30F-E976-22C71251D6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103" name="AutoShape 1" descr="Eine Matrixformel, die Konstanten verwendet">
          <a:extLst>
            <a:ext uri="{FF2B5EF4-FFF2-40B4-BE49-F238E27FC236}">
              <a16:creationId xmlns:a16="http://schemas.microsoft.com/office/drawing/2014/main" id="{2C852074-16EF-BBF6-0512-D3F3C31484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314325</xdr:colOff>
      <xdr:row>426</xdr:row>
      <xdr:rowOff>133350</xdr:rowOff>
    </xdr:to>
    <xdr:sp macro="" textlink="">
      <xdr:nvSpPr>
        <xdr:cNvPr id="36104" name="AutoShape 1" descr="Eine Matrixformel, die Konstanten verwendet">
          <a:extLst>
            <a:ext uri="{FF2B5EF4-FFF2-40B4-BE49-F238E27FC236}">
              <a16:creationId xmlns:a16="http://schemas.microsoft.com/office/drawing/2014/main" id="{30B5E23E-93B4-FE32-760B-E92A383AC4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913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05" name="AutoShape 1" descr="Eine Matrixformel, die Konstanten verwendet">
          <a:extLst>
            <a:ext uri="{FF2B5EF4-FFF2-40B4-BE49-F238E27FC236}">
              <a16:creationId xmlns:a16="http://schemas.microsoft.com/office/drawing/2014/main" id="{50C1E719-F6B1-DB6B-6696-90666BF490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06" name="AutoShape 1" descr="Eine Matrixformel, die Konstanten verwendet">
          <a:extLst>
            <a:ext uri="{FF2B5EF4-FFF2-40B4-BE49-F238E27FC236}">
              <a16:creationId xmlns:a16="http://schemas.microsoft.com/office/drawing/2014/main" id="{A93ABC48-F328-24D2-957B-B47350C994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07" name="AutoShape 1" descr="Eine Matrixformel, die Konstanten verwendet">
          <a:extLst>
            <a:ext uri="{FF2B5EF4-FFF2-40B4-BE49-F238E27FC236}">
              <a16:creationId xmlns:a16="http://schemas.microsoft.com/office/drawing/2014/main" id="{D8A3D263-F41C-5C11-7153-5D25C6400D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08" name="AutoShape 1" descr="Eine Matrixformel, die Konstanten verwendet">
          <a:extLst>
            <a:ext uri="{FF2B5EF4-FFF2-40B4-BE49-F238E27FC236}">
              <a16:creationId xmlns:a16="http://schemas.microsoft.com/office/drawing/2014/main" id="{112F54EB-6C44-63C9-D648-36B47D59C5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09" name="AutoShape 1" descr="Eine Matrixformel, die Konstanten verwendet">
          <a:extLst>
            <a:ext uri="{FF2B5EF4-FFF2-40B4-BE49-F238E27FC236}">
              <a16:creationId xmlns:a16="http://schemas.microsoft.com/office/drawing/2014/main" id="{B8D81984-8AF4-7B54-28E2-93CFCD13EF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494</xdr:row>
      <xdr:rowOff>0</xdr:rowOff>
    </xdr:from>
    <xdr:to>
      <xdr:col>11</xdr:col>
      <xdr:colOff>314325</xdr:colOff>
      <xdr:row>495</xdr:row>
      <xdr:rowOff>133350</xdr:rowOff>
    </xdr:to>
    <xdr:sp macro="" textlink="">
      <xdr:nvSpPr>
        <xdr:cNvPr id="36110" name="AutoShape 1" descr="Eine Matrixformel, die Konstanten verwendet">
          <a:extLst>
            <a:ext uri="{FF2B5EF4-FFF2-40B4-BE49-F238E27FC236}">
              <a16:creationId xmlns:a16="http://schemas.microsoft.com/office/drawing/2014/main" id="{81A6B778-FE53-A007-87EC-4CDE15A6D2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30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1" name="AutoShape 1" descr="Eine Matrixformel, die Konstanten verwendet">
          <a:extLst>
            <a:ext uri="{FF2B5EF4-FFF2-40B4-BE49-F238E27FC236}">
              <a16:creationId xmlns:a16="http://schemas.microsoft.com/office/drawing/2014/main" id="{20513AF8-031F-3F4F-DD1F-39615063E2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2" name="AutoShape 1" descr="Eine Matrixformel, die Konstanten verwendet">
          <a:extLst>
            <a:ext uri="{FF2B5EF4-FFF2-40B4-BE49-F238E27FC236}">
              <a16:creationId xmlns:a16="http://schemas.microsoft.com/office/drawing/2014/main" id="{8D718D34-9551-0F56-163F-435EA9895A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3" name="AutoShape 1" descr="Eine Matrixformel, die Konstanten verwendet">
          <a:extLst>
            <a:ext uri="{FF2B5EF4-FFF2-40B4-BE49-F238E27FC236}">
              <a16:creationId xmlns:a16="http://schemas.microsoft.com/office/drawing/2014/main" id="{6A24B673-F9C0-0983-F2A3-6B4B4A21C4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4" name="AutoShape 1" descr="Eine Matrixformel, die Konstanten verwendet">
          <a:extLst>
            <a:ext uri="{FF2B5EF4-FFF2-40B4-BE49-F238E27FC236}">
              <a16:creationId xmlns:a16="http://schemas.microsoft.com/office/drawing/2014/main" id="{476DDCCD-F323-3718-8B65-6A68966AF9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5" name="AutoShape 1" descr="Eine Matrixformel, die Konstanten verwendet">
          <a:extLst>
            <a:ext uri="{FF2B5EF4-FFF2-40B4-BE49-F238E27FC236}">
              <a16:creationId xmlns:a16="http://schemas.microsoft.com/office/drawing/2014/main" id="{1C6FC8E8-F00F-4219-2FAD-DFAA754807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6116" name="AutoShape 1" descr="Eine Matrixformel, die Konstanten verwendet">
          <a:extLst>
            <a:ext uri="{FF2B5EF4-FFF2-40B4-BE49-F238E27FC236}">
              <a16:creationId xmlns:a16="http://schemas.microsoft.com/office/drawing/2014/main" id="{F196BA6A-B73C-D5E5-3179-A1EF02FF45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17" name="AutoShape 1" descr="Eine Matrixformel, die Konstanten verwendet">
          <a:extLst>
            <a:ext uri="{FF2B5EF4-FFF2-40B4-BE49-F238E27FC236}">
              <a16:creationId xmlns:a16="http://schemas.microsoft.com/office/drawing/2014/main" id="{7A8E56C5-B7C1-770B-54AB-4CAC7419B7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18" name="AutoShape 1" descr="Eine Matrixformel, die Konstanten verwendet">
          <a:extLst>
            <a:ext uri="{FF2B5EF4-FFF2-40B4-BE49-F238E27FC236}">
              <a16:creationId xmlns:a16="http://schemas.microsoft.com/office/drawing/2014/main" id="{74EA0E84-B735-33D1-6502-02A1D5CD7C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19" name="AutoShape 1" descr="Eine Matrixformel, die Konstanten verwendet">
          <a:extLst>
            <a:ext uri="{FF2B5EF4-FFF2-40B4-BE49-F238E27FC236}">
              <a16:creationId xmlns:a16="http://schemas.microsoft.com/office/drawing/2014/main" id="{63F2494D-CB9C-37BD-4F36-FF4401E59C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20" name="AutoShape 1" descr="Eine Matrixformel, die Konstanten verwendet">
          <a:extLst>
            <a:ext uri="{FF2B5EF4-FFF2-40B4-BE49-F238E27FC236}">
              <a16:creationId xmlns:a16="http://schemas.microsoft.com/office/drawing/2014/main" id="{F2FE6467-40B4-5781-6756-0A28AE5320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21" name="AutoShape 1" descr="Eine Matrixformel, die Konstanten verwendet">
          <a:extLst>
            <a:ext uri="{FF2B5EF4-FFF2-40B4-BE49-F238E27FC236}">
              <a16:creationId xmlns:a16="http://schemas.microsoft.com/office/drawing/2014/main" id="{3F4E54F3-AC18-843A-692B-4FC2774401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6122" name="AutoShape 1" descr="Eine Matrixformel, die Konstanten verwendet">
          <a:extLst>
            <a:ext uri="{FF2B5EF4-FFF2-40B4-BE49-F238E27FC236}">
              <a16:creationId xmlns:a16="http://schemas.microsoft.com/office/drawing/2014/main" id="{CC705969-5C9A-B4D6-6B22-0359A4CBD8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3" name="AutoShape 1" descr="Eine Matrixformel, die Konstanten verwendet">
          <a:extLst>
            <a:ext uri="{FF2B5EF4-FFF2-40B4-BE49-F238E27FC236}">
              <a16:creationId xmlns:a16="http://schemas.microsoft.com/office/drawing/2014/main" id="{30B51948-FFEA-1FC5-7E5E-D8520BDDD7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4" name="AutoShape 1" descr="Eine Matrixformel, die Konstanten verwendet">
          <a:extLst>
            <a:ext uri="{FF2B5EF4-FFF2-40B4-BE49-F238E27FC236}">
              <a16:creationId xmlns:a16="http://schemas.microsoft.com/office/drawing/2014/main" id="{97581BAA-00B5-9740-4C7C-DC412A659B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5" name="AutoShape 1" descr="Eine Matrixformel, die Konstanten verwendet">
          <a:extLst>
            <a:ext uri="{FF2B5EF4-FFF2-40B4-BE49-F238E27FC236}">
              <a16:creationId xmlns:a16="http://schemas.microsoft.com/office/drawing/2014/main" id="{6C622D27-7EBA-28CD-40F6-70F8A27389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6" name="AutoShape 1" descr="Eine Matrixformel, die Konstanten verwendet">
          <a:extLst>
            <a:ext uri="{FF2B5EF4-FFF2-40B4-BE49-F238E27FC236}">
              <a16:creationId xmlns:a16="http://schemas.microsoft.com/office/drawing/2014/main" id="{1046DD58-29DC-B1E2-51E2-3D9D85C8AE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7" name="AutoShape 1" descr="Eine Matrixformel, die Konstanten verwendet">
          <a:extLst>
            <a:ext uri="{FF2B5EF4-FFF2-40B4-BE49-F238E27FC236}">
              <a16:creationId xmlns:a16="http://schemas.microsoft.com/office/drawing/2014/main" id="{DFF362F5-8361-346B-AAFF-36403F14B2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314325</xdr:colOff>
      <xdr:row>401</xdr:row>
      <xdr:rowOff>133350</xdr:rowOff>
    </xdr:to>
    <xdr:sp macro="" textlink="">
      <xdr:nvSpPr>
        <xdr:cNvPr id="36128" name="AutoShape 1" descr="Eine Matrixformel, die Konstanten verwendet">
          <a:extLst>
            <a:ext uri="{FF2B5EF4-FFF2-40B4-BE49-F238E27FC236}">
              <a16:creationId xmlns:a16="http://schemas.microsoft.com/office/drawing/2014/main" id="{1F76B7DE-0B19-425A-FB55-3C3B69A27C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084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29" name="AutoShape 1" descr="Eine Matrixformel, die Konstanten verwendet">
          <a:extLst>
            <a:ext uri="{FF2B5EF4-FFF2-40B4-BE49-F238E27FC236}">
              <a16:creationId xmlns:a16="http://schemas.microsoft.com/office/drawing/2014/main" id="{1285AE72-BD22-3714-6515-74B556FD4A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30" name="AutoShape 1" descr="Eine Matrixformel, die Konstanten verwendet">
          <a:extLst>
            <a:ext uri="{FF2B5EF4-FFF2-40B4-BE49-F238E27FC236}">
              <a16:creationId xmlns:a16="http://schemas.microsoft.com/office/drawing/2014/main" id="{FFF9F952-28DD-B29B-2923-31BE32B09E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31" name="AutoShape 1" descr="Eine Matrixformel, die Konstanten verwendet">
          <a:extLst>
            <a:ext uri="{FF2B5EF4-FFF2-40B4-BE49-F238E27FC236}">
              <a16:creationId xmlns:a16="http://schemas.microsoft.com/office/drawing/2014/main" id="{2F2F00FA-CC0D-2B21-D0E9-C0A205D7FA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32" name="AutoShape 1" descr="Eine Matrixformel, die Konstanten verwendet">
          <a:extLst>
            <a:ext uri="{FF2B5EF4-FFF2-40B4-BE49-F238E27FC236}">
              <a16:creationId xmlns:a16="http://schemas.microsoft.com/office/drawing/2014/main" id="{5CDE809F-9143-C030-1A5A-3ED2B5EE50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33" name="AutoShape 1" descr="Eine Matrixformel, die Konstanten verwendet">
          <a:extLst>
            <a:ext uri="{FF2B5EF4-FFF2-40B4-BE49-F238E27FC236}">
              <a16:creationId xmlns:a16="http://schemas.microsoft.com/office/drawing/2014/main" id="{20D87DC1-E538-8A85-6019-FE4A671A91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6134" name="AutoShape 1" descr="Eine Matrixformel, die Konstanten verwendet">
          <a:extLst>
            <a:ext uri="{FF2B5EF4-FFF2-40B4-BE49-F238E27FC236}">
              <a16:creationId xmlns:a16="http://schemas.microsoft.com/office/drawing/2014/main" id="{1670F573-6825-2706-6C6E-433DB01175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35" name="AutoShape 1" descr="Eine Matrixformel, die Konstanten verwendet">
          <a:extLst>
            <a:ext uri="{FF2B5EF4-FFF2-40B4-BE49-F238E27FC236}">
              <a16:creationId xmlns:a16="http://schemas.microsoft.com/office/drawing/2014/main" id="{0315688E-FD81-4A3D-010A-E6FA214A4F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36" name="AutoShape 1" descr="Eine Matrixformel, die Konstanten verwendet">
          <a:extLst>
            <a:ext uri="{FF2B5EF4-FFF2-40B4-BE49-F238E27FC236}">
              <a16:creationId xmlns:a16="http://schemas.microsoft.com/office/drawing/2014/main" id="{6DAB2E6B-A363-595B-C8A3-3AEAA3C829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37" name="AutoShape 1" descr="Eine Matrixformel, die Konstanten verwendet">
          <a:extLst>
            <a:ext uri="{FF2B5EF4-FFF2-40B4-BE49-F238E27FC236}">
              <a16:creationId xmlns:a16="http://schemas.microsoft.com/office/drawing/2014/main" id="{42108E01-6F6F-AF85-BC9F-0A83365EA6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38" name="AutoShape 1" descr="Eine Matrixformel, die Konstanten verwendet">
          <a:extLst>
            <a:ext uri="{FF2B5EF4-FFF2-40B4-BE49-F238E27FC236}">
              <a16:creationId xmlns:a16="http://schemas.microsoft.com/office/drawing/2014/main" id="{2843106D-82DD-A6D2-1AEA-13ADE95212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39" name="AutoShape 1" descr="Eine Matrixformel, die Konstanten verwendet">
          <a:extLst>
            <a:ext uri="{FF2B5EF4-FFF2-40B4-BE49-F238E27FC236}">
              <a16:creationId xmlns:a16="http://schemas.microsoft.com/office/drawing/2014/main" id="{989F6CBF-839A-79DD-6ED0-87AFA9B1F0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6140" name="AutoShape 1" descr="Eine Matrixformel, die Konstanten verwendet">
          <a:extLst>
            <a:ext uri="{FF2B5EF4-FFF2-40B4-BE49-F238E27FC236}">
              <a16:creationId xmlns:a16="http://schemas.microsoft.com/office/drawing/2014/main" id="{B17624FE-8FEF-DD22-B3D8-B48E287150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1" name="AutoShape 1" descr="Eine Matrixformel, die Konstanten verwendet">
          <a:extLst>
            <a:ext uri="{FF2B5EF4-FFF2-40B4-BE49-F238E27FC236}">
              <a16:creationId xmlns:a16="http://schemas.microsoft.com/office/drawing/2014/main" id="{3EE34EBF-AA64-DD3E-DA5F-0E3144894F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2" name="AutoShape 1" descr="Eine Matrixformel, die Konstanten verwendet">
          <a:extLst>
            <a:ext uri="{FF2B5EF4-FFF2-40B4-BE49-F238E27FC236}">
              <a16:creationId xmlns:a16="http://schemas.microsoft.com/office/drawing/2014/main" id="{1D92F442-B715-1FDE-B1AF-8DA692D09C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3" name="AutoShape 1" descr="Eine Matrixformel, die Konstanten verwendet">
          <a:extLst>
            <a:ext uri="{FF2B5EF4-FFF2-40B4-BE49-F238E27FC236}">
              <a16:creationId xmlns:a16="http://schemas.microsoft.com/office/drawing/2014/main" id="{52CB2194-1CE3-C84D-251D-871895F5E3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4" name="AutoShape 1" descr="Eine Matrixformel, die Konstanten verwendet">
          <a:extLst>
            <a:ext uri="{FF2B5EF4-FFF2-40B4-BE49-F238E27FC236}">
              <a16:creationId xmlns:a16="http://schemas.microsoft.com/office/drawing/2014/main" id="{40685802-6BB4-60FA-2E91-A3F829F854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5" name="AutoShape 1" descr="Eine Matrixformel, die Konstanten verwendet">
          <a:extLst>
            <a:ext uri="{FF2B5EF4-FFF2-40B4-BE49-F238E27FC236}">
              <a16:creationId xmlns:a16="http://schemas.microsoft.com/office/drawing/2014/main" id="{A5D58B27-9480-CAA2-2D65-6E14CC6CDA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6146" name="AutoShape 1" descr="Eine Matrixformel, die Konstanten verwendet">
          <a:extLst>
            <a:ext uri="{FF2B5EF4-FFF2-40B4-BE49-F238E27FC236}">
              <a16:creationId xmlns:a16="http://schemas.microsoft.com/office/drawing/2014/main" id="{BF7BE4FA-E75D-6717-9878-7EBFC20B309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47" name="AutoShape 1" descr="Eine Matrixformel, die Konstanten verwendet">
          <a:extLst>
            <a:ext uri="{FF2B5EF4-FFF2-40B4-BE49-F238E27FC236}">
              <a16:creationId xmlns:a16="http://schemas.microsoft.com/office/drawing/2014/main" id="{F28E33DC-0CA4-432D-E0AF-A67C0685A2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48" name="AutoShape 1" descr="Eine Matrixformel, die Konstanten verwendet">
          <a:extLst>
            <a:ext uri="{FF2B5EF4-FFF2-40B4-BE49-F238E27FC236}">
              <a16:creationId xmlns:a16="http://schemas.microsoft.com/office/drawing/2014/main" id="{BA0B96D0-06B9-8DC2-EA35-856AAD1199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49" name="AutoShape 1" descr="Eine Matrixformel, die Konstanten verwendet">
          <a:extLst>
            <a:ext uri="{FF2B5EF4-FFF2-40B4-BE49-F238E27FC236}">
              <a16:creationId xmlns:a16="http://schemas.microsoft.com/office/drawing/2014/main" id="{1F6BC56B-304A-4999-8E90-1126D13F2A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50" name="AutoShape 1" descr="Eine Matrixformel, die Konstanten verwendet">
          <a:extLst>
            <a:ext uri="{FF2B5EF4-FFF2-40B4-BE49-F238E27FC236}">
              <a16:creationId xmlns:a16="http://schemas.microsoft.com/office/drawing/2014/main" id="{53DD286E-3E87-9BEA-967D-BE2844790C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51" name="AutoShape 1" descr="Eine Matrixformel, die Konstanten verwendet">
          <a:extLst>
            <a:ext uri="{FF2B5EF4-FFF2-40B4-BE49-F238E27FC236}">
              <a16:creationId xmlns:a16="http://schemas.microsoft.com/office/drawing/2014/main" id="{F3BBF0D2-A0FD-986E-0381-7643C7BAAF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465</xdr:row>
      <xdr:rowOff>0</xdr:rowOff>
    </xdr:from>
    <xdr:to>
      <xdr:col>11</xdr:col>
      <xdr:colOff>314325</xdr:colOff>
      <xdr:row>466</xdr:row>
      <xdr:rowOff>133350</xdr:rowOff>
    </xdr:to>
    <xdr:sp macro="" textlink="">
      <xdr:nvSpPr>
        <xdr:cNvPr id="36152" name="AutoShape 1" descr="Eine Matrixformel, die Konstanten verwendet">
          <a:extLst>
            <a:ext uri="{FF2B5EF4-FFF2-40B4-BE49-F238E27FC236}">
              <a16:creationId xmlns:a16="http://schemas.microsoft.com/office/drawing/2014/main" id="{80C89CCF-A27A-2F81-AA11-78ED4BACF4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60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3" name="AutoShape 1" descr="Eine Matrixformel, die Konstanten verwendet">
          <a:extLst>
            <a:ext uri="{FF2B5EF4-FFF2-40B4-BE49-F238E27FC236}">
              <a16:creationId xmlns:a16="http://schemas.microsoft.com/office/drawing/2014/main" id="{2974EA15-6477-2E4E-9A39-70737B0824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4" name="AutoShape 1" descr="Eine Matrixformel, die Konstanten verwendet">
          <a:extLst>
            <a:ext uri="{FF2B5EF4-FFF2-40B4-BE49-F238E27FC236}">
              <a16:creationId xmlns:a16="http://schemas.microsoft.com/office/drawing/2014/main" id="{EB6682DF-3A11-9A6B-72E7-83C83466E5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5" name="AutoShape 1" descr="Eine Matrixformel, die Konstanten verwendet">
          <a:extLst>
            <a:ext uri="{FF2B5EF4-FFF2-40B4-BE49-F238E27FC236}">
              <a16:creationId xmlns:a16="http://schemas.microsoft.com/office/drawing/2014/main" id="{D840F755-C459-D03C-890A-7F6D4F1C89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6" name="AutoShape 1" descr="Eine Matrixformel, die Konstanten verwendet">
          <a:extLst>
            <a:ext uri="{FF2B5EF4-FFF2-40B4-BE49-F238E27FC236}">
              <a16:creationId xmlns:a16="http://schemas.microsoft.com/office/drawing/2014/main" id="{3A436706-A166-D8BC-0C59-C1AB7434F7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7" name="AutoShape 1" descr="Eine Matrixformel, die Konstanten verwendet">
          <a:extLst>
            <a:ext uri="{FF2B5EF4-FFF2-40B4-BE49-F238E27FC236}">
              <a16:creationId xmlns:a16="http://schemas.microsoft.com/office/drawing/2014/main" id="{A92FCD97-C021-DC2C-9E7D-910A68C3F9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6158" name="AutoShape 1" descr="Eine Matrixformel, die Konstanten verwendet">
          <a:extLst>
            <a:ext uri="{FF2B5EF4-FFF2-40B4-BE49-F238E27FC236}">
              <a16:creationId xmlns:a16="http://schemas.microsoft.com/office/drawing/2014/main" id="{D4C89714-D223-A7ED-054D-BA5E5EB8D6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59" name="AutoShape 1" descr="Eine Matrixformel, die Konstanten verwendet">
          <a:extLst>
            <a:ext uri="{FF2B5EF4-FFF2-40B4-BE49-F238E27FC236}">
              <a16:creationId xmlns:a16="http://schemas.microsoft.com/office/drawing/2014/main" id="{ED4B7925-94E7-9398-51C4-6831B8CD45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60" name="AutoShape 1" descr="Eine Matrixformel, die Konstanten verwendet">
          <a:extLst>
            <a:ext uri="{FF2B5EF4-FFF2-40B4-BE49-F238E27FC236}">
              <a16:creationId xmlns:a16="http://schemas.microsoft.com/office/drawing/2014/main" id="{E7ADC313-8B2C-1130-83AD-C01F84F276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61" name="AutoShape 1" descr="Eine Matrixformel, die Konstanten verwendet">
          <a:extLst>
            <a:ext uri="{FF2B5EF4-FFF2-40B4-BE49-F238E27FC236}">
              <a16:creationId xmlns:a16="http://schemas.microsoft.com/office/drawing/2014/main" id="{ADB5042B-7050-F35A-E034-2D47029811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62" name="AutoShape 1" descr="Eine Matrixformel, die Konstanten verwendet">
          <a:extLst>
            <a:ext uri="{FF2B5EF4-FFF2-40B4-BE49-F238E27FC236}">
              <a16:creationId xmlns:a16="http://schemas.microsoft.com/office/drawing/2014/main" id="{3F9DEFBB-B620-D6D1-7842-271C6FF98D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63" name="AutoShape 1" descr="Eine Matrixformel, die Konstanten verwendet">
          <a:extLst>
            <a:ext uri="{FF2B5EF4-FFF2-40B4-BE49-F238E27FC236}">
              <a16:creationId xmlns:a16="http://schemas.microsoft.com/office/drawing/2014/main" id="{4A07667D-2A95-101C-E50C-ED654B447D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525</xdr:row>
      <xdr:rowOff>0</xdr:rowOff>
    </xdr:from>
    <xdr:to>
      <xdr:col>11</xdr:col>
      <xdr:colOff>314325</xdr:colOff>
      <xdr:row>526</xdr:row>
      <xdr:rowOff>133350</xdr:rowOff>
    </xdr:to>
    <xdr:sp macro="" textlink="">
      <xdr:nvSpPr>
        <xdr:cNvPr id="36164" name="AutoShape 1" descr="Eine Matrixformel, die Konstanten verwendet">
          <a:extLst>
            <a:ext uri="{FF2B5EF4-FFF2-40B4-BE49-F238E27FC236}">
              <a16:creationId xmlns:a16="http://schemas.microsoft.com/office/drawing/2014/main" id="{9D5C17D7-77CC-E6AB-271D-54BBCFE11B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32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65" name="AutoShape 1" descr="Eine Matrixformel, die Konstanten verwendet">
          <a:extLst>
            <a:ext uri="{FF2B5EF4-FFF2-40B4-BE49-F238E27FC236}">
              <a16:creationId xmlns:a16="http://schemas.microsoft.com/office/drawing/2014/main" id="{EBE7896E-E4A7-23F2-5F4E-35233B2E7A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66" name="AutoShape 1" descr="Eine Matrixformel, die Konstanten verwendet">
          <a:extLst>
            <a:ext uri="{FF2B5EF4-FFF2-40B4-BE49-F238E27FC236}">
              <a16:creationId xmlns:a16="http://schemas.microsoft.com/office/drawing/2014/main" id="{49C21CBD-88CB-9F73-01BE-122A6FE3F5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67" name="AutoShape 1" descr="Eine Matrixformel, die Konstanten verwendet">
          <a:extLst>
            <a:ext uri="{FF2B5EF4-FFF2-40B4-BE49-F238E27FC236}">
              <a16:creationId xmlns:a16="http://schemas.microsoft.com/office/drawing/2014/main" id="{7816A7E4-E595-58F5-1665-D8BCBBF420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68" name="AutoShape 1" descr="Eine Matrixformel, die Konstanten verwendet">
          <a:extLst>
            <a:ext uri="{FF2B5EF4-FFF2-40B4-BE49-F238E27FC236}">
              <a16:creationId xmlns:a16="http://schemas.microsoft.com/office/drawing/2014/main" id="{9C2420D2-A7AB-A9C4-CA18-D32BF45DE3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69" name="AutoShape 1" descr="Eine Matrixformel, die Konstanten verwendet">
          <a:extLst>
            <a:ext uri="{FF2B5EF4-FFF2-40B4-BE49-F238E27FC236}">
              <a16:creationId xmlns:a16="http://schemas.microsoft.com/office/drawing/2014/main" id="{198B3A95-50E8-4D77-7207-0660D2413E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6170" name="AutoShape 1" descr="Eine Matrixformel, die Konstanten verwendet">
          <a:extLst>
            <a:ext uri="{FF2B5EF4-FFF2-40B4-BE49-F238E27FC236}">
              <a16:creationId xmlns:a16="http://schemas.microsoft.com/office/drawing/2014/main" id="{F06AE889-2D3B-0A7A-3228-073C6E399A4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1" name="AutoShape 1" descr="Eine Matrixformel, die Konstanten verwendet">
          <a:extLst>
            <a:ext uri="{FF2B5EF4-FFF2-40B4-BE49-F238E27FC236}">
              <a16:creationId xmlns:a16="http://schemas.microsoft.com/office/drawing/2014/main" id="{B62A3DB9-2F6A-435B-22A8-70261A80AE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2" name="AutoShape 1" descr="Eine Matrixformel, die Konstanten verwendet">
          <a:extLst>
            <a:ext uri="{FF2B5EF4-FFF2-40B4-BE49-F238E27FC236}">
              <a16:creationId xmlns:a16="http://schemas.microsoft.com/office/drawing/2014/main" id="{24424C2E-9F62-033C-8ADC-3C0B5A5B64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3" name="AutoShape 1" descr="Eine Matrixformel, die Konstanten verwendet">
          <a:extLst>
            <a:ext uri="{FF2B5EF4-FFF2-40B4-BE49-F238E27FC236}">
              <a16:creationId xmlns:a16="http://schemas.microsoft.com/office/drawing/2014/main" id="{1A6CC731-0682-0D5F-BF2B-0AEE1522CA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4" name="AutoShape 1" descr="Eine Matrixformel, die Konstanten verwendet">
          <a:extLst>
            <a:ext uri="{FF2B5EF4-FFF2-40B4-BE49-F238E27FC236}">
              <a16:creationId xmlns:a16="http://schemas.microsoft.com/office/drawing/2014/main" id="{53B02434-FC8A-3061-5117-037EC381C2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5" name="AutoShape 1" descr="Eine Matrixformel, die Konstanten verwendet">
          <a:extLst>
            <a:ext uri="{FF2B5EF4-FFF2-40B4-BE49-F238E27FC236}">
              <a16:creationId xmlns:a16="http://schemas.microsoft.com/office/drawing/2014/main" id="{CF5C69BC-9CCD-379E-23F4-1C92094F2A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6176" name="AutoShape 1" descr="Eine Matrixformel, die Konstanten verwendet">
          <a:extLst>
            <a:ext uri="{FF2B5EF4-FFF2-40B4-BE49-F238E27FC236}">
              <a16:creationId xmlns:a16="http://schemas.microsoft.com/office/drawing/2014/main" id="{A79209C6-8EB6-D05E-BDB5-D8A65B1EE2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77" name="AutoShape 1" descr="Eine Matrixformel, die Konstanten verwendet">
          <a:extLst>
            <a:ext uri="{FF2B5EF4-FFF2-40B4-BE49-F238E27FC236}">
              <a16:creationId xmlns:a16="http://schemas.microsoft.com/office/drawing/2014/main" id="{2ED7D216-B4DB-9ED3-5323-1408ECE6C4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78" name="AutoShape 1" descr="Eine Matrixformel, die Konstanten verwendet">
          <a:extLst>
            <a:ext uri="{FF2B5EF4-FFF2-40B4-BE49-F238E27FC236}">
              <a16:creationId xmlns:a16="http://schemas.microsoft.com/office/drawing/2014/main" id="{F9F3E383-5034-9E31-C6AE-152D8EF8C9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79" name="AutoShape 1" descr="Eine Matrixformel, die Konstanten verwendet">
          <a:extLst>
            <a:ext uri="{FF2B5EF4-FFF2-40B4-BE49-F238E27FC236}">
              <a16:creationId xmlns:a16="http://schemas.microsoft.com/office/drawing/2014/main" id="{84333D21-D2E9-73C7-BD5A-EA26142D65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80" name="AutoShape 1" descr="Eine Matrixformel, die Konstanten verwendet">
          <a:extLst>
            <a:ext uri="{FF2B5EF4-FFF2-40B4-BE49-F238E27FC236}">
              <a16:creationId xmlns:a16="http://schemas.microsoft.com/office/drawing/2014/main" id="{E00096C7-E8C8-BEAE-8DE4-EED2154A4C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81" name="AutoShape 1" descr="Eine Matrixformel, die Konstanten verwendet">
          <a:extLst>
            <a:ext uri="{FF2B5EF4-FFF2-40B4-BE49-F238E27FC236}">
              <a16:creationId xmlns:a16="http://schemas.microsoft.com/office/drawing/2014/main" id="{9B0B4109-710A-51C1-7650-F37F331ABA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513</xdr:row>
      <xdr:rowOff>0</xdr:rowOff>
    </xdr:from>
    <xdr:to>
      <xdr:col>11</xdr:col>
      <xdr:colOff>314325</xdr:colOff>
      <xdr:row>514</xdr:row>
      <xdr:rowOff>133350</xdr:rowOff>
    </xdr:to>
    <xdr:sp macro="" textlink="">
      <xdr:nvSpPr>
        <xdr:cNvPr id="36182" name="AutoShape 1" descr="Eine Matrixformel, die Konstanten verwendet">
          <a:extLst>
            <a:ext uri="{FF2B5EF4-FFF2-40B4-BE49-F238E27FC236}">
              <a16:creationId xmlns:a16="http://schemas.microsoft.com/office/drawing/2014/main" id="{591AA7F4-486E-F0C9-B01A-7C168BC28B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38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3" name="AutoShape 1" descr="Eine Matrixformel, die Konstanten verwendet">
          <a:extLst>
            <a:ext uri="{FF2B5EF4-FFF2-40B4-BE49-F238E27FC236}">
              <a16:creationId xmlns:a16="http://schemas.microsoft.com/office/drawing/2014/main" id="{72BB7B04-C946-B1E4-696B-9B7F701CCD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4" name="AutoShape 1" descr="Eine Matrixformel, die Konstanten verwendet">
          <a:extLst>
            <a:ext uri="{FF2B5EF4-FFF2-40B4-BE49-F238E27FC236}">
              <a16:creationId xmlns:a16="http://schemas.microsoft.com/office/drawing/2014/main" id="{F4A015EE-3E8B-C391-168B-C023BB1D82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5" name="AutoShape 1" descr="Eine Matrixformel, die Konstanten verwendet">
          <a:extLst>
            <a:ext uri="{FF2B5EF4-FFF2-40B4-BE49-F238E27FC236}">
              <a16:creationId xmlns:a16="http://schemas.microsoft.com/office/drawing/2014/main" id="{832B9815-E327-016A-2DA4-6BA59F7CDA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6" name="AutoShape 1" descr="Eine Matrixformel, die Konstanten verwendet">
          <a:extLst>
            <a:ext uri="{FF2B5EF4-FFF2-40B4-BE49-F238E27FC236}">
              <a16:creationId xmlns:a16="http://schemas.microsoft.com/office/drawing/2014/main" id="{815EAE25-BE4A-979E-63A8-BB748E7484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7" name="AutoShape 1" descr="Eine Matrixformel, die Konstanten verwendet">
          <a:extLst>
            <a:ext uri="{FF2B5EF4-FFF2-40B4-BE49-F238E27FC236}">
              <a16:creationId xmlns:a16="http://schemas.microsoft.com/office/drawing/2014/main" id="{28898626-6B92-CCBC-D633-5088ED2A9E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6188" name="AutoShape 1" descr="Eine Matrixformel, die Konstanten verwendet">
          <a:extLst>
            <a:ext uri="{FF2B5EF4-FFF2-40B4-BE49-F238E27FC236}">
              <a16:creationId xmlns:a16="http://schemas.microsoft.com/office/drawing/2014/main" id="{4AC7CFEF-184E-609A-4F55-7DEA07645E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89" name="AutoShape 1" descr="Eine Matrixformel, die Konstanten verwendet">
          <a:extLst>
            <a:ext uri="{FF2B5EF4-FFF2-40B4-BE49-F238E27FC236}">
              <a16:creationId xmlns:a16="http://schemas.microsoft.com/office/drawing/2014/main" id="{7B42526D-372E-31AC-E9FC-5DD22E84FD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90" name="AutoShape 1" descr="Eine Matrixformel, die Konstanten verwendet">
          <a:extLst>
            <a:ext uri="{FF2B5EF4-FFF2-40B4-BE49-F238E27FC236}">
              <a16:creationId xmlns:a16="http://schemas.microsoft.com/office/drawing/2014/main" id="{6C094871-FF55-2FCB-2478-9F6CB0FE22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91" name="AutoShape 1" descr="Eine Matrixformel, die Konstanten verwendet">
          <a:extLst>
            <a:ext uri="{FF2B5EF4-FFF2-40B4-BE49-F238E27FC236}">
              <a16:creationId xmlns:a16="http://schemas.microsoft.com/office/drawing/2014/main" id="{85AFA774-1423-0228-F4F8-F4AB1A01AA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92" name="AutoShape 1" descr="Eine Matrixformel, die Konstanten verwendet">
          <a:extLst>
            <a:ext uri="{FF2B5EF4-FFF2-40B4-BE49-F238E27FC236}">
              <a16:creationId xmlns:a16="http://schemas.microsoft.com/office/drawing/2014/main" id="{413ADF43-3418-CA03-035D-C62FE2CE6B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93" name="AutoShape 1" descr="Eine Matrixformel, die Konstanten verwendet">
          <a:extLst>
            <a:ext uri="{FF2B5EF4-FFF2-40B4-BE49-F238E27FC236}">
              <a16:creationId xmlns:a16="http://schemas.microsoft.com/office/drawing/2014/main" id="{5D45B8AC-4B42-0BC3-F3B8-BEEB71E432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314325</xdr:colOff>
      <xdr:row>493</xdr:row>
      <xdr:rowOff>133350</xdr:rowOff>
    </xdr:to>
    <xdr:sp macro="" textlink="">
      <xdr:nvSpPr>
        <xdr:cNvPr id="36194" name="AutoShape 1" descr="Eine Matrixformel, die Konstanten verwendet">
          <a:extLst>
            <a:ext uri="{FF2B5EF4-FFF2-40B4-BE49-F238E27FC236}">
              <a16:creationId xmlns:a16="http://schemas.microsoft.com/office/drawing/2014/main" id="{CFE86E9B-31C5-14F5-2DFE-19294CA0BF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98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195" name="AutoShape 1" descr="Eine Matrixformel, die Konstanten verwendet">
          <a:extLst>
            <a:ext uri="{FF2B5EF4-FFF2-40B4-BE49-F238E27FC236}">
              <a16:creationId xmlns:a16="http://schemas.microsoft.com/office/drawing/2014/main" id="{6A452686-D76C-0169-C61F-CF58E55813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196" name="AutoShape 1" descr="Eine Matrixformel, die Konstanten verwendet">
          <a:extLst>
            <a:ext uri="{FF2B5EF4-FFF2-40B4-BE49-F238E27FC236}">
              <a16:creationId xmlns:a16="http://schemas.microsoft.com/office/drawing/2014/main" id="{EF4C2A26-A910-BA55-DDC2-487A7F744F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197" name="AutoShape 1" descr="Eine Matrixformel, die Konstanten verwendet">
          <a:extLst>
            <a:ext uri="{FF2B5EF4-FFF2-40B4-BE49-F238E27FC236}">
              <a16:creationId xmlns:a16="http://schemas.microsoft.com/office/drawing/2014/main" id="{908D7F3A-E86C-FA4F-2E35-F68EBFCDCB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198" name="AutoShape 1" descr="Eine Matrixformel, die Konstanten verwendet">
          <a:extLst>
            <a:ext uri="{FF2B5EF4-FFF2-40B4-BE49-F238E27FC236}">
              <a16:creationId xmlns:a16="http://schemas.microsoft.com/office/drawing/2014/main" id="{D6E33D64-0636-8095-B86E-A149B8BDC1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199" name="AutoShape 1" descr="Eine Matrixformel, die Konstanten verwendet">
          <a:extLst>
            <a:ext uri="{FF2B5EF4-FFF2-40B4-BE49-F238E27FC236}">
              <a16:creationId xmlns:a16="http://schemas.microsoft.com/office/drawing/2014/main" id="{89CAA0F4-32F2-CE3F-7C78-FAE963493B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6200" name="AutoShape 1" descr="Eine Matrixformel, die Konstanten verwendet">
          <a:extLst>
            <a:ext uri="{FF2B5EF4-FFF2-40B4-BE49-F238E27FC236}">
              <a16:creationId xmlns:a16="http://schemas.microsoft.com/office/drawing/2014/main" id="{B5361486-2FC3-0366-4ECD-EA36513F40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1" name="AutoShape 1" descr="Eine Matrixformel, die Konstanten verwendet">
          <a:extLst>
            <a:ext uri="{FF2B5EF4-FFF2-40B4-BE49-F238E27FC236}">
              <a16:creationId xmlns:a16="http://schemas.microsoft.com/office/drawing/2014/main" id="{FC20A874-8449-EE0E-F53C-BFF28B287C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2" name="AutoShape 1" descr="Eine Matrixformel, die Konstanten verwendet">
          <a:extLst>
            <a:ext uri="{FF2B5EF4-FFF2-40B4-BE49-F238E27FC236}">
              <a16:creationId xmlns:a16="http://schemas.microsoft.com/office/drawing/2014/main" id="{142CD2CF-3B37-2696-84E9-1B115CF76C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3" name="AutoShape 1" descr="Eine Matrixformel, die Konstanten verwendet">
          <a:extLst>
            <a:ext uri="{FF2B5EF4-FFF2-40B4-BE49-F238E27FC236}">
              <a16:creationId xmlns:a16="http://schemas.microsoft.com/office/drawing/2014/main" id="{98F9ED70-894B-794C-CD04-A3143B1E5E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4" name="AutoShape 1" descr="Eine Matrixformel, die Konstanten verwendet">
          <a:extLst>
            <a:ext uri="{FF2B5EF4-FFF2-40B4-BE49-F238E27FC236}">
              <a16:creationId xmlns:a16="http://schemas.microsoft.com/office/drawing/2014/main" id="{694D300E-34F0-7D96-6802-34C1E52C31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5" name="AutoShape 1" descr="Eine Matrixformel, die Konstanten verwendet">
          <a:extLst>
            <a:ext uri="{FF2B5EF4-FFF2-40B4-BE49-F238E27FC236}">
              <a16:creationId xmlns:a16="http://schemas.microsoft.com/office/drawing/2014/main" id="{D13086FD-6370-56F3-F202-2C2BDCE663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6206" name="AutoShape 1" descr="Eine Matrixformel, die Konstanten verwendet">
          <a:extLst>
            <a:ext uri="{FF2B5EF4-FFF2-40B4-BE49-F238E27FC236}">
              <a16:creationId xmlns:a16="http://schemas.microsoft.com/office/drawing/2014/main" id="{240B20AD-FA46-88EE-4B7D-2F8D96BD8B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07" name="AutoShape 1" descr="Eine Matrixformel, die Konstanten verwendet">
          <a:extLst>
            <a:ext uri="{FF2B5EF4-FFF2-40B4-BE49-F238E27FC236}">
              <a16:creationId xmlns:a16="http://schemas.microsoft.com/office/drawing/2014/main" id="{ABB6D7C4-ABB8-34C2-EF58-5B72EB75D8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08" name="AutoShape 1" descr="Eine Matrixformel, die Konstanten verwendet">
          <a:extLst>
            <a:ext uri="{FF2B5EF4-FFF2-40B4-BE49-F238E27FC236}">
              <a16:creationId xmlns:a16="http://schemas.microsoft.com/office/drawing/2014/main" id="{1E75096B-5BD0-C7EE-251B-59ADB16616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09" name="AutoShape 1" descr="Eine Matrixformel, die Konstanten verwendet">
          <a:extLst>
            <a:ext uri="{FF2B5EF4-FFF2-40B4-BE49-F238E27FC236}">
              <a16:creationId xmlns:a16="http://schemas.microsoft.com/office/drawing/2014/main" id="{153367E3-79C1-EFE8-56F1-306E0EABF8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10" name="AutoShape 1" descr="Eine Matrixformel, die Konstanten verwendet">
          <a:extLst>
            <a:ext uri="{FF2B5EF4-FFF2-40B4-BE49-F238E27FC236}">
              <a16:creationId xmlns:a16="http://schemas.microsoft.com/office/drawing/2014/main" id="{02717EB8-3333-F3A6-50ED-84FFFD4B5B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11" name="AutoShape 1" descr="Eine Matrixformel, die Konstanten verwendet">
          <a:extLst>
            <a:ext uri="{FF2B5EF4-FFF2-40B4-BE49-F238E27FC236}">
              <a16:creationId xmlns:a16="http://schemas.microsoft.com/office/drawing/2014/main" id="{222B04C7-CC85-F564-53A2-1A61B1166E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6212" name="AutoShape 1" descr="Eine Matrixformel, die Konstanten verwendet">
          <a:extLst>
            <a:ext uri="{FF2B5EF4-FFF2-40B4-BE49-F238E27FC236}">
              <a16:creationId xmlns:a16="http://schemas.microsoft.com/office/drawing/2014/main" id="{C09E8BE9-37B1-865B-D71A-9FE145CCE3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3" name="AutoShape 1" descr="Eine Matrixformel, die Konstanten verwendet">
          <a:extLst>
            <a:ext uri="{FF2B5EF4-FFF2-40B4-BE49-F238E27FC236}">
              <a16:creationId xmlns:a16="http://schemas.microsoft.com/office/drawing/2014/main" id="{D8064F64-2E92-3A0C-80EE-045E209259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4" name="AutoShape 1" descr="Eine Matrixformel, die Konstanten verwendet">
          <a:extLst>
            <a:ext uri="{FF2B5EF4-FFF2-40B4-BE49-F238E27FC236}">
              <a16:creationId xmlns:a16="http://schemas.microsoft.com/office/drawing/2014/main" id="{0C98B237-E397-4BFA-D14C-631B37C02D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5" name="AutoShape 1" descr="Eine Matrixformel, die Konstanten verwendet">
          <a:extLst>
            <a:ext uri="{FF2B5EF4-FFF2-40B4-BE49-F238E27FC236}">
              <a16:creationId xmlns:a16="http://schemas.microsoft.com/office/drawing/2014/main" id="{D7F90BCD-D53D-F771-D94F-0C007E4F10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6" name="AutoShape 1" descr="Eine Matrixformel, die Konstanten verwendet">
          <a:extLst>
            <a:ext uri="{FF2B5EF4-FFF2-40B4-BE49-F238E27FC236}">
              <a16:creationId xmlns:a16="http://schemas.microsoft.com/office/drawing/2014/main" id="{04F2D16A-F1F0-6E84-05E8-178A155CC4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7" name="AutoShape 1" descr="Eine Matrixformel, die Konstanten verwendet">
          <a:extLst>
            <a:ext uri="{FF2B5EF4-FFF2-40B4-BE49-F238E27FC236}">
              <a16:creationId xmlns:a16="http://schemas.microsoft.com/office/drawing/2014/main" id="{12D45882-8968-3366-43F9-0BB2033003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6218" name="AutoShape 1" descr="Eine Matrixformel, die Konstanten verwendet">
          <a:extLst>
            <a:ext uri="{FF2B5EF4-FFF2-40B4-BE49-F238E27FC236}">
              <a16:creationId xmlns:a16="http://schemas.microsoft.com/office/drawing/2014/main" id="{4DB3AFAF-E76E-6C77-EA1E-125B994A08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19" name="AutoShape 1" descr="Eine Matrixformel, die Konstanten verwendet">
          <a:extLst>
            <a:ext uri="{FF2B5EF4-FFF2-40B4-BE49-F238E27FC236}">
              <a16:creationId xmlns:a16="http://schemas.microsoft.com/office/drawing/2014/main" id="{D96BECE9-7747-300E-E284-195A1BC86E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20" name="AutoShape 1" descr="Eine Matrixformel, die Konstanten verwendet">
          <a:extLst>
            <a:ext uri="{FF2B5EF4-FFF2-40B4-BE49-F238E27FC236}">
              <a16:creationId xmlns:a16="http://schemas.microsoft.com/office/drawing/2014/main" id="{66E6005D-0E75-D02B-4B9B-BF42D6E9EB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21" name="AutoShape 1" descr="Eine Matrixformel, die Konstanten verwendet">
          <a:extLst>
            <a:ext uri="{FF2B5EF4-FFF2-40B4-BE49-F238E27FC236}">
              <a16:creationId xmlns:a16="http://schemas.microsoft.com/office/drawing/2014/main" id="{6A28E4FE-6810-3316-CB94-1D28A046D1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22" name="AutoShape 1" descr="Eine Matrixformel, die Konstanten verwendet">
          <a:extLst>
            <a:ext uri="{FF2B5EF4-FFF2-40B4-BE49-F238E27FC236}">
              <a16:creationId xmlns:a16="http://schemas.microsoft.com/office/drawing/2014/main" id="{7E2B6864-AB98-0ED8-A13A-6A861BBDF7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23" name="AutoShape 1" descr="Eine Matrixformel, die Konstanten verwendet">
          <a:extLst>
            <a:ext uri="{FF2B5EF4-FFF2-40B4-BE49-F238E27FC236}">
              <a16:creationId xmlns:a16="http://schemas.microsoft.com/office/drawing/2014/main" id="{6DC68DC8-C206-7B2A-C598-2E1E876002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6224" name="AutoShape 1" descr="Eine Matrixformel, die Konstanten verwendet">
          <a:extLst>
            <a:ext uri="{FF2B5EF4-FFF2-40B4-BE49-F238E27FC236}">
              <a16:creationId xmlns:a16="http://schemas.microsoft.com/office/drawing/2014/main" id="{4A0A7C4A-FC4C-E5F4-CCB6-9BC0D96FF1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25" name="AutoShape 1" descr="Eine Matrixformel, die Konstanten verwendet">
          <a:extLst>
            <a:ext uri="{FF2B5EF4-FFF2-40B4-BE49-F238E27FC236}">
              <a16:creationId xmlns:a16="http://schemas.microsoft.com/office/drawing/2014/main" id="{BABE1341-C42E-216B-D339-508D98C8D7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26" name="AutoShape 1" descr="Eine Matrixformel, die Konstanten verwendet">
          <a:extLst>
            <a:ext uri="{FF2B5EF4-FFF2-40B4-BE49-F238E27FC236}">
              <a16:creationId xmlns:a16="http://schemas.microsoft.com/office/drawing/2014/main" id="{29AE75BA-3604-83FF-BB75-3AF81FD39E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27" name="AutoShape 1" descr="Eine Matrixformel, die Konstanten verwendet">
          <a:extLst>
            <a:ext uri="{FF2B5EF4-FFF2-40B4-BE49-F238E27FC236}">
              <a16:creationId xmlns:a16="http://schemas.microsoft.com/office/drawing/2014/main" id="{935A2E0A-5562-98E7-738F-EDE1B5F23C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28" name="AutoShape 1" descr="Eine Matrixformel, die Konstanten verwendet">
          <a:extLst>
            <a:ext uri="{FF2B5EF4-FFF2-40B4-BE49-F238E27FC236}">
              <a16:creationId xmlns:a16="http://schemas.microsoft.com/office/drawing/2014/main" id="{37536C3D-F3A1-CB2D-8019-6A9C66DD4C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29" name="AutoShape 1" descr="Eine Matrixformel, die Konstanten verwendet">
          <a:extLst>
            <a:ext uri="{FF2B5EF4-FFF2-40B4-BE49-F238E27FC236}">
              <a16:creationId xmlns:a16="http://schemas.microsoft.com/office/drawing/2014/main" id="{88C3193D-6CE8-A216-BFCE-906AFCA3B4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314325</xdr:colOff>
      <xdr:row>414</xdr:row>
      <xdr:rowOff>133350</xdr:rowOff>
    </xdr:to>
    <xdr:sp macro="" textlink="">
      <xdr:nvSpPr>
        <xdr:cNvPr id="36230" name="AutoShape 1" descr="Eine Matrixformel, die Konstanten verwendet">
          <a:extLst>
            <a:ext uri="{FF2B5EF4-FFF2-40B4-BE49-F238E27FC236}">
              <a16:creationId xmlns:a16="http://schemas.microsoft.com/office/drawing/2014/main" id="{46405662-2934-D0C7-BA16-4277EFBB84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18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1" name="AutoShape 1" descr="Eine Matrixformel, die Konstanten verwendet">
          <a:extLst>
            <a:ext uri="{FF2B5EF4-FFF2-40B4-BE49-F238E27FC236}">
              <a16:creationId xmlns:a16="http://schemas.microsoft.com/office/drawing/2014/main" id="{54B5E077-FC90-F2EB-281D-030E57D89C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2" name="AutoShape 1" descr="Eine Matrixformel, die Konstanten verwendet">
          <a:extLst>
            <a:ext uri="{FF2B5EF4-FFF2-40B4-BE49-F238E27FC236}">
              <a16:creationId xmlns:a16="http://schemas.microsoft.com/office/drawing/2014/main" id="{0BE05DFD-6922-C8D3-0C00-F74752D753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3" name="AutoShape 1" descr="Eine Matrixformel, die Konstanten verwendet">
          <a:extLst>
            <a:ext uri="{FF2B5EF4-FFF2-40B4-BE49-F238E27FC236}">
              <a16:creationId xmlns:a16="http://schemas.microsoft.com/office/drawing/2014/main" id="{EF69BB69-136B-62B3-E24C-E5AF9FAD1F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4" name="AutoShape 1" descr="Eine Matrixformel, die Konstanten verwendet">
          <a:extLst>
            <a:ext uri="{FF2B5EF4-FFF2-40B4-BE49-F238E27FC236}">
              <a16:creationId xmlns:a16="http://schemas.microsoft.com/office/drawing/2014/main" id="{B373A83E-FFB7-B6C8-DEB0-78AFACF3D3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5" name="AutoShape 1" descr="Eine Matrixformel, die Konstanten verwendet">
          <a:extLst>
            <a:ext uri="{FF2B5EF4-FFF2-40B4-BE49-F238E27FC236}">
              <a16:creationId xmlns:a16="http://schemas.microsoft.com/office/drawing/2014/main" id="{864547E8-CD6D-B5FF-217F-A1F8801FF7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314325</xdr:colOff>
      <xdr:row>432</xdr:row>
      <xdr:rowOff>133350</xdr:rowOff>
    </xdr:to>
    <xdr:sp macro="" textlink="">
      <xdr:nvSpPr>
        <xdr:cNvPr id="36236" name="AutoShape 1" descr="Eine Matrixformel, die Konstanten verwendet">
          <a:extLst>
            <a:ext uri="{FF2B5EF4-FFF2-40B4-BE49-F238E27FC236}">
              <a16:creationId xmlns:a16="http://schemas.microsoft.com/office/drawing/2014/main" id="{6B0B6199-0F22-2571-B654-FAC6045AF9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10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37" name="AutoShape 1" descr="Eine Matrixformel, die Konstanten verwendet">
          <a:extLst>
            <a:ext uri="{FF2B5EF4-FFF2-40B4-BE49-F238E27FC236}">
              <a16:creationId xmlns:a16="http://schemas.microsoft.com/office/drawing/2014/main" id="{7297514B-373F-4AD9-552A-2619EF9D2E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38" name="AutoShape 1" descr="Eine Matrixformel, die Konstanten verwendet">
          <a:extLst>
            <a:ext uri="{FF2B5EF4-FFF2-40B4-BE49-F238E27FC236}">
              <a16:creationId xmlns:a16="http://schemas.microsoft.com/office/drawing/2014/main" id="{3C7573EB-6216-AC19-72A3-91AB86FE90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39" name="AutoShape 1" descr="Eine Matrixformel, die Konstanten verwendet">
          <a:extLst>
            <a:ext uri="{FF2B5EF4-FFF2-40B4-BE49-F238E27FC236}">
              <a16:creationId xmlns:a16="http://schemas.microsoft.com/office/drawing/2014/main" id="{F670591B-EBA3-F43C-A677-34C975F347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40" name="AutoShape 1" descr="Eine Matrixformel, die Konstanten verwendet">
          <a:extLst>
            <a:ext uri="{FF2B5EF4-FFF2-40B4-BE49-F238E27FC236}">
              <a16:creationId xmlns:a16="http://schemas.microsoft.com/office/drawing/2014/main" id="{838B2F17-04F4-B4BC-6964-61699999E5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41" name="AutoShape 1" descr="Eine Matrixformel, die Konstanten verwendet">
          <a:extLst>
            <a:ext uri="{FF2B5EF4-FFF2-40B4-BE49-F238E27FC236}">
              <a16:creationId xmlns:a16="http://schemas.microsoft.com/office/drawing/2014/main" id="{5505D44E-6B38-8613-178F-A3E975CA09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500</xdr:row>
      <xdr:rowOff>0</xdr:rowOff>
    </xdr:from>
    <xdr:to>
      <xdr:col>11</xdr:col>
      <xdr:colOff>314325</xdr:colOff>
      <xdr:row>501</xdr:row>
      <xdr:rowOff>133350</xdr:rowOff>
    </xdr:to>
    <xdr:sp macro="" textlink="">
      <xdr:nvSpPr>
        <xdr:cNvPr id="36242" name="AutoShape 1" descr="Eine Matrixformel, die Konstanten verwendet">
          <a:extLst>
            <a:ext uri="{FF2B5EF4-FFF2-40B4-BE49-F238E27FC236}">
              <a16:creationId xmlns:a16="http://schemas.microsoft.com/office/drawing/2014/main" id="{3A8AD69B-4043-661C-E26C-5B3E847323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27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3" name="AutoShape 1" descr="Eine Matrixformel, die Konstanten verwendet">
          <a:extLst>
            <a:ext uri="{FF2B5EF4-FFF2-40B4-BE49-F238E27FC236}">
              <a16:creationId xmlns:a16="http://schemas.microsoft.com/office/drawing/2014/main" id="{1B2F171C-4BC4-D44E-01BB-2DC5162C98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4" name="AutoShape 1" descr="Eine Matrixformel, die Konstanten verwendet">
          <a:extLst>
            <a:ext uri="{FF2B5EF4-FFF2-40B4-BE49-F238E27FC236}">
              <a16:creationId xmlns:a16="http://schemas.microsoft.com/office/drawing/2014/main" id="{968DA298-2284-3CB3-2A98-57735C0B07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5" name="AutoShape 1" descr="Eine Matrixformel, die Konstanten verwendet">
          <a:extLst>
            <a:ext uri="{FF2B5EF4-FFF2-40B4-BE49-F238E27FC236}">
              <a16:creationId xmlns:a16="http://schemas.microsoft.com/office/drawing/2014/main" id="{4C5A3539-1E9D-2033-33A3-8F5F2779B7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6" name="AutoShape 1" descr="Eine Matrixformel, die Konstanten verwendet">
          <a:extLst>
            <a:ext uri="{FF2B5EF4-FFF2-40B4-BE49-F238E27FC236}">
              <a16:creationId xmlns:a16="http://schemas.microsoft.com/office/drawing/2014/main" id="{DBD0C926-DFF4-B6E0-268D-13A9A3BDD9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7" name="AutoShape 1" descr="Eine Matrixformel, die Konstanten verwendet">
          <a:extLst>
            <a:ext uri="{FF2B5EF4-FFF2-40B4-BE49-F238E27FC236}">
              <a16:creationId xmlns:a16="http://schemas.microsoft.com/office/drawing/2014/main" id="{2A27349C-957C-0C8C-2C01-0AB0A442A7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6248" name="AutoShape 1" descr="Eine Matrixformel, die Konstanten verwendet">
          <a:extLst>
            <a:ext uri="{FF2B5EF4-FFF2-40B4-BE49-F238E27FC236}">
              <a16:creationId xmlns:a16="http://schemas.microsoft.com/office/drawing/2014/main" id="{4B24EBAB-D81B-D274-F58F-5A01584ACA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49" name="AutoShape 1" descr="Eine Matrixformel, die Konstanten verwendet">
          <a:extLst>
            <a:ext uri="{FF2B5EF4-FFF2-40B4-BE49-F238E27FC236}">
              <a16:creationId xmlns:a16="http://schemas.microsoft.com/office/drawing/2014/main" id="{7746112F-1CAA-DFE2-DF6B-33B83B9421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50" name="AutoShape 1" descr="Eine Matrixformel, die Konstanten verwendet">
          <a:extLst>
            <a:ext uri="{FF2B5EF4-FFF2-40B4-BE49-F238E27FC236}">
              <a16:creationId xmlns:a16="http://schemas.microsoft.com/office/drawing/2014/main" id="{57568E8E-CB36-E8AC-2202-91E0546F26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51" name="AutoShape 1" descr="Eine Matrixformel, die Konstanten verwendet">
          <a:extLst>
            <a:ext uri="{FF2B5EF4-FFF2-40B4-BE49-F238E27FC236}">
              <a16:creationId xmlns:a16="http://schemas.microsoft.com/office/drawing/2014/main" id="{9716AE73-5AF1-1DCD-17FE-9D1519E309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52" name="AutoShape 1" descr="Eine Matrixformel, die Konstanten verwendet">
          <a:extLst>
            <a:ext uri="{FF2B5EF4-FFF2-40B4-BE49-F238E27FC236}">
              <a16:creationId xmlns:a16="http://schemas.microsoft.com/office/drawing/2014/main" id="{48386678-48FD-1AB5-D2C4-3D3C091B80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53" name="AutoShape 1" descr="Eine Matrixformel, die Konstanten verwendet">
          <a:extLst>
            <a:ext uri="{FF2B5EF4-FFF2-40B4-BE49-F238E27FC236}">
              <a16:creationId xmlns:a16="http://schemas.microsoft.com/office/drawing/2014/main" id="{CF1A0860-801A-B531-8D56-9B4D3DAD43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6254" name="AutoShape 1" descr="Eine Matrixformel, die Konstanten verwendet">
          <a:extLst>
            <a:ext uri="{FF2B5EF4-FFF2-40B4-BE49-F238E27FC236}">
              <a16:creationId xmlns:a16="http://schemas.microsoft.com/office/drawing/2014/main" id="{11A56616-E733-87D4-E617-0635CBE673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55" name="AutoShape 1" descr="Eine Matrixformel, die Konstanten verwendet">
          <a:extLst>
            <a:ext uri="{FF2B5EF4-FFF2-40B4-BE49-F238E27FC236}">
              <a16:creationId xmlns:a16="http://schemas.microsoft.com/office/drawing/2014/main" id="{C79F4417-2831-EF0D-8D25-C448581633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56" name="AutoShape 1" descr="Eine Matrixformel, die Konstanten verwendet">
          <a:extLst>
            <a:ext uri="{FF2B5EF4-FFF2-40B4-BE49-F238E27FC236}">
              <a16:creationId xmlns:a16="http://schemas.microsoft.com/office/drawing/2014/main" id="{2E94F21B-EFA7-FF24-9201-E9665A1F37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57" name="AutoShape 1" descr="Eine Matrixformel, die Konstanten verwendet">
          <a:extLst>
            <a:ext uri="{FF2B5EF4-FFF2-40B4-BE49-F238E27FC236}">
              <a16:creationId xmlns:a16="http://schemas.microsoft.com/office/drawing/2014/main" id="{E1314D63-008C-F01B-0218-6FC05A5A80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58" name="AutoShape 1" descr="Eine Matrixformel, die Konstanten verwendet">
          <a:extLst>
            <a:ext uri="{FF2B5EF4-FFF2-40B4-BE49-F238E27FC236}">
              <a16:creationId xmlns:a16="http://schemas.microsoft.com/office/drawing/2014/main" id="{D13B5BAF-5B9F-ED36-1A61-D6A21DE89B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59" name="AutoShape 1" descr="Eine Matrixformel, die Konstanten verwendet">
          <a:extLst>
            <a:ext uri="{FF2B5EF4-FFF2-40B4-BE49-F238E27FC236}">
              <a16:creationId xmlns:a16="http://schemas.microsoft.com/office/drawing/2014/main" id="{6FAD12E6-F98C-EB5C-DE92-82FA21F1AE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6260" name="AutoShape 1" descr="Eine Matrixformel, die Konstanten verwendet">
          <a:extLst>
            <a:ext uri="{FF2B5EF4-FFF2-40B4-BE49-F238E27FC236}">
              <a16:creationId xmlns:a16="http://schemas.microsoft.com/office/drawing/2014/main" id="{E2F13168-BE3C-D62F-435E-4E5FEE9410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1" name="AutoShape 1" descr="Eine Matrixformel, die Konstanten verwendet">
          <a:extLst>
            <a:ext uri="{FF2B5EF4-FFF2-40B4-BE49-F238E27FC236}">
              <a16:creationId xmlns:a16="http://schemas.microsoft.com/office/drawing/2014/main" id="{0CAD3AA9-94FC-1026-952C-92197D66FA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2" name="AutoShape 1" descr="Eine Matrixformel, die Konstanten verwendet">
          <a:extLst>
            <a:ext uri="{FF2B5EF4-FFF2-40B4-BE49-F238E27FC236}">
              <a16:creationId xmlns:a16="http://schemas.microsoft.com/office/drawing/2014/main" id="{9D7DFF69-23C2-536C-7A57-31D29F8DCA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3" name="AutoShape 1" descr="Eine Matrixformel, die Konstanten verwendet">
          <a:extLst>
            <a:ext uri="{FF2B5EF4-FFF2-40B4-BE49-F238E27FC236}">
              <a16:creationId xmlns:a16="http://schemas.microsoft.com/office/drawing/2014/main" id="{E2F69713-F419-EF3A-0ACA-37FE2DE792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4" name="AutoShape 1" descr="Eine Matrixformel, die Konstanten verwendet">
          <a:extLst>
            <a:ext uri="{FF2B5EF4-FFF2-40B4-BE49-F238E27FC236}">
              <a16:creationId xmlns:a16="http://schemas.microsoft.com/office/drawing/2014/main" id="{152A92A1-09D9-3427-3D77-6E03FE301B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5" name="AutoShape 1" descr="Eine Matrixformel, die Konstanten verwendet">
          <a:extLst>
            <a:ext uri="{FF2B5EF4-FFF2-40B4-BE49-F238E27FC236}">
              <a16:creationId xmlns:a16="http://schemas.microsoft.com/office/drawing/2014/main" id="{F1B88221-647E-9206-9F3A-6E747D506D2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6266" name="AutoShape 1" descr="Eine Matrixformel, die Konstanten verwendet">
          <a:extLst>
            <a:ext uri="{FF2B5EF4-FFF2-40B4-BE49-F238E27FC236}">
              <a16:creationId xmlns:a16="http://schemas.microsoft.com/office/drawing/2014/main" id="{A47972C0-7390-2C58-A160-B2F508935D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67" name="AutoShape 1" descr="Eine Matrixformel, die Konstanten verwendet">
          <a:extLst>
            <a:ext uri="{FF2B5EF4-FFF2-40B4-BE49-F238E27FC236}">
              <a16:creationId xmlns:a16="http://schemas.microsoft.com/office/drawing/2014/main" id="{D92EA200-1DC5-F4B3-55F2-FFA01D248F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68" name="AutoShape 1" descr="Eine Matrixformel, die Konstanten verwendet">
          <a:extLst>
            <a:ext uri="{FF2B5EF4-FFF2-40B4-BE49-F238E27FC236}">
              <a16:creationId xmlns:a16="http://schemas.microsoft.com/office/drawing/2014/main" id="{86C6554E-704E-A853-5429-11B30DEB2B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69" name="AutoShape 1" descr="Eine Matrixformel, die Konstanten verwendet">
          <a:extLst>
            <a:ext uri="{FF2B5EF4-FFF2-40B4-BE49-F238E27FC236}">
              <a16:creationId xmlns:a16="http://schemas.microsoft.com/office/drawing/2014/main" id="{7E5296F2-5F22-FBAF-57CA-6DB7304B51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70" name="AutoShape 1" descr="Eine Matrixformel, die Konstanten verwendet">
          <a:extLst>
            <a:ext uri="{FF2B5EF4-FFF2-40B4-BE49-F238E27FC236}">
              <a16:creationId xmlns:a16="http://schemas.microsoft.com/office/drawing/2014/main" id="{09A8CD74-56F2-40C3-F720-4AE1F2337E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71" name="AutoShape 1" descr="Eine Matrixformel, die Konstanten verwendet">
          <a:extLst>
            <a:ext uri="{FF2B5EF4-FFF2-40B4-BE49-F238E27FC236}">
              <a16:creationId xmlns:a16="http://schemas.microsoft.com/office/drawing/2014/main" id="{4BE70D9F-8587-8641-A28D-65FB17AEE3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6272" name="AutoShape 1" descr="Eine Matrixformel, die Konstanten verwendet">
          <a:extLst>
            <a:ext uri="{FF2B5EF4-FFF2-40B4-BE49-F238E27FC236}">
              <a16:creationId xmlns:a16="http://schemas.microsoft.com/office/drawing/2014/main" id="{F038DF39-BEFF-6405-779F-A6DE78FDD1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3" name="AutoShape 1" descr="Eine Matrixformel, die Konstanten verwendet">
          <a:extLst>
            <a:ext uri="{FF2B5EF4-FFF2-40B4-BE49-F238E27FC236}">
              <a16:creationId xmlns:a16="http://schemas.microsoft.com/office/drawing/2014/main" id="{2CF49C77-E817-AE0D-6FE4-484C2AC82B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4" name="AutoShape 1" descr="Eine Matrixformel, die Konstanten verwendet">
          <a:extLst>
            <a:ext uri="{FF2B5EF4-FFF2-40B4-BE49-F238E27FC236}">
              <a16:creationId xmlns:a16="http://schemas.microsoft.com/office/drawing/2014/main" id="{B205CD0C-4AA8-EC11-FFD1-5B0950F525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5" name="AutoShape 1" descr="Eine Matrixformel, die Konstanten verwendet">
          <a:extLst>
            <a:ext uri="{FF2B5EF4-FFF2-40B4-BE49-F238E27FC236}">
              <a16:creationId xmlns:a16="http://schemas.microsoft.com/office/drawing/2014/main" id="{313E50F2-7D67-0F46-19C9-1098A2D6C4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6" name="AutoShape 1" descr="Eine Matrixformel, die Konstanten verwendet">
          <a:extLst>
            <a:ext uri="{FF2B5EF4-FFF2-40B4-BE49-F238E27FC236}">
              <a16:creationId xmlns:a16="http://schemas.microsoft.com/office/drawing/2014/main" id="{0C32BCEE-E146-648F-9847-C2EC29DA0C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7" name="AutoShape 1" descr="Eine Matrixformel, die Konstanten verwendet">
          <a:extLst>
            <a:ext uri="{FF2B5EF4-FFF2-40B4-BE49-F238E27FC236}">
              <a16:creationId xmlns:a16="http://schemas.microsoft.com/office/drawing/2014/main" id="{B54E9A4A-09E5-F10F-07BC-465D4448F5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6278" name="AutoShape 1" descr="Eine Matrixformel, die Konstanten verwendet">
          <a:extLst>
            <a:ext uri="{FF2B5EF4-FFF2-40B4-BE49-F238E27FC236}">
              <a16:creationId xmlns:a16="http://schemas.microsoft.com/office/drawing/2014/main" id="{2859CC4C-50CB-C130-11B6-DB41CC73C0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79" name="AutoShape 1" descr="Eine Matrixformel, die Konstanten verwendet">
          <a:extLst>
            <a:ext uri="{FF2B5EF4-FFF2-40B4-BE49-F238E27FC236}">
              <a16:creationId xmlns:a16="http://schemas.microsoft.com/office/drawing/2014/main" id="{E5E38584-2C36-2623-B400-2387A944CC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80" name="AutoShape 1" descr="Eine Matrixformel, die Konstanten verwendet">
          <a:extLst>
            <a:ext uri="{FF2B5EF4-FFF2-40B4-BE49-F238E27FC236}">
              <a16:creationId xmlns:a16="http://schemas.microsoft.com/office/drawing/2014/main" id="{A2347A96-4A3A-E7BF-7617-93F94123D07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81" name="AutoShape 1" descr="Eine Matrixformel, die Konstanten verwendet">
          <a:extLst>
            <a:ext uri="{FF2B5EF4-FFF2-40B4-BE49-F238E27FC236}">
              <a16:creationId xmlns:a16="http://schemas.microsoft.com/office/drawing/2014/main" id="{3CF54C51-E5F9-885C-BA01-5E547EC5D0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82" name="AutoShape 1" descr="Eine Matrixformel, die Konstanten verwendet">
          <a:extLst>
            <a:ext uri="{FF2B5EF4-FFF2-40B4-BE49-F238E27FC236}">
              <a16:creationId xmlns:a16="http://schemas.microsoft.com/office/drawing/2014/main" id="{E36891A0-9A7C-307E-0043-212F4F12B0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83" name="AutoShape 1" descr="Eine Matrixformel, die Konstanten verwendet">
          <a:extLst>
            <a:ext uri="{FF2B5EF4-FFF2-40B4-BE49-F238E27FC236}">
              <a16:creationId xmlns:a16="http://schemas.microsoft.com/office/drawing/2014/main" id="{1D2BD830-091A-CF54-675E-E118FAC7B8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6284" name="AutoShape 1" descr="Eine Matrixformel, die Konstanten verwendet">
          <a:extLst>
            <a:ext uri="{FF2B5EF4-FFF2-40B4-BE49-F238E27FC236}">
              <a16:creationId xmlns:a16="http://schemas.microsoft.com/office/drawing/2014/main" id="{75019E84-37E4-56EF-8D3A-629D0C1C5F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85" name="AutoShape 1" descr="Eine Matrixformel, die Konstanten verwendet">
          <a:extLst>
            <a:ext uri="{FF2B5EF4-FFF2-40B4-BE49-F238E27FC236}">
              <a16:creationId xmlns:a16="http://schemas.microsoft.com/office/drawing/2014/main" id="{C5386474-3988-21A6-4A9E-E0897BD3FC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86" name="AutoShape 1" descr="Eine Matrixformel, die Konstanten verwendet">
          <a:extLst>
            <a:ext uri="{FF2B5EF4-FFF2-40B4-BE49-F238E27FC236}">
              <a16:creationId xmlns:a16="http://schemas.microsoft.com/office/drawing/2014/main" id="{BD03DDB3-DB43-679A-4F0A-40186A81F3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87" name="AutoShape 1" descr="Eine Matrixformel, die Konstanten verwendet">
          <a:extLst>
            <a:ext uri="{FF2B5EF4-FFF2-40B4-BE49-F238E27FC236}">
              <a16:creationId xmlns:a16="http://schemas.microsoft.com/office/drawing/2014/main" id="{6B2688C3-1A4F-953D-FBAC-BBC71E4EAA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88" name="AutoShape 1" descr="Eine Matrixformel, die Konstanten verwendet">
          <a:extLst>
            <a:ext uri="{FF2B5EF4-FFF2-40B4-BE49-F238E27FC236}">
              <a16:creationId xmlns:a16="http://schemas.microsoft.com/office/drawing/2014/main" id="{0E7C39E1-D59E-1CAF-C283-C001FD28B3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89" name="AutoShape 1" descr="Eine Matrixformel, die Konstanten verwendet">
          <a:extLst>
            <a:ext uri="{FF2B5EF4-FFF2-40B4-BE49-F238E27FC236}">
              <a16:creationId xmlns:a16="http://schemas.microsoft.com/office/drawing/2014/main" id="{187DC4DB-B8A1-2B40-593F-D4249A48B7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455</xdr:row>
      <xdr:rowOff>0</xdr:rowOff>
    </xdr:from>
    <xdr:to>
      <xdr:col>11</xdr:col>
      <xdr:colOff>314325</xdr:colOff>
      <xdr:row>456</xdr:row>
      <xdr:rowOff>133350</xdr:rowOff>
    </xdr:to>
    <xdr:sp macro="" textlink="">
      <xdr:nvSpPr>
        <xdr:cNvPr id="36290" name="AutoShape 1" descr="Eine Matrixformel, die Konstanten verwendet">
          <a:extLst>
            <a:ext uri="{FF2B5EF4-FFF2-40B4-BE49-F238E27FC236}">
              <a16:creationId xmlns:a16="http://schemas.microsoft.com/office/drawing/2014/main" id="{FBFC8630-2C46-A352-10FA-BBEA37B803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99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1" name="AutoShape 1" descr="Eine Matrixformel, die Konstanten verwendet">
          <a:extLst>
            <a:ext uri="{FF2B5EF4-FFF2-40B4-BE49-F238E27FC236}">
              <a16:creationId xmlns:a16="http://schemas.microsoft.com/office/drawing/2014/main" id="{6BC13E25-9304-E366-27D5-7ED73AB97B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2" name="AutoShape 1" descr="Eine Matrixformel, die Konstanten verwendet">
          <a:extLst>
            <a:ext uri="{FF2B5EF4-FFF2-40B4-BE49-F238E27FC236}">
              <a16:creationId xmlns:a16="http://schemas.microsoft.com/office/drawing/2014/main" id="{A19700EA-D4F2-0BA3-0573-9139A8A12E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3" name="AutoShape 1" descr="Eine Matrixformel, die Konstanten verwendet">
          <a:extLst>
            <a:ext uri="{FF2B5EF4-FFF2-40B4-BE49-F238E27FC236}">
              <a16:creationId xmlns:a16="http://schemas.microsoft.com/office/drawing/2014/main" id="{50DAA0EE-8F2A-B76B-B99A-EC4221E974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4" name="AutoShape 1" descr="Eine Matrixformel, die Konstanten verwendet">
          <a:extLst>
            <a:ext uri="{FF2B5EF4-FFF2-40B4-BE49-F238E27FC236}">
              <a16:creationId xmlns:a16="http://schemas.microsoft.com/office/drawing/2014/main" id="{D46858AD-0851-59BE-0368-EADDD98B62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5" name="AutoShape 1" descr="Eine Matrixformel, die Konstanten verwendet">
          <a:extLst>
            <a:ext uri="{FF2B5EF4-FFF2-40B4-BE49-F238E27FC236}">
              <a16:creationId xmlns:a16="http://schemas.microsoft.com/office/drawing/2014/main" id="{77674029-F7EA-A535-AAC4-F51D468B23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6296" name="AutoShape 1" descr="Eine Matrixformel, die Konstanten verwendet">
          <a:extLst>
            <a:ext uri="{FF2B5EF4-FFF2-40B4-BE49-F238E27FC236}">
              <a16:creationId xmlns:a16="http://schemas.microsoft.com/office/drawing/2014/main" id="{98D4516B-781A-8A8E-8EEE-6A9152F724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297" name="AutoShape 1" descr="Eine Matrixformel, die Konstanten verwendet">
          <a:extLst>
            <a:ext uri="{FF2B5EF4-FFF2-40B4-BE49-F238E27FC236}">
              <a16:creationId xmlns:a16="http://schemas.microsoft.com/office/drawing/2014/main" id="{D6FE49E0-44B2-D097-BDAB-027D16D15C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298" name="AutoShape 1" descr="Eine Matrixformel, die Konstanten verwendet">
          <a:extLst>
            <a:ext uri="{FF2B5EF4-FFF2-40B4-BE49-F238E27FC236}">
              <a16:creationId xmlns:a16="http://schemas.microsoft.com/office/drawing/2014/main" id="{A25FF340-7286-6CAC-2F11-D891A6B0D3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299" name="AutoShape 1" descr="Eine Matrixformel, die Konstanten verwendet">
          <a:extLst>
            <a:ext uri="{FF2B5EF4-FFF2-40B4-BE49-F238E27FC236}">
              <a16:creationId xmlns:a16="http://schemas.microsoft.com/office/drawing/2014/main" id="{78C75F06-F813-68AF-FB67-DC8148A588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300" name="AutoShape 1" descr="Eine Matrixformel, die Konstanten verwendet">
          <a:extLst>
            <a:ext uri="{FF2B5EF4-FFF2-40B4-BE49-F238E27FC236}">
              <a16:creationId xmlns:a16="http://schemas.microsoft.com/office/drawing/2014/main" id="{71294A9E-DC3D-54E4-B904-944E8110E8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301" name="AutoShape 1" descr="Eine Matrixformel, die Konstanten verwendet">
          <a:extLst>
            <a:ext uri="{FF2B5EF4-FFF2-40B4-BE49-F238E27FC236}">
              <a16:creationId xmlns:a16="http://schemas.microsoft.com/office/drawing/2014/main" id="{04EFB849-3595-8A45-9D70-02E3A6A67B1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6302" name="AutoShape 1" descr="Eine Matrixformel, die Konstanten verwendet">
          <a:extLst>
            <a:ext uri="{FF2B5EF4-FFF2-40B4-BE49-F238E27FC236}">
              <a16:creationId xmlns:a16="http://schemas.microsoft.com/office/drawing/2014/main" id="{E267477D-B722-EB5B-0E2D-1B15349419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3" name="AutoShape 1" descr="Eine Matrixformel, die Konstanten verwendet">
          <a:extLst>
            <a:ext uri="{FF2B5EF4-FFF2-40B4-BE49-F238E27FC236}">
              <a16:creationId xmlns:a16="http://schemas.microsoft.com/office/drawing/2014/main" id="{48E992ED-C8BE-EE74-F586-3619D53306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4" name="AutoShape 1" descr="Eine Matrixformel, die Konstanten verwendet">
          <a:extLst>
            <a:ext uri="{FF2B5EF4-FFF2-40B4-BE49-F238E27FC236}">
              <a16:creationId xmlns:a16="http://schemas.microsoft.com/office/drawing/2014/main" id="{451887ED-3BFA-183A-AE12-ACE8E1677D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5" name="AutoShape 1" descr="Eine Matrixformel, die Konstanten verwendet">
          <a:extLst>
            <a:ext uri="{FF2B5EF4-FFF2-40B4-BE49-F238E27FC236}">
              <a16:creationId xmlns:a16="http://schemas.microsoft.com/office/drawing/2014/main" id="{F3CD94ED-A680-053A-6BB7-E304FEEC7A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6" name="AutoShape 1" descr="Eine Matrixformel, die Konstanten verwendet">
          <a:extLst>
            <a:ext uri="{FF2B5EF4-FFF2-40B4-BE49-F238E27FC236}">
              <a16:creationId xmlns:a16="http://schemas.microsoft.com/office/drawing/2014/main" id="{CB91A223-774D-108E-4F92-C970785884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7" name="AutoShape 1" descr="Eine Matrixformel, die Konstanten verwendet">
          <a:extLst>
            <a:ext uri="{FF2B5EF4-FFF2-40B4-BE49-F238E27FC236}">
              <a16:creationId xmlns:a16="http://schemas.microsoft.com/office/drawing/2014/main" id="{79C657FE-C937-DE28-4694-6569D32049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6308" name="AutoShape 1" descr="Eine Matrixformel, die Konstanten verwendet">
          <a:extLst>
            <a:ext uri="{FF2B5EF4-FFF2-40B4-BE49-F238E27FC236}">
              <a16:creationId xmlns:a16="http://schemas.microsoft.com/office/drawing/2014/main" id="{57030D94-FBEB-D881-44E7-0ABFDE789F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09" name="AutoShape 1" descr="Eine Matrixformel, die Konstanten verwendet">
          <a:extLst>
            <a:ext uri="{FF2B5EF4-FFF2-40B4-BE49-F238E27FC236}">
              <a16:creationId xmlns:a16="http://schemas.microsoft.com/office/drawing/2014/main" id="{F96AB011-58D5-B48A-C0EA-14094EA332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10" name="AutoShape 1" descr="Eine Matrixformel, die Konstanten verwendet">
          <a:extLst>
            <a:ext uri="{FF2B5EF4-FFF2-40B4-BE49-F238E27FC236}">
              <a16:creationId xmlns:a16="http://schemas.microsoft.com/office/drawing/2014/main" id="{BC2DF873-295D-8959-82DF-5440A265F06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11" name="AutoShape 1" descr="Eine Matrixformel, die Konstanten verwendet">
          <a:extLst>
            <a:ext uri="{FF2B5EF4-FFF2-40B4-BE49-F238E27FC236}">
              <a16:creationId xmlns:a16="http://schemas.microsoft.com/office/drawing/2014/main" id="{2E928888-6E6C-991D-2E74-C132AA1C55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12" name="AutoShape 1" descr="Eine Matrixformel, die Konstanten verwendet">
          <a:extLst>
            <a:ext uri="{FF2B5EF4-FFF2-40B4-BE49-F238E27FC236}">
              <a16:creationId xmlns:a16="http://schemas.microsoft.com/office/drawing/2014/main" id="{72A634DD-2250-6009-6D76-83187207E4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13" name="AutoShape 1" descr="Eine Matrixformel, die Konstanten verwendet">
          <a:extLst>
            <a:ext uri="{FF2B5EF4-FFF2-40B4-BE49-F238E27FC236}">
              <a16:creationId xmlns:a16="http://schemas.microsoft.com/office/drawing/2014/main" id="{10662EB0-B7F3-FF84-127C-092ED6F4FA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452</xdr:row>
      <xdr:rowOff>0</xdr:rowOff>
    </xdr:from>
    <xdr:to>
      <xdr:col>11</xdr:col>
      <xdr:colOff>314325</xdr:colOff>
      <xdr:row>453</xdr:row>
      <xdr:rowOff>133350</xdr:rowOff>
    </xdr:to>
    <xdr:sp macro="" textlink="">
      <xdr:nvSpPr>
        <xdr:cNvPr id="36314" name="AutoShape 1" descr="Eine Matrixformel, die Konstanten verwendet">
          <a:extLst>
            <a:ext uri="{FF2B5EF4-FFF2-40B4-BE49-F238E27FC236}">
              <a16:creationId xmlns:a16="http://schemas.microsoft.com/office/drawing/2014/main" id="{EBB3FA73-D4C6-03E3-5DF1-44232F3159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50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15" name="AutoShape 1" descr="Eine Matrixformel, die Konstanten verwendet">
          <a:extLst>
            <a:ext uri="{FF2B5EF4-FFF2-40B4-BE49-F238E27FC236}">
              <a16:creationId xmlns:a16="http://schemas.microsoft.com/office/drawing/2014/main" id="{BF7CDEBA-834C-749F-31B1-BC7D04100B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16" name="AutoShape 1" descr="Eine Matrixformel, die Konstanten verwendet">
          <a:extLst>
            <a:ext uri="{FF2B5EF4-FFF2-40B4-BE49-F238E27FC236}">
              <a16:creationId xmlns:a16="http://schemas.microsoft.com/office/drawing/2014/main" id="{D61F33EB-19CE-62E8-5CB3-1EE3793E25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17" name="AutoShape 1" descr="Eine Matrixformel, die Konstanten verwendet">
          <a:extLst>
            <a:ext uri="{FF2B5EF4-FFF2-40B4-BE49-F238E27FC236}">
              <a16:creationId xmlns:a16="http://schemas.microsoft.com/office/drawing/2014/main" id="{EEFFCEA6-0A79-8E2A-8C7B-DE0B8290A9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18" name="AutoShape 1" descr="Eine Matrixformel, die Konstanten verwendet">
          <a:extLst>
            <a:ext uri="{FF2B5EF4-FFF2-40B4-BE49-F238E27FC236}">
              <a16:creationId xmlns:a16="http://schemas.microsoft.com/office/drawing/2014/main" id="{A08CDAF0-24CF-CB1B-7EEA-EF6E595163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19" name="AutoShape 1" descr="Eine Matrixformel, die Konstanten verwendet">
          <a:extLst>
            <a:ext uri="{FF2B5EF4-FFF2-40B4-BE49-F238E27FC236}">
              <a16:creationId xmlns:a16="http://schemas.microsoft.com/office/drawing/2014/main" id="{F26B451C-9DA8-E4EF-3645-A28D21AF37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481</xdr:row>
      <xdr:rowOff>0</xdr:rowOff>
    </xdr:from>
    <xdr:to>
      <xdr:col>11</xdr:col>
      <xdr:colOff>314325</xdr:colOff>
      <xdr:row>482</xdr:row>
      <xdr:rowOff>133350</xdr:rowOff>
    </xdr:to>
    <xdr:sp macro="" textlink="">
      <xdr:nvSpPr>
        <xdr:cNvPr id="36320" name="AutoShape 1" descr="Eine Matrixformel, die Konstanten verwendet">
          <a:extLst>
            <a:ext uri="{FF2B5EF4-FFF2-40B4-BE49-F238E27FC236}">
              <a16:creationId xmlns:a16="http://schemas.microsoft.com/office/drawing/2014/main" id="{060B70EC-8A78-E1FF-7EB0-36910BC67C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20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1" name="AutoShape 1" descr="Eine Matrixformel, die Konstanten verwendet">
          <a:extLst>
            <a:ext uri="{FF2B5EF4-FFF2-40B4-BE49-F238E27FC236}">
              <a16:creationId xmlns:a16="http://schemas.microsoft.com/office/drawing/2014/main" id="{DF5128CF-C707-CDE7-72B7-D9D6CFEF2C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2" name="AutoShape 1" descr="Eine Matrixformel, die Konstanten verwendet">
          <a:extLst>
            <a:ext uri="{FF2B5EF4-FFF2-40B4-BE49-F238E27FC236}">
              <a16:creationId xmlns:a16="http://schemas.microsoft.com/office/drawing/2014/main" id="{0D122903-8AE6-A828-347D-369B2C2627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3" name="AutoShape 1" descr="Eine Matrixformel, die Konstanten verwendet">
          <a:extLst>
            <a:ext uri="{FF2B5EF4-FFF2-40B4-BE49-F238E27FC236}">
              <a16:creationId xmlns:a16="http://schemas.microsoft.com/office/drawing/2014/main" id="{9F48E3E7-0F28-298C-459A-0575E26569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4" name="AutoShape 1" descr="Eine Matrixformel, die Konstanten verwendet">
          <a:extLst>
            <a:ext uri="{FF2B5EF4-FFF2-40B4-BE49-F238E27FC236}">
              <a16:creationId xmlns:a16="http://schemas.microsoft.com/office/drawing/2014/main" id="{58DE22B8-4889-B796-82C3-0590D96E58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5" name="AutoShape 1" descr="Eine Matrixformel, die Konstanten verwendet">
          <a:extLst>
            <a:ext uri="{FF2B5EF4-FFF2-40B4-BE49-F238E27FC236}">
              <a16:creationId xmlns:a16="http://schemas.microsoft.com/office/drawing/2014/main" id="{071764CF-1C1F-3DF3-C5EB-1B211F4E8F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314325</xdr:colOff>
      <xdr:row>405</xdr:row>
      <xdr:rowOff>133350</xdr:rowOff>
    </xdr:to>
    <xdr:sp macro="" textlink="">
      <xdr:nvSpPr>
        <xdr:cNvPr id="36326" name="AutoShape 1" descr="Eine Matrixformel, die Konstanten verwendet">
          <a:extLst>
            <a:ext uri="{FF2B5EF4-FFF2-40B4-BE49-F238E27FC236}">
              <a16:creationId xmlns:a16="http://schemas.microsoft.com/office/drawing/2014/main" id="{A00341BA-B4C3-A644-487B-549C9B54C6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5732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27" name="AutoShape 1" descr="Eine Matrixformel, die Konstanten verwendet">
          <a:extLst>
            <a:ext uri="{FF2B5EF4-FFF2-40B4-BE49-F238E27FC236}">
              <a16:creationId xmlns:a16="http://schemas.microsoft.com/office/drawing/2014/main" id="{BDA322DC-DEE6-6E31-271F-692434AFE1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28" name="AutoShape 1" descr="Eine Matrixformel, die Konstanten verwendet">
          <a:extLst>
            <a:ext uri="{FF2B5EF4-FFF2-40B4-BE49-F238E27FC236}">
              <a16:creationId xmlns:a16="http://schemas.microsoft.com/office/drawing/2014/main" id="{521665DA-AC41-A4DD-1D74-92D40190D9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29" name="AutoShape 1" descr="Eine Matrixformel, die Konstanten verwendet">
          <a:extLst>
            <a:ext uri="{FF2B5EF4-FFF2-40B4-BE49-F238E27FC236}">
              <a16:creationId xmlns:a16="http://schemas.microsoft.com/office/drawing/2014/main" id="{E703C80C-7293-9D1D-96E2-61798F8538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30" name="AutoShape 1" descr="Eine Matrixformel, die Konstanten verwendet">
          <a:extLst>
            <a:ext uri="{FF2B5EF4-FFF2-40B4-BE49-F238E27FC236}">
              <a16:creationId xmlns:a16="http://schemas.microsoft.com/office/drawing/2014/main" id="{D22D7385-5B8A-2794-A9E7-6DCB78C77D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31" name="AutoShape 1" descr="Eine Matrixformel, die Konstanten verwendet">
          <a:extLst>
            <a:ext uri="{FF2B5EF4-FFF2-40B4-BE49-F238E27FC236}">
              <a16:creationId xmlns:a16="http://schemas.microsoft.com/office/drawing/2014/main" id="{D9CBAE25-CFFE-FB55-60E4-C79F6E557F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6332" name="AutoShape 1" descr="Eine Matrixformel, die Konstanten verwendet">
          <a:extLst>
            <a:ext uri="{FF2B5EF4-FFF2-40B4-BE49-F238E27FC236}">
              <a16:creationId xmlns:a16="http://schemas.microsoft.com/office/drawing/2014/main" id="{9DD8C5CA-1B1C-0AD1-2854-7D9D5A39A7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3" name="AutoShape 1" descr="Eine Matrixformel, die Konstanten verwendet">
          <a:extLst>
            <a:ext uri="{FF2B5EF4-FFF2-40B4-BE49-F238E27FC236}">
              <a16:creationId xmlns:a16="http://schemas.microsoft.com/office/drawing/2014/main" id="{95CA3BC9-39A9-C0AB-9B72-1B67F96E1E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4" name="AutoShape 1" descr="Eine Matrixformel, die Konstanten verwendet">
          <a:extLst>
            <a:ext uri="{FF2B5EF4-FFF2-40B4-BE49-F238E27FC236}">
              <a16:creationId xmlns:a16="http://schemas.microsoft.com/office/drawing/2014/main" id="{33C1C03C-7C4A-DCBF-F25D-1E512A6500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5" name="AutoShape 1" descr="Eine Matrixformel, die Konstanten verwendet">
          <a:extLst>
            <a:ext uri="{FF2B5EF4-FFF2-40B4-BE49-F238E27FC236}">
              <a16:creationId xmlns:a16="http://schemas.microsoft.com/office/drawing/2014/main" id="{E8445365-AF97-680F-DC6A-C921700B63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6" name="AutoShape 1" descr="Eine Matrixformel, die Konstanten verwendet">
          <a:extLst>
            <a:ext uri="{FF2B5EF4-FFF2-40B4-BE49-F238E27FC236}">
              <a16:creationId xmlns:a16="http://schemas.microsoft.com/office/drawing/2014/main" id="{3B4383BE-5C9B-7E44-22C9-864725430B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7" name="AutoShape 1" descr="Eine Matrixformel, die Konstanten verwendet">
          <a:extLst>
            <a:ext uri="{FF2B5EF4-FFF2-40B4-BE49-F238E27FC236}">
              <a16:creationId xmlns:a16="http://schemas.microsoft.com/office/drawing/2014/main" id="{AD1D93E1-DDBB-AA71-5F40-2B71309449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447</xdr:row>
      <xdr:rowOff>0</xdr:rowOff>
    </xdr:from>
    <xdr:to>
      <xdr:col>11</xdr:col>
      <xdr:colOff>314325</xdr:colOff>
      <xdr:row>448</xdr:row>
      <xdr:rowOff>133350</xdr:rowOff>
    </xdr:to>
    <xdr:sp macro="" textlink="">
      <xdr:nvSpPr>
        <xdr:cNvPr id="36338" name="AutoShape 1" descr="Eine Matrixformel, die Konstanten verwendet">
          <a:extLst>
            <a:ext uri="{FF2B5EF4-FFF2-40B4-BE49-F238E27FC236}">
              <a16:creationId xmlns:a16="http://schemas.microsoft.com/office/drawing/2014/main" id="{D3A8D2C4-33DB-205A-E924-603242D7FA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269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39" name="AutoShape 1" descr="Eine Matrixformel, die Konstanten verwendet">
          <a:extLst>
            <a:ext uri="{FF2B5EF4-FFF2-40B4-BE49-F238E27FC236}">
              <a16:creationId xmlns:a16="http://schemas.microsoft.com/office/drawing/2014/main" id="{BCA813E8-475C-E138-71B2-A78F0039FB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40" name="AutoShape 1" descr="Eine Matrixformel, die Konstanten verwendet">
          <a:extLst>
            <a:ext uri="{FF2B5EF4-FFF2-40B4-BE49-F238E27FC236}">
              <a16:creationId xmlns:a16="http://schemas.microsoft.com/office/drawing/2014/main" id="{3B42D160-E444-47CD-902F-E738C167E0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41" name="AutoShape 1" descr="Eine Matrixformel, die Konstanten verwendet">
          <a:extLst>
            <a:ext uri="{FF2B5EF4-FFF2-40B4-BE49-F238E27FC236}">
              <a16:creationId xmlns:a16="http://schemas.microsoft.com/office/drawing/2014/main" id="{FE318662-CF06-FD18-5249-1E818EBE4B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42" name="AutoShape 1" descr="Eine Matrixformel, die Konstanten verwendet">
          <a:extLst>
            <a:ext uri="{FF2B5EF4-FFF2-40B4-BE49-F238E27FC236}">
              <a16:creationId xmlns:a16="http://schemas.microsoft.com/office/drawing/2014/main" id="{61706D9A-716D-F3D2-A65A-BEDB7F4D25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43" name="AutoShape 1" descr="Eine Matrixformel, die Konstanten verwendet">
          <a:extLst>
            <a:ext uri="{FF2B5EF4-FFF2-40B4-BE49-F238E27FC236}">
              <a16:creationId xmlns:a16="http://schemas.microsoft.com/office/drawing/2014/main" id="{8A0746F5-77DD-D93B-B1BF-26489BB14E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6344" name="AutoShape 1" descr="Eine Matrixformel, die Konstanten verwendet">
          <a:extLst>
            <a:ext uri="{FF2B5EF4-FFF2-40B4-BE49-F238E27FC236}">
              <a16:creationId xmlns:a16="http://schemas.microsoft.com/office/drawing/2014/main" id="{CAE53994-5981-7810-42DD-F28C313657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45" name="AutoShape 1" descr="Eine Matrixformel, die Konstanten verwendet">
          <a:extLst>
            <a:ext uri="{FF2B5EF4-FFF2-40B4-BE49-F238E27FC236}">
              <a16:creationId xmlns:a16="http://schemas.microsoft.com/office/drawing/2014/main" id="{9D6774D6-0F81-6313-D15C-60F850A6A9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46" name="AutoShape 1" descr="Eine Matrixformel, die Konstanten verwendet">
          <a:extLst>
            <a:ext uri="{FF2B5EF4-FFF2-40B4-BE49-F238E27FC236}">
              <a16:creationId xmlns:a16="http://schemas.microsoft.com/office/drawing/2014/main" id="{E8A594C5-620A-A95F-D72D-C6CE5A31DD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47" name="AutoShape 1" descr="Eine Matrixformel, die Konstanten verwendet">
          <a:extLst>
            <a:ext uri="{FF2B5EF4-FFF2-40B4-BE49-F238E27FC236}">
              <a16:creationId xmlns:a16="http://schemas.microsoft.com/office/drawing/2014/main" id="{BFB9101D-FBF0-05EE-8C71-1B71C7C025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48" name="AutoShape 1" descr="Eine Matrixformel, die Konstanten verwendet">
          <a:extLst>
            <a:ext uri="{FF2B5EF4-FFF2-40B4-BE49-F238E27FC236}">
              <a16:creationId xmlns:a16="http://schemas.microsoft.com/office/drawing/2014/main" id="{C721C671-ECDB-6392-3E76-6EC7CEFBAB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49" name="AutoShape 1" descr="Eine Matrixformel, die Konstanten verwendet">
          <a:extLst>
            <a:ext uri="{FF2B5EF4-FFF2-40B4-BE49-F238E27FC236}">
              <a16:creationId xmlns:a16="http://schemas.microsoft.com/office/drawing/2014/main" id="{71484B8A-BEF8-7E31-71DC-DE7092EEA0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6350" name="AutoShape 1" descr="Eine Matrixformel, die Konstanten verwendet">
          <a:extLst>
            <a:ext uri="{FF2B5EF4-FFF2-40B4-BE49-F238E27FC236}">
              <a16:creationId xmlns:a16="http://schemas.microsoft.com/office/drawing/2014/main" id="{7F547AF9-AA47-ADD5-EF2D-CE342A30FD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1" name="AutoShape 1" descr="Eine Matrixformel, die Konstanten verwendet">
          <a:extLst>
            <a:ext uri="{FF2B5EF4-FFF2-40B4-BE49-F238E27FC236}">
              <a16:creationId xmlns:a16="http://schemas.microsoft.com/office/drawing/2014/main" id="{F0B69B04-7520-FF1D-B866-207E7A99E6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2" name="AutoShape 1" descr="Eine Matrixformel, die Konstanten verwendet">
          <a:extLst>
            <a:ext uri="{FF2B5EF4-FFF2-40B4-BE49-F238E27FC236}">
              <a16:creationId xmlns:a16="http://schemas.microsoft.com/office/drawing/2014/main" id="{7353770F-47EB-E9EA-776C-19C3A02B91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3" name="AutoShape 1" descr="Eine Matrixformel, die Konstanten verwendet">
          <a:extLst>
            <a:ext uri="{FF2B5EF4-FFF2-40B4-BE49-F238E27FC236}">
              <a16:creationId xmlns:a16="http://schemas.microsoft.com/office/drawing/2014/main" id="{B5C2C0FE-2582-E880-967E-B7B8BD2F1D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4" name="AutoShape 1" descr="Eine Matrixformel, die Konstanten verwendet">
          <a:extLst>
            <a:ext uri="{FF2B5EF4-FFF2-40B4-BE49-F238E27FC236}">
              <a16:creationId xmlns:a16="http://schemas.microsoft.com/office/drawing/2014/main" id="{FD6C0D8A-D577-B6ED-01A2-C15349B401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5" name="AutoShape 1" descr="Eine Matrixformel, die Konstanten verwendet">
          <a:extLst>
            <a:ext uri="{FF2B5EF4-FFF2-40B4-BE49-F238E27FC236}">
              <a16:creationId xmlns:a16="http://schemas.microsoft.com/office/drawing/2014/main" id="{E591F6FE-5FAE-B5FF-FF15-287D93EF4A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6356" name="AutoShape 1" descr="Eine Matrixformel, die Konstanten verwendet">
          <a:extLst>
            <a:ext uri="{FF2B5EF4-FFF2-40B4-BE49-F238E27FC236}">
              <a16:creationId xmlns:a16="http://schemas.microsoft.com/office/drawing/2014/main" id="{D4EE7F9C-9C16-13CC-4110-5B066C8B2CC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57" name="AutoShape 1" descr="Eine Matrixformel, die Konstanten verwendet">
          <a:extLst>
            <a:ext uri="{FF2B5EF4-FFF2-40B4-BE49-F238E27FC236}">
              <a16:creationId xmlns:a16="http://schemas.microsoft.com/office/drawing/2014/main" id="{3DB2D11F-34D7-F563-F379-BA675FF1B8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58" name="AutoShape 1" descr="Eine Matrixformel, die Konstanten verwendet">
          <a:extLst>
            <a:ext uri="{FF2B5EF4-FFF2-40B4-BE49-F238E27FC236}">
              <a16:creationId xmlns:a16="http://schemas.microsoft.com/office/drawing/2014/main" id="{5E4595E3-8C1E-798E-54A4-86D502737C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59" name="AutoShape 1" descr="Eine Matrixformel, die Konstanten verwendet">
          <a:extLst>
            <a:ext uri="{FF2B5EF4-FFF2-40B4-BE49-F238E27FC236}">
              <a16:creationId xmlns:a16="http://schemas.microsoft.com/office/drawing/2014/main" id="{4F5BC4BE-80E1-8E7F-8CA0-ABD19032F0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60" name="AutoShape 1" descr="Eine Matrixformel, die Konstanten verwendet">
          <a:extLst>
            <a:ext uri="{FF2B5EF4-FFF2-40B4-BE49-F238E27FC236}">
              <a16:creationId xmlns:a16="http://schemas.microsoft.com/office/drawing/2014/main" id="{6593F09B-A0C6-B308-7CF4-19B0E81E3C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61" name="AutoShape 1" descr="Eine Matrixformel, die Konstanten verwendet">
          <a:extLst>
            <a:ext uri="{FF2B5EF4-FFF2-40B4-BE49-F238E27FC236}">
              <a16:creationId xmlns:a16="http://schemas.microsoft.com/office/drawing/2014/main" id="{3E3C78F3-E09E-3DFA-4EF9-8C48925C89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314325</xdr:colOff>
      <xdr:row>384</xdr:row>
      <xdr:rowOff>133350</xdr:rowOff>
    </xdr:to>
    <xdr:sp macro="" textlink="">
      <xdr:nvSpPr>
        <xdr:cNvPr id="36362" name="AutoShape 1" descr="Eine Matrixformel, die Konstanten verwendet">
          <a:extLst>
            <a:ext uri="{FF2B5EF4-FFF2-40B4-BE49-F238E27FC236}">
              <a16:creationId xmlns:a16="http://schemas.microsoft.com/office/drawing/2014/main" id="{C9895DD3-DCD9-EF1E-54F6-42A993F682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331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3" name="AutoShape 1" descr="Eine Matrixformel, die Konstanten verwendet">
          <a:extLst>
            <a:ext uri="{FF2B5EF4-FFF2-40B4-BE49-F238E27FC236}">
              <a16:creationId xmlns:a16="http://schemas.microsoft.com/office/drawing/2014/main" id="{EBCEFB5A-F0B9-958C-DE14-720E086D06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4" name="AutoShape 1" descr="Eine Matrixformel, die Konstanten verwendet">
          <a:extLst>
            <a:ext uri="{FF2B5EF4-FFF2-40B4-BE49-F238E27FC236}">
              <a16:creationId xmlns:a16="http://schemas.microsoft.com/office/drawing/2014/main" id="{0D2B85CB-65AE-5CB0-A5D1-EFBEB01B9F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5" name="AutoShape 1" descr="Eine Matrixformel, die Konstanten verwendet">
          <a:extLst>
            <a:ext uri="{FF2B5EF4-FFF2-40B4-BE49-F238E27FC236}">
              <a16:creationId xmlns:a16="http://schemas.microsoft.com/office/drawing/2014/main" id="{39DDB948-4DEE-ABF7-F486-66D24FF4CA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6" name="AutoShape 1" descr="Eine Matrixformel, die Konstanten verwendet">
          <a:extLst>
            <a:ext uri="{FF2B5EF4-FFF2-40B4-BE49-F238E27FC236}">
              <a16:creationId xmlns:a16="http://schemas.microsoft.com/office/drawing/2014/main" id="{5EF3985F-A61C-F843-0D01-36890BA646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7" name="AutoShape 1" descr="Eine Matrixformel, die Konstanten verwendet">
          <a:extLst>
            <a:ext uri="{FF2B5EF4-FFF2-40B4-BE49-F238E27FC236}">
              <a16:creationId xmlns:a16="http://schemas.microsoft.com/office/drawing/2014/main" id="{E1B0B7FC-B02D-8E11-91BA-DB20685657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6368" name="AutoShape 1" descr="Eine Matrixformel, die Konstanten verwendet">
          <a:extLst>
            <a:ext uri="{FF2B5EF4-FFF2-40B4-BE49-F238E27FC236}">
              <a16:creationId xmlns:a16="http://schemas.microsoft.com/office/drawing/2014/main" id="{20A6B0C3-CD39-1D4D-31BB-55B8A49F59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69" name="AutoShape 1" descr="Eine Matrixformel, die Konstanten verwendet">
          <a:extLst>
            <a:ext uri="{FF2B5EF4-FFF2-40B4-BE49-F238E27FC236}">
              <a16:creationId xmlns:a16="http://schemas.microsoft.com/office/drawing/2014/main" id="{A862DE35-1249-C963-B000-7AD26EB24E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70" name="AutoShape 1" descr="Eine Matrixformel, die Konstanten verwendet">
          <a:extLst>
            <a:ext uri="{FF2B5EF4-FFF2-40B4-BE49-F238E27FC236}">
              <a16:creationId xmlns:a16="http://schemas.microsoft.com/office/drawing/2014/main" id="{3A3522B6-7103-1419-0F0B-B41DAC5C34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71" name="AutoShape 1" descr="Eine Matrixformel, die Konstanten verwendet">
          <a:extLst>
            <a:ext uri="{FF2B5EF4-FFF2-40B4-BE49-F238E27FC236}">
              <a16:creationId xmlns:a16="http://schemas.microsoft.com/office/drawing/2014/main" id="{33654224-0C0D-16C5-B29E-A78631C35A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72" name="AutoShape 1" descr="Eine Matrixformel, die Konstanten verwendet">
          <a:extLst>
            <a:ext uri="{FF2B5EF4-FFF2-40B4-BE49-F238E27FC236}">
              <a16:creationId xmlns:a16="http://schemas.microsoft.com/office/drawing/2014/main" id="{FECCDDFD-ACCD-2365-9388-33059088C5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73" name="AutoShape 1" descr="Eine Matrixformel, die Konstanten verwendet">
          <a:extLst>
            <a:ext uri="{FF2B5EF4-FFF2-40B4-BE49-F238E27FC236}">
              <a16:creationId xmlns:a16="http://schemas.microsoft.com/office/drawing/2014/main" id="{86D53C5E-85DF-2A5B-8C14-94EF685F6B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6374" name="AutoShape 1" descr="Eine Matrixformel, die Konstanten verwendet">
          <a:extLst>
            <a:ext uri="{FF2B5EF4-FFF2-40B4-BE49-F238E27FC236}">
              <a16:creationId xmlns:a16="http://schemas.microsoft.com/office/drawing/2014/main" id="{F72289E7-8314-18BC-B000-CA77BE9E54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75" name="AutoShape 1" descr="Eine Matrixformel, die Konstanten verwendet">
          <a:extLst>
            <a:ext uri="{FF2B5EF4-FFF2-40B4-BE49-F238E27FC236}">
              <a16:creationId xmlns:a16="http://schemas.microsoft.com/office/drawing/2014/main" id="{B17196C3-5E0E-7565-EF70-FB21228C0F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76" name="AutoShape 1" descr="Eine Matrixformel, die Konstanten verwendet">
          <a:extLst>
            <a:ext uri="{FF2B5EF4-FFF2-40B4-BE49-F238E27FC236}">
              <a16:creationId xmlns:a16="http://schemas.microsoft.com/office/drawing/2014/main" id="{96E6913C-DB4D-8A61-86A0-858741EBC6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77" name="AutoShape 1" descr="Eine Matrixformel, die Konstanten verwendet">
          <a:extLst>
            <a:ext uri="{FF2B5EF4-FFF2-40B4-BE49-F238E27FC236}">
              <a16:creationId xmlns:a16="http://schemas.microsoft.com/office/drawing/2014/main" id="{3BB72C0C-2335-DB35-633E-6D198AC3EC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78" name="AutoShape 1" descr="Eine Matrixformel, die Konstanten verwendet">
          <a:extLst>
            <a:ext uri="{FF2B5EF4-FFF2-40B4-BE49-F238E27FC236}">
              <a16:creationId xmlns:a16="http://schemas.microsoft.com/office/drawing/2014/main" id="{5E3CB282-B785-A9F4-21B2-294CA2A85C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79" name="AutoShape 1" descr="Eine Matrixformel, die Konstanten verwendet">
          <a:extLst>
            <a:ext uri="{FF2B5EF4-FFF2-40B4-BE49-F238E27FC236}">
              <a16:creationId xmlns:a16="http://schemas.microsoft.com/office/drawing/2014/main" id="{01D09D15-F637-3646-A1EE-38BE92B863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486</xdr:row>
      <xdr:rowOff>0</xdr:rowOff>
    </xdr:from>
    <xdr:to>
      <xdr:col>11</xdr:col>
      <xdr:colOff>314325</xdr:colOff>
      <xdr:row>487</xdr:row>
      <xdr:rowOff>133350</xdr:rowOff>
    </xdr:to>
    <xdr:sp macro="" textlink="">
      <xdr:nvSpPr>
        <xdr:cNvPr id="36380" name="AutoShape 1" descr="Eine Matrixformel, die Konstanten verwendet">
          <a:extLst>
            <a:ext uri="{FF2B5EF4-FFF2-40B4-BE49-F238E27FC236}">
              <a16:creationId xmlns:a16="http://schemas.microsoft.com/office/drawing/2014/main" id="{EBA2FF99-11EA-B3A1-3D8F-FA94D6571D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00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1" name="AutoShape 1" descr="Eine Matrixformel, die Konstanten verwendet">
          <a:extLst>
            <a:ext uri="{FF2B5EF4-FFF2-40B4-BE49-F238E27FC236}">
              <a16:creationId xmlns:a16="http://schemas.microsoft.com/office/drawing/2014/main" id="{95BCC5B7-E62E-EA39-E462-7B7EF72F27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2" name="AutoShape 1" descr="Eine Matrixformel, die Konstanten verwendet">
          <a:extLst>
            <a:ext uri="{FF2B5EF4-FFF2-40B4-BE49-F238E27FC236}">
              <a16:creationId xmlns:a16="http://schemas.microsoft.com/office/drawing/2014/main" id="{B8E886F9-A3E6-2E58-54B8-916868D35F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3" name="AutoShape 1" descr="Eine Matrixformel, die Konstanten verwendet">
          <a:extLst>
            <a:ext uri="{FF2B5EF4-FFF2-40B4-BE49-F238E27FC236}">
              <a16:creationId xmlns:a16="http://schemas.microsoft.com/office/drawing/2014/main" id="{E86668F3-D9E2-EB8C-B92A-FAC434BCAE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4" name="AutoShape 1" descr="Eine Matrixformel, die Konstanten verwendet">
          <a:extLst>
            <a:ext uri="{FF2B5EF4-FFF2-40B4-BE49-F238E27FC236}">
              <a16:creationId xmlns:a16="http://schemas.microsoft.com/office/drawing/2014/main" id="{F0561B90-1EC7-62D4-EC74-A6439B2281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5" name="AutoShape 1" descr="Eine Matrixformel, die Konstanten verwendet">
          <a:extLst>
            <a:ext uri="{FF2B5EF4-FFF2-40B4-BE49-F238E27FC236}">
              <a16:creationId xmlns:a16="http://schemas.microsoft.com/office/drawing/2014/main" id="{AAF7FA42-9790-8F2C-7D41-50491AEFFA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6386" name="AutoShape 1" descr="Eine Matrixformel, die Konstanten verwendet">
          <a:extLst>
            <a:ext uri="{FF2B5EF4-FFF2-40B4-BE49-F238E27FC236}">
              <a16:creationId xmlns:a16="http://schemas.microsoft.com/office/drawing/2014/main" id="{BE09C401-1925-36F7-145D-9A5C6E8032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87" name="AutoShape 1" descr="Eine Matrixformel, die Konstanten verwendet">
          <a:extLst>
            <a:ext uri="{FF2B5EF4-FFF2-40B4-BE49-F238E27FC236}">
              <a16:creationId xmlns:a16="http://schemas.microsoft.com/office/drawing/2014/main" id="{99DF1420-838D-6284-4A06-DB70F14EC1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88" name="AutoShape 1" descr="Eine Matrixformel, die Konstanten verwendet">
          <a:extLst>
            <a:ext uri="{FF2B5EF4-FFF2-40B4-BE49-F238E27FC236}">
              <a16:creationId xmlns:a16="http://schemas.microsoft.com/office/drawing/2014/main" id="{496AFBC3-1A0A-3C9C-9163-C57C709D16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89" name="AutoShape 1" descr="Eine Matrixformel, die Konstanten verwendet">
          <a:extLst>
            <a:ext uri="{FF2B5EF4-FFF2-40B4-BE49-F238E27FC236}">
              <a16:creationId xmlns:a16="http://schemas.microsoft.com/office/drawing/2014/main" id="{0B241E9A-98F9-969A-1534-2A836D998F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90" name="AutoShape 1" descr="Eine Matrixformel, die Konstanten verwendet">
          <a:extLst>
            <a:ext uri="{FF2B5EF4-FFF2-40B4-BE49-F238E27FC236}">
              <a16:creationId xmlns:a16="http://schemas.microsoft.com/office/drawing/2014/main" id="{B3B48C5D-6A0E-CD94-6677-773E79B4C7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91" name="AutoShape 1" descr="Eine Matrixformel, die Konstanten verwendet">
          <a:extLst>
            <a:ext uri="{FF2B5EF4-FFF2-40B4-BE49-F238E27FC236}">
              <a16:creationId xmlns:a16="http://schemas.microsoft.com/office/drawing/2014/main" id="{5A215682-25E1-8A1C-AAE1-EE45E51403E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314325</xdr:colOff>
      <xdr:row>379</xdr:row>
      <xdr:rowOff>133350</xdr:rowOff>
    </xdr:to>
    <xdr:sp macro="" textlink="">
      <xdr:nvSpPr>
        <xdr:cNvPr id="36392" name="AutoShape 1" descr="Eine Matrixformel, die Konstanten verwendet">
          <a:extLst>
            <a:ext uri="{FF2B5EF4-FFF2-40B4-BE49-F238E27FC236}">
              <a16:creationId xmlns:a16="http://schemas.microsoft.com/office/drawing/2014/main" id="{DB5E560B-4C11-5F29-244D-F5FBE34429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1521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3" name="AutoShape 1" descr="Eine Matrixformel, die Konstanten verwendet">
          <a:extLst>
            <a:ext uri="{FF2B5EF4-FFF2-40B4-BE49-F238E27FC236}">
              <a16:creationId xmlns:a16="http://schemas.microsoft.com/office/drawing/2014/main" id="{8E379384-2111-D0A1-7E9F-8914DCA719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4" name="AutoShape 1" descr="Eine Matrixformel, die Konstanten verwendet">
          <a:extLst>
            <a:ext uri="{FF2B5EF4-FFF2-40B4-BE49-F238E27FC236}">
              <a16:creationId xmlns:a16="http://schemas.microsoft.com/office/drawing/2014/main" id="{8CD83F2B-7641-DE04-F7DD-5933EB6029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5" name="AutoShape 1" descr="Eine Matrixformel, die Konstanten verwendet">
          <a:extLst>
            <a:ext uri="{FF2B5EF4-FFF2-40B4-BE49-F238E27FC236}">
              <a16:creationId xmlns:a16="http://schemas.microsoft.com/office/drawing/2014/main" id="{3D84C8F6-D6E3-31C3-6549-9F88E2ED80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6" name="AutoShape 1" descr="Eine Matrixformel, die Konstanten verwendet">
          <a:extLst>
            <a:ext uri="{FF2B5EF4-FFF2-40B4-BE49-F238E27FC236}">
              <a16:creationId xmlns:a16="http://schemas.microsoft.com/office/drawing/2014/main" id="{76D2B19F-AF1D-97BC-1622-565E68724D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7" name="AutoShape 1" descr="Eine Matrixformel, die Konstanten verwendet">
          <a:extLst>
            <a:ext uri="{FF2B5EF4-FFF2-40B4-BE49-F238E27FC236}">
              <a16:creationId xmlns:a16="http://schemas.microsoft.com/office/drawing/2014/main" id="{8C294CC3-B54A-2A2F-EEB6-C5BCCCF59D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6398" name="AutoShape 1" descr="Eine Matrixformel, die Konstanten verwendet">
          <a:extLst>
            <a:ext uri="{FF2B5EF4-FFF2-40B4-BE49-F238E27FC236}">
              <a16:creationId xmlns:a16="http://schemas.microsoft.com/office/drawing/2014/main" id="{A9B2D932-CE87-2F8A-0027-1281C136D9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399" name="AutoShape 1" descr="Eine Matrixformel, die Konstanten verwendet">
          <a:extLst>
            <a:ext uri="{FF2B5EF4-FFF2-40B4-BE49-F238E27FC236}">
              <a16:creationId xmlns:a16="http://schemas.microsoft.com/office/drawing/2014/main" id="{6EA5FFCB-DEEA-E736-C352-C57CC5A4C0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400" name="AutoShape 1" descr="Eine Matrixformel, die Konstanten verwendet">
          <a:extLst>
            <a:ext uri="{FF2B5EF4-FFF2-40B4-BE49-F238E27FC236}">
              <a16:creationId xmlns:a16="http://schemas.microsoft.com/office/drawing/2014/main" id="{0E770A4A-273A-1C31-3F62-6B36769D68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401" name="AutoShape 1" descr="Eine Matrixformel, die Konstanten verwendet">
          <a:extLst>
            <a:ext uri="{FF2B5EF4-FFF2-40B4-BE49-F238E27FC236}">
              <a16:creationId xmlns:a16="http://schemas.microsoft.com/office/drawing/2014/main" id="{1E3FECD0-6864-2F4C-C2FB-3A8F55F7A4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402" name="AutoShape 1" descr="Eine Matrixformel, die Konstanten verwendet">
          <a:extLst>
            <a:ext uri="{FF2B5EF4-FFF2-40B4-BE49-F238E27FC236}">
              <a16:creationId xmlns:a16="http://schemas.microsoft.com/office/drawing/2014/main" id="{FE6D930D-C5F2-2B72-9843-3416743510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403" name="AutoShape 1" descr="Eine Matrixformel, die Konstanten verwendet">
          <a:extLst>
            <a:ext uri="{FF2B5EF4-FFF2-40B4-BE49-F238E27FC236}">
              <a16:creationId xmlns:a16="http://schemas.microsoft.com/office/drawing/2014/main" id="{FD96C16E-3351-53C0-098B-85A012726B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6404" name="AutoShape 1" descr="Eine Matrixformel, die Konstanten verwendet">
          <a:extLst>
            <a:ext uri="{FF2B5EF4-FFF2-40B4-BE49-F238E27FC236}">
              <a16:creationId xmlns:a16="http://schemas.microsoft.com/office/drawing/2014/main" id="{4F5AB174-9D8D-4D87-3BA5-EC477DE02A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05" name="AutoShape 1" descr="Eine Matrixformel, die Konstanten verwendet">
          <a:extLst>
            <a:ext uri="{FF2B5EF4-FFF2-40B4-BE49-F238E27FC236}">
              <a16:creationId xmlns:a16="http://schemas.microsoft.com/office/drawing/2014/main" id="{B50CF049-1C65-43D6-0A6A-A567B44035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06" name="AutoShape 1" descr="Eine Matrixformel, die Konstanten verwendet">
          <a:extLst>
            <a:ext uri="{FF2B5EF4-FFF2-40B4-BE49-F238E27FC236}">
              <a16:creationId xmlns:a16="http://schemas.microsoft.com/office/drawing/2014/main" id="{F936022B-1C14-DE0C-0D15-50AC9364E4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07" name="AutoShape 1" descr="Eine Matrixformel, die Konstanten verwendet">
          <a:extLst>
            <a:ext uri="{FF2B5EF4-FFF2-40B4-BE49-F238E27FC236}">
              <a16:creationId xmlns:a16="http://schemas.microsoft.com/office/drawing/2014/main" id="{5704F0FD-2AEB-4584-0786-B6B41E5908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08" name="AutoShape 1" descr="Eine Matrixformel, die Konstanten verwendet">
          <a:extLst>
            <a:ext uri="{FF2B5EF4-FFF2-40B4-BE49-F238E27FC236}">
              <a16:creationId xmlns:a16="http://schemas.microsoft.com/office/drawing/2014/main" id="{078A5133-AAF1-D0C9-8094-0A024B24C9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09" name="AutoShape 1" descr="Eine Matrixformel, die Konstanten verwendet">
          <a:extLst>
            <a:ext uri="{FF2B5EF4-FFF2-40B4-BE49-F238E27FC236}">
              <a16:creationId xmlns:a16="http://schemas.microsoft.com/office/drawing/2014/main" id="{E97A5B5B-9A5D-CB52-E50D-4667944F26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6410" name="AutoShape 1" descr="Eine Matrixformel, die Konstanten verwendet">
          <a:extLst>
            <a:ext uri="{FF2B5EF4-FFF2-40B4-BE49-F238E27FC236}">
              <a16:creationId xmlns:a16="http://schemas.microsoft.com/office/drawing/2014/main" id="{B4C2C50B-4C97-587C-47AF-253E5E47EF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1" name="AutoShape 1" descr="Eine Matrixformel, die Konstanten verwendet">
          <a:extLst>
            <a:ext uri="{FF2B5EF4-FFF2-40B4-BE49-F238E27FC236}">
              <a16:creationId xmlns:a16="http://schemas.microsoft.com/office/drawing/2014/main" id="{029D950A-DF9C-A7DC-23DD-CA28DDD7F2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2" name="AutoShape 1" descr="Eine Matrixformel, die Konstanten verwendet">
          <a:extLst>
            <a:ext uri="{FF2B5EF4-FFF2-40B4-BE49-F238E27FC236}">
              <a16:creationId xmlns:a16="http://schemas.microsoft.com/office/drawing/2014/main" id="{CDF17CAA-BD3D-51F1-9D4B-8B7A3B8159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3" name="AutoShape 1" descr="Eine Matrixformel, die Konstanten verwendet">
          <a:extLst>
            <a:ext uri="{FF2B5EF4-FFF2-40B4-BE49-F238E27FC236}">
              <a16:creationId xmlns:a16="http://schemas.microsoft.com/office/drawing/2014/main" id="{A48EF27A-0A01-A65B-FCD6-2C1428CDE4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4" name="AutoShape 1" descr="Eine Matrixformel, die Konstanten verwendet">
          <a:extLst>
            <a:ext uri="{FF2B5EF4-FFF2-40B4-BE49-F238E27FC236}">
              <a16:creationId xmlns:a16="http://schemas.microsoft.com/office/drawing/2014/main" id="{42805DC6-352C-260B-0F10-93EC20A273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5" name="AutoShape 1" descr="Eine Matrixformel, die Konstanten verwendet">
          <a:extLst>
            <a:ext uri="{FF2B5EF4-FFF2-40B4-BE49-F238E27FC236}">
              <a16:creationId xmlns:a16="http://schemas.microsoft.com/office/drawing/2014/main" id="{859B64C1-514C-6959-12F7-303F9DFAD72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6416" name="AutoShape 1" descr="Eine Matrixformel, die Konstanten verwendet">
          <a:extLst>
            <a:ext uri="{FF2B5EF4-FFF2-40B4-BE49-F238E27FC236}">
              <a16:creationId xmlns:a16="http://schemas.microsoft.com/office/drawing/2014/main" id="{411C9899-F64D-2DE8-12D2-0A0A152795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17" name="AutoShape 1" descr="Eine Matrixformel, die Konstanten verwendet">
          <a:extLst>
            <a:ext uri="{FF2B5EF4-FFF2-40B4-BE49-F238E27FC236}">
              <a16:creationId xmlns:a16="http://schemas.microsoft.com/office/drawing/2014/main" id="{0A304D86-6137-7D75-78F6-B8C5A981C9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18" name="AutoShape 1" descr="Eine Matrixformel, die Konstanten verwendet">
          <a:extLst>
            <a:ext uri="{FF2B5EF4-FFF2-40B4-BE49-F238E27FC236}">
              <a16:creationId xmlns:a16="http://schemas.microsoft.com/office/drawing/2014/main" id="{B5BE0393-8CAA-5B03-7999-73F9C68217B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19" name="AutoShape 1" descr="Eine Matrixformel, die Konstanten verwendet">
          <a:extLst>
            <a:ext uri="{FF2B5EF4-FFF2-40B4-BE49-F238E27FC236}">
              <a16:creationId xmlns:a16="http://schemas.microsoft.com/office/drawing/2014/main" id="{1B7C3199-DADB-5888-A045-E34D4A14D0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20" name="AutoShape 1" descr="Eine Matrixformel, die Konstanten verwendet">
          <a:extLst>
            <a:ext uri="{FF2B5EF4-FFF2-40B4-BE49-F238E27FC236}">
              <a16:creationId xmlns:a16="http://schemas.microsoft.com/office/drawing/2014/main" id="{8077DFB6-F000-E96F-16E0-88F8FC250D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21" name="AutoShape 1" descr="Eine Matrixformel, die Konstanten verwendet">
          <a:extLst>
            <a:ext uri="{FF2B5EF4-FFF2-40B4-BE49-F238E27FC236}">
              <a16:creationId xmlns:a16="http://schemas.microsoft.com/office/drawing/2014/main" id="{6E135C7C-B746-4BE8-A1BC-B74069D6CD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6422" name="AutoShape 1" descr="Eine Matrixformel, die Konstanten verwendet">
          <a:extLst>
            <a:ext uri="{FF2B5EF4-FFF2-40B4-BE49-F238E27FC236}">
              <a16:creationId xmlns:a16="http://schemas.microsoft.com/office/drawing/2014/main" id="{BC92DCA4-D2DD-78E5-FED0-17BE3BCE4A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3" name="AutoShape 1" descr="Eine Matrixformel, die Konstanten verwendet">
          <a:extLst>
            <a:ext uri="{FF2B5EF4-FFF2-40B4-BE49-F238E27FC236}">
              <a16:creationId xmlns:a16="http://schemas.microsoft.com/office/drawing/2014/main" id="{83A02A9E-7041-1B69-4252-CC0B0ABD93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4" name="AutoShape 1" descr="Eine Matrixformel, die Konstanten verwendet">
          <a:extLst>
            <a:ext uri="{FF2B5EF4-FFF2-40B4-BE49-F238E27FC236}">
              <a16:creationId xmlns:a16="http://schemas.microsoft.com/office/drawing/2014/main" id="{CF319741-B2F5-4A32-0EDE-AD4157D947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5" name="AutoShape 1" descr="Eine Matrixformel, die Konstanten verwendet">
          <a:extLst>
            <a:ext uri="{FF2B5EF4-FFF2-40B4-BE49-F238E27FC236}">
              <a16:creationId xmlns:a16="http://schemas.microsoft.com/office/drawing/2014/main" id="{F8DF26BD-ADFD-D66E-24B3-F3C267521E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6" name="AutoShape 1" descr="Eine Matrixformel, die Konstanten verwendet">
          <a:extLst>
            <a:ext uri="{FF2B5EF4-FFF2-40B4-BE49-F238E27FC236}">
              <a16:creationId xmlns:a16="http://schemas.microsoft.com/office/drawing/2014/main" id="{36013444-A3C1-A437-D798-AA1A66B46F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7" name="AutoShape 1" descr="Eine Matrixformel, die Konstanten verwendet">
          <a:extLst>
            <a:ext uri="{FF2B5EF4-FFF2-40B4-BE49-F238E27FC236}">
              <a16:creationId xmlns:a16="http://schemas.microsoft.com/office/drawing/2014/main" id="{B1A76D6B-E13E-ED6D-E1B8-22D1ED9FE0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6428" name="AutoShape 1" descr="Eine Matrixformel, die Konstanten verwendet">
          <a:extLst>
            <a:ext uri="{FF2B5EF4-FFF2-40B4-BE49-F238E27FC236}">
              <a16:creationId xmlns:a16="http://schemas.microsoft.com/office/drawing/2014/main" id="{CBFA3DC3-09B5-CC71-E2CE-B1F2CAFF34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29" name="AutoShape 1" descr="Eine Matrixformel, die Konstanten verwendet">
          <a:extLst>
            <a:ext uri="{FF2B5EF4-FFF2-40B4-BE49-F238E27FC236}">
              <a16:creationId xmlns:a16="http://schemas.microsoft.com/office/drawing/2014/main" id="{BF4A4825-678B-C755-64E2-98503088AF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30" name="AutoShape 1" descr="Eine Matrixformel, die Konstanten verwendet">
          <a:extLst>
            <a:ext uri="{FF2B5EF4-FFF2-40B4-BE49-F238E27FC236}">
              <a16:creationId xmlns:a16="http://schemas.microsoft.com/office/drawing/2014/main" id="{7CD10A16-83FA-69CD-7C64-AA429EEC43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31" name="AutoShape 1" descr="Eine Matrixformel, die Konstanten verwendet">
          <a:extLst>
            <a:ext uri="{FF2B5EF4-FFF2-40B4-BE49-F238E27FC236}">
              <a16:creationId xmlns:a16="http://schemas.microsoft.com/office/drawing/2014/main" id="{EEC01451-139C-111F-4ED3-9EA229EEF7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32" name="AutoShape 1" descr="Eine Matrixformel, die Konstanten verwendet">
          <a:extLst>
            <a:ext uri="{FF2B5EF4-FFF2-40B4-BE49-F238E27FC236}">
              <a16:creationId xmlns:a16="http://schemas.microsoft.com/office/drawing/2014/main" id="{FB760BA0-2DFB-5DE2-CD57-7587B215FF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33" name="AutoShape 1" descr="Eine Matrixformel, die Konstanten verwendet">
          <a:extLst>
            <a:ext uri="{FF2B5EF4-FFF2-40B4-BE49-F238E27FC236}">
              <a16:creationId xmlns:a16="http://schemas.microsoft.com/office/drawing/2014/main" id="{7E417328-8909-6B78-83CC-F2DCA32755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6434" name="AutoShape 1" descr="Eine Matrixformel, die Konstanten verwendet">
          <a:extLst>
            <a:ext uri="{FF2B5EF4-FFF2-40B4-BE49-F238E27FC236}">
              <a16:creationId xmlns:a16="http://schemas.microsoft.com/office/drawing/2014/main" id="{5DCF850B-21BB-1496-BCC7-22E90E3EF92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35" name="AutoShape 1" descr="Eine Matrixformel, die Konstanten verwendet">
          <a:extLst>
            <a:ext uri="{FF2B5EF4-FFF2-40B4-BE49-F238E27FC236}">
              <a16:creationId xmlns:a16="http://schemas.microsoft.com/office/drawing/2014/main" id="{2136C104-868E-E7B4-49C7-898CFA81FA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36" name="AutoShape 1" descr="Eine Matrixformel, die Konstanten verwendet">
          <a:extLst>
            <a:ext uri="{FF2B5EF4-FFF2-40B4-BE49-F238E27FC236}">
              <a16:creationId xmlns:a16="http://schemas.microsoft.com/office/drawing/2014/main" id="{31F1AB46-F6A9-24B5-C7B5-2A2F5A8047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37" name="AutoShape 1" descr="Eine Matrixformel, die Konstanten verwendet">
          <a:extLst>
            <a:ext uri="{FF2B5EF4-FFF2-40B4-BE49-F238E27FC236}">
              <a16:creationId xmlns:a16="http://schemas.microsoft.com/office/drawing/2014/main" id="{83E575EB-2F3A-CEFB-3991-369F6928D8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38" name="AutoShape 1" descr="Eine Matrixformel, die Konstanten verwendet">
          <a:extLst>
            <a:ext uri="{FF2B5EF4-FFF2-40B4-BE49-F238E27FC236}">
              <a16:creationId xmlns:a16="http://schemas.microsoft.com/office/drawing/2014/main" id="{4DA2E689-E248-2E96-D360-96DC6DCD325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39" name="AutoShape 1" descr="Eine Matrixformel, die Konstanten verwendet">
          <a:extLst>
            <a:ext uri="{FF2B5EF4-FFF2-40B4-BE49-F238E27FC236}">
              <a16:creationId xmlns:a16="http://schemas.microsoft.com/office/drawing/2014/main" id="{6B44CA9B-86A9-F134-2711-B36D940709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6440" name="AutoShape 1" descr="Eine Matrixformel, die Konstanten verwendet">
          <a:extLst>
            <a:ext uri="{FF2B5EF4-FFF2-40B4-BE49-F238E27FC236}">
              <a16:creationId xmlns:a16="http://schemas.microsoft.com/office/drawing/2014/main" id="{43EDDBC5-A583-B9BD-0CDB-72641D191E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1" name="AutoShape 1" descr="Eine Matrixformel, die Konstanten verwendet">
          <a:extLst>
            <a:ext uri="{FF2B5EF4-FFF2-40B4-BE49-F238E27FC236}">
              <a16:creationId xmlns:a16="http://schemas.microsoft.com/office/drawing/2014/main" id="{A2ED6E20-3FDF-69C3-C29A-B09C856BDA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2" name="AutoShape 1" descr="Eine Matrixformel, die Konstanten verwendet">
          <a:extLst>
            <a:ext uri="{FF2B5EF4-FFF2-40B4-BE49-F238E27FC236}">
              <a16:creationId xmlns:a16="http://schemas.microsoft.com/office/drawing/2014/main" id="{1F888FC3-5C6E-FB0C-1921-5E0E9FC744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3" name="AutoShape 1" descr="Eine Matrixformel, die Konstanten verwendet">
          <a:extLst>
            <a:ext uri="{FF2B5EF4-FFF2-40B4-BE49-F238E27FC236}">
              <a16:creationId xmlns:a16="http://schemas.microsoft.com/office/drawing/2014/main" id="{6ED4E41E-D8DE-DC9B-9D3B-A12A1B1107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4" name="AutoShape 1" descr="Eine Matrixformel, die Konstanten verwendet">
          <a:extLst>
            <a:ext uri="{FF2B5EF4-FFF2-40B4-BE49-F238E27FC236}">
              <a16:creationId xmlns:a16="http://schemas.microsoft.com/office/drawing/2014/main" id="{A7DFCC86-E2BF-B54C-EFD8-62A99704DC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5" name="AutoShape 1" descr="Eine Matrixformel, die Konstanten verwendet">
          <a:extLst>
            <a:ext uri="{FF2B5EF4-FFF2-40B4-BE49-F238E27FC236}">
              <a16:creationId xmlns:a16="http://schemas.microsoft.com/office/drawing/2014/main" id="{EF51BB4F-EB1D-D5F0-E94F-751723C1F1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314325</xdr:colOff>
      <xdr:row>459</xdr:row>
      <xdr:rowOff>133350</xdr:rowOff>
    </xdr:to>
    <xdr:sp macro="" textlink="">
      <xdr:nvSpPr>
        <xdr:cNvPr id="36446" name="AutoShape 1" descr="Eine Matrixformel, die Konstanten verwendet">
          <a:extLst>
            <a:ext uri="{FF2B5EF4-FFF2-40B4-BE49-F238E27FC236}">
              <a16:creationId xmlns:a16="http://schemas.microsoft.com/office/drawing/2014/main" id="{6A74BAEB-22C8-3979-A78E-7C96E8CDFC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47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47" name="AutoShape 1" descr="Eine Matrixformel, die Konstanten verwendet">
          <a:extLst>
            <a:ext uri="{FF2B5EF4-FFF2-40B4-BE49-F238E27FC236}">
              <a16:creationId xmlns:a16="http://schemas.microsoft.com/office/drawing/2014/main" id="{36D67016-F3E6-B337-F3BC-A307169035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48" name="AutoShape 1" descr="Eine Matrixformel, die Konstanten verwendet">
          <a:extLst>
            <a:ext uri="{FF2B5EF4-FFF2-40B4-BE49-F238E27FC236}">
              <a16:creationId xmlns:a16="http://schemas.microsoft.com/office/drawing/2014/main" id="{59934267-FF03-8743-DE34-A0FF508053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49" name="AutoShape 1" descr="Eine Matrixformel, die Konstanten verwendet">
          <a:extLst>
            <a:ext uri="{FF2B5EF4-FFF2-40B4-BE49-F238E27FC236}">
              <a16:creationId xmlns:a16="http://schemas.microsoft.com/office/drawing/2014/main" id="{EB825EF1-3144-B82B-7CC1-CF22A2EA31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50" name="AutoShape 1" descr="Eine Matrixformel, die Konstanten verwendet">
          <a:extLst>
            <a:ext uri="{FF2B5EF4-FFF2-40B4-BE49-F238E27FC236}">
              <a16:creationId xmlns:a16="http://schemas.microsoft.com/office/drawing/2014/main" id="{7C924F99-F2DB-3E4C-4728-B882A99813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51" name="AutoShape 1" descr="Eine Matrixformel, die Konstanten verwendet">
          <a:extLst>
            <a:ext uri="{FF2B5EF4-FFF2-40B4-BE49-F238E27FC236}">
              <a16:creationId xmlns:a16="http://schemas.microsoft.com/office/drawing/2014/main" id="{DD59373A-CF32-AF10-18CE-D80FBAB1B6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6452" name="AutoShape 1" descr="Eine Matrixformel, die Konstanten verwendet">
          <a:extLst>
            <a:ext uri="{FF2B5EF4-FFF2-40B4-BE49-F238E27FC236}">
              <a16:creationId xmlns:a16="http://schemas.microsoft.com/office/drawing/2014/main" id="{03D052FD-A78D-BF62-9F00-977B444E8C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3" name="AutoShape 1" descr="Eine Matrixformel, die Konstanten verwendet">
          <a:extLst>
            <a:ext uri="{FF2B5EF4-FFF2-40B4-BE49-F238E27FC236}">
              <a16:creationId xmlns:a16="http://schemas.microsoft.com/office/drawing/2014/main" id="{A533E2B4-6033-E501-B2FD-B5D038A6C1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4" name="AutoShape 1" descr="Eine Matrixformel, die Konstanten verwendet">
          <a:extLst>
            <a:ext uri="{FF2B5EF4-FFF2-40B4-BE49-F238E27FC236}">
              <a16:creationId xmlns:a16="http://schemas.microsoft.com/office/drawing/2014/main" id="{4834A3D3-E881-7385-5E7A-FB3B89F0C6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5" name="AutoShape 1" descr="Eine Matrixformel, die Konstanten verwendet">
          <a:extLst>
            <a:ext uri="{FF2B5EF4-FFF2-40B4-BE49-F238E27FC236}">
              <a16:creationId xmlns:a16="http://schemas.microsoft.com/office/drawing/2014/main" id="{1BB66447-A8F8-D554-1894-2253899B21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6" name="AutoShape 1" descr="Eine Matrixformel, die Konstanten verwendet">
          <a:extLst>
            <a:ext uri="{FF2B5EF4-FFF2-40B4-BE49-F238E27FC236}">
              <a16:creationId xmlns:a16="http://schemas.microsoft.com/office/drawing/2014/main" id="{C70B107E-AD0E-959A-3D29-7439E8BD36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7" name="AutoShape 1" descr="Eine Matrixformel, die Konstanten verwendet">
          <a:extLst>
            <a:ext uri="{FF2B5EF4-FFF2-40B4-BE49-F238E27FC236}">
              <a16:creationId xmlns:a16="http://schemas.microsoft.com/office/drawing/2014/main" id="{6BBB60E3-76B0-F46A-5E8C-E657D9D930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314325</xdr:colOff>
      <xdr:row>374</xdr:row>
      <xdr:rowOff>133350</xdr:rowOff>
    </xdr:to>
    <xdr:sp macro="" textlink="">
      <xdr:nvSpPr>
        <xdr:cNvPr id="36458" name="AutoShape 1" descr="Eine Matrixformel, die Konstanten verwendet">
          <a:extLst>
            <a:ext uri="{FF2B5EF4-FFF2-40B4-BE49-F238E27FC236}">
              <a16:creationId xmlns:a16="http://schemas.microsoft.com/office/drawing/2014/main" id="{CFB67CD8-D19D-C270-DAAE-CBA90910B8A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712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59" name="AutoShape 1" descr="Eine Matrixformel, die Konstanten verwendet">
          <a:extLst>
            <a:ext uri="{FF2B5EF4-FFF2-40B4-BE49-F238E27FC236}">
              <a16:creationId xmlns:a16="http://schemas.microsoft.com/office/drawing/2014/main" id="{3F32CCF2-05A0-24A6-BA48-77DC6B3695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60" name="AutoShape 1" descr="Eine Matrixformel, die Konstanten verwendet">
          <a:extLst>
            <a:ext uri="{FF2B5EF4-FFF2-40B4-BE49-F238E27FC236}">
              <a16:creationId xmlns:a16="http://schemas.microsoft.com/office/drawing/2014/main" id="{9D0BC9E1-A60E-D650-F921-69C577A2753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61" name="AutoShape 1" descr="Eine Matrixformel, die Konstanten verwendet">
          <a:extLst>
            <a:ext uri="{FF2B5EF4-FFF2-40B4-BE49-F238E27FC236}">
              <a16:creationId xmlns:a16="http://schemas.microsoft.com/office/drawing/2014/main" id="{E16C93B3-8C49-2AF1-6238-02909D4A3E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62" name="AutoShape 1" descr="Eine Matrixformel, die Konstanten verwendet">
          <a:extLst>
            <a:ext uri="{FF2B5EF4-FFF2-40B4-BE49-F238E27FC236}">
              <a16:creationId xmlns:a16="http://schemas.microsoft.com/office/drawing/2014/main" id="{C5AC1E12-62D3-1F4A-1897-7B266F67D7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63" name="AutoShape 1" descr="Eine Matrixformel, die Konstanten verwendet">
          <a:extLst>
            <a:ext uri="{FF2B5EF4-FFF2-40B4-BE49-F238E27FC236}">
              <a16:creationId xmlns:a16="http://schemas.microsoft.com/office/drawing/2014/main" id="{34F60C8A-7218-89B9-B6BA-D71CDE50E5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6464" name="AutoShape 1" descr="Eine Matrixformel, die Konstanten verwendet">
          <a:extLst>
            <a:ext uri="{FF2B5EF4-FFF2-40B4-BE49-F238E27FC236}">
              <a16:creationId xmlns:a16="http://schemas.microsoft.com/office/drawing/2014/main" id="{F1E2F30C-423E-5EF5-E2CC-1ED63A52B8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65" name="AutoShape 1" descr="Eine Matrixformel, die Konstanten verwendet">
          <a:extLst>
            <a:ext uri="{FF2B5EF4-FFF2-40B4-BE49-F238E27FC236}">
              <a16:creationId xmlns:a16="http://schemas.microsoft.com/office/drawing/2014/main" id="{A2BE084C-5A12-C098-35AC-8CF2B07C23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66" name="AutoShape 1" descr="Eine Matrixformel, die Konstanten verwendet">
          <a:extLst>
            <a:ext uri="{FF2B5EF4-FFF2-40B4-BE49-F238E27FC236}">
              <a16:creationId xmlns:a16="http://schemas.microsoft.com/office/drawing/2014/main" id="{68E096CC-094B-137A-BD28-C4826FE0B9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67" name="AutoShape 1" descr="Eine Matrixformel, die Konstanten verwendet">
          <a:extLst>
            <a:ext uri="{FF2B5EF4-FFF2-40B4-BE49-F238E27FC236}">
              <a16:creationId xmlns:a16="http://schemas.microsoft.com/office/drawing/2014/main" id="{4C82C393-647C-D139-3074-DCC8171F54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68" name="AutoShape 1" descr="Eine Matrixformel, die Konstanten verwendet">
          <a:extLst>
            <a:ext uri="{FF2B5EF4-FFF2-40B4-BE49-F238E27FC236}">
              <a16:creationId xmlns:a16="http://schemas.microsoft.com/office/drawing/2014/main" id="{FA75C196-D4C3-629E-31EA-571E819534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69" name="AutoShape 1" descr="Eine Matrixformel, die Konstanten verwendet">
          <a:extLst>
            <a:ext uri="{FF2B5EF4-FFF2-40B4-BE49-F238E27FC236}">
              <a16:creationId xmlns:a16="http://schemas.microsoft.com/office/drawing/2014/main" id="{105AB5F7-46CF-E8F9-D4C5-AE8A042512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6470" name="AutoShape 1" descr="Eine Matrixformel, die Konstanten verwendet">
          <a:extLst>
            <a:ext uri="{FF2B5EF4-FFF2-40B4-BE49-F238E27FC236}">
              <a16:creationId xmlns:a16="http://schemas.microsoft.com/office/drawing/2014/main" id="{F613E40E-F61E-66C0-B809-A0EBB839AC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1" name="AutoShape 1" descr="Eine Matrixformel, die Konstanten verwendet">
          <a:extLst>
            <a:ext uri="{FF2B5EF4-FFF2-40B4-BE49-F238E27FC236}">
              <a16:creationId xmlns:a16="http://schemas.microsoft.com/office/drawing/2014/main" id="{10AF3874-D833-66C1-0614-AA0D1AA97A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2" name="AutoShape 1" descr="Eine Matrixformel, die Konstanten verwendet">
          <a:extLst>
            <a:ext uri="{FF2B5EF4-FFF2-40B4-BE49-F238E27FC236}">
              <a16:creationId xmlns:a16="http://schemas.microsoft.com/office/drawing/2014/main" id="{477F7D32-AF0E-A7D9-1446-1335B70F5F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3" name="AutoShape 1" descr="Eine Matrixformel, die Konstanten verwendet">
          <a:extLst>
            <a:ext uri="{FF2B5EF4-FFF2-40B4-BE49-F238E27FC236}">
              <a16:creationId xmlns:a16="http://schemas.microsoft.com/office/drawing/2014/main" id="{FD73DA63-8A88-4BB5-AC9C-02CFAE364B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4" name="AutoShape 1" descr="Eine Matrixformel, die Konstanten verwendet">
          <a:extLst>
            <a:ext uri="{FF2B5EF4-FFF2-40B4-BE49-F238E27FC236}">
              <a16:creationId xmlns:a16="http://schemas.microsoft.com/office/drawing/2014/main" id="{A1AB88D7-26F9-FB48-EA6B-4F8754F183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5" name="AutoShape 1" descr="Eine Matrixformel, die Konstanten verwendet">
          <a:extLst>
            <a:ext uri="{FF2B5EF4-FFF2-40B4-BE49-F238E27FC236}">
              <a16:creationId xmlns:a16="http://schemas.microsoft.com/office/drawing/2014/main" id="{B9FF7F0C-04A3-9769-9A3C-93094479A3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6476" name="AutoShape 1" descr="Eine Matrixformel, die Konstanten verwendet">
          <a:extLst>
            <a:ext uri="{FF2B5EF4-FFF2-40B4-BE49-F238E27FC236}">
              <a16:creationId xmlns:a16="http://schemas.microsoft.com/office/drawing/2014/main" id="{A3408776-B57D-5E36-97BA-9A29728AC3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77" name="AutoShape 1" descr="Eine Matrixformel, die Konstanten verwendet">
          <a:extLst>
            <a:ext uri="{FF2B5EF4-FFF2-40B4-BE49-F238E27FC236}">
              <a16:creationId xmlns:a16="http://schemas.microsoft.com/office/drawing/2014/main" id="{D7B570EC-8D34-0848-1A2C-EE8AA8AB96E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78" name="AutoShape 1" descr="Eine Matrixformel, die Konstanten verwendet">
          <a:extLst>
            <a:ext uri="{FF2B5EF4-FFF2-40B4-BE49-F238E27FC236}">
              <a16:creationId xmlns:a16="http://schemas.microsoft.com/office/drawing/2014/main" id="{EA181226-1077-B35C-F848-1C3262870D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79" name="AutoShape 1" descr="Eine Matrixformel, die Konstanten verwendet">
          <a:extLst>
            <a:ext uri="{FF2B5EF4-FFF2-40B4-BE49-F238E27FC236}">
              <a16:creationId xmlns:a16="http://schemas.microsoft.com/office/drawing/2014/main" id="{F8248586-DC61-F8BA-B9D1-607C609665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80" name="AutoShape 1" descr="Eine Matrixformel, die Konstanten verwendet">
          <a:extLst>
            <a:ext uri="{FF2B5EF4-FFF2-40B4-BE49-F238E27FC236}">
              <a16:creationId xmlns:a16="http://schemas.microsoft.com/office/drawing/2014/main" id="{AF091470-21D6-7C6D-7549-37C9C676A7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81" name="AutoShape 1" descr="Eine Matrixformel, die Konstanten verwendet">
          <a:extLst>
            <a:ext uri="{FF2B5EF4-FFF2-40B4-BE49-F238E27FC236}">
              <a16:creationId xmlns:a16="http://schemas.microsoft.com/office/drawing/2014/main" id="{AEC1CC8F-9662-2B37-1891-CA3BAB2FF0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6482" name="AutoShape 1" descr="Eine Matrixformel, die Konstanten verwendet">
          <a:extLst>
            <a:ext uri="{FF2B5EF4-FFF2-40B4-BE49-F238E27FC236}">
              <a16:creationId xmlns:a16="http://schemas.microsoft.com/office/drawing/2014/main" id="{4326249A-989F-0DFB-6A90-52E0B8DAB3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3" name="AutoShape 1" descr="Eine Matrixformel, die Konstanten verwendet">
          <a:extLst>
            <a:ext uri="{FF2B5EF4-FFF2-40B4-BE49-F238E27FC236}">
              <a16:creationId xmlns:a16="http://schemas.microsoft.com/office/drawing/2014/main" id="{D9DC1B59-8BBF-0B62-056A-8E1195D170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4" name="AutoShape 1" descr="Eine Matrixformel, die Konstanten verwendet">
          <a:extLst>
            <a:ext uri="{FF2B5EF4-FFF2-40B4-BE49-F238E27FC236}">
              <a16:creationId xmlns:a16="http://schemas.microsoft.com/office/drawing/2014/main" id="{83E35875-22DB-9B80-BC30-84B9148092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5" name="AutoShape 1" descr="Eine Matrixformel, die Konstanten verwendet">
          <a:extLst>
            <a:ext uri="{FF2B5EF4-FFF2-40B4-BE49-F238E27FC236}">
              <a16:creationId xmlns:a16="http://schemas.microsoft.com/office/drawing/2014/main" id="{C4BFDC5D-D707-57CE-67A9-67B9317D82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6" name="AutoShape 1" descr="Eine Matrixformel, die Konstanten verwendet">
          <a:extLst>
            <a:ext uri="{FF2B5EF4-FFF2-40B4-BE49-F238E27FC236}">
              <a16:creationId xmlns:a16="http://schemas.microsoft.com/office/drawing/2014/main" id="{42E6332A-B271-2718-FAB4-F70A48F247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7" name="AutoShape 1" descr="Eine Matrixformel, die Konstanten verwendet">
          <a:extLst>
            <a:ext uri="{FF2B5EF4-FFF2-40B4-BE49-F238E27FC236}">
              <a16:creationId xmlns:a16="http://schemas.microsoft.com/office/drawing/2014/main" id="{82BEB04C-9218-FD8E-9E88-3EA599E6C1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6488" name="AutoShape 1" descr="Eine Matrixformel, die Konstanten verwendet">
          <a:extLst>
            <a:ext uri="{FF2B5EF4-FFF2-40B4-BE49-F238E27FC236}">
              <a16:creationId xmlns:a16="http://schemas.microsoft.com/office/drawing/2014/main" id="{62968893-0020-092C-C954-68E7A26C6C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89" name="AutoShape 1" descr="Eine Matrixformel, die Konstanten verwendet">
          <a:extLst>
            <a:ext uri="{FF2B5EF4-FFF2-40B4-BE49-F238E27FC236}">
              <a16:creationId xmlns:a16="http://schemas.microsoft.com/office/drawing/2014/main" id="{BEE42A8D-8FD7-B0E4-286F-C5F5B14D91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90" name="AutoShape 1" descr="Eine Matrixformel, die Konstanten verwendet">
          <a:extLst>
            <a:ext uri="{FF2B5EF4-FFF2-40B4-BE49-F238E27FC236}">
              <a16:creationId xmlns:a16="http://schemas.microsoft.com/office/drawing/2014/main" id="{3C5434B1-298B-5CC4-0D04-C43D1B4020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91" name="AutoShape 1" descr="Eine Matrixformel, die Konstanten verwendet">
          <a:extLst>
            <a:ext uri="{FF2B5EF4-FFF2-40B4-BE49-F238E27FC236}">
              <a16:creationId xmlns:a16="http://schemas.microsoft.com/office/drawing/2014/main" id="{742539DF-A871-7AB2-6198-FA0F46155B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92" name="AutoShape 1" descr="Eine Matrixformel, die Konstanten verwendet">
          <a:extLst>
            <a:ext uri="{FF2B5EF4-FFF2-40B4-BE49-F238E27FC236}">
              <a16:creationId xmlns:a16="http://schemas.microsoft.com/office/drawing/2014/main" id="{BCC1791B-FEE8-D6FA-245E-A8D1838989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93" name="AutoShape 1" descr="Eine Matrixformel, die Konstanten verwendet">
          <a:extLst>
            <a:ext uri="{FF2B5EF4-FFF2-40B4-BE49-F238E27FC236}">
              <a16:creationId xmlns:a16="http://schemas.microsoft.com/office/drawing/2014/main" id="{CB2DFEE4-7C8B-F9F3-FD23-9BAE7000C3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6494" name="AutoShape 1" descr="Eine Matrixformel, die Konstanten verwendet">
          <a:extLst>
            <a:ext uri="{FF2B5EF4-FFF2-40B4-BE49-F238E27FC236}">
              <a16:creationId xmlns:a16="http://schemas.microsoft.com/office/drawing/2014/main" id="{2FDD8B9A-9244-AEF1-7861-B8AEA2AC2C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495" name="AutoShape 1" descr="Eine Matrixformel, die Konstanten verwendet">
          <a:extLst>
            <a:ext uri="{FF2B5EF4-FFF2-40B4-BE49-F238E27FC236}">
              <a16:creationId xmlns:a16="http://schemas.microsoft.com/office/drawing/2014/main" id="{4094A27A-D56C-FDAC-B6F2-FDB4E727E8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496" name="AutoShape 1" descr="Eine Matrixformel, die Konstanten verwendet">
          <a:extLst>
            <a:ext uri="{FF2B5EF4-FFF2-40B4-BE49-F238E27FC236}">
              <a16:creationId xmlns:a16="http://schemas.microsoft.com/office/drawing/2014/main" id="{B4B8F40F-F403-26AE-0EF3-AE12CC8E37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497" name="AutoShape 1" descr="Eine Matrixformel, die Konstanten verwendet">
          <a:extLst>
            <a:ext uri="{FF2B5EF4-FFF2-40B4-BE49-F238E27FC236}">
              <a16:creationId xmlns:a16="http://schemas.microsoft.com/office/drawing/2014/main" id="{2D3AF528-CBAE-09A0-7B68-115D9A8D00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498" name="AutoShape 1" descr="Eine Matrixformel, die Konstanten verwendet">
          <a:extLst>
            <a:ext uri="{FF2B5EF4-FFF2-40B4-BE49-F238E27FC236}">
              <a16:creationId xmlns:a16="http://schemas.microsoft.com/office/drawing/2014/main" id="{234EFCA8-B671-5A74-867B-F7B9F829F0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499" name="AutoShape 1" descr="Eine Matrixformel, die Konstanten verwendet">
          <a:extLst>
            <a:ext uri="{FF2B5EF4-FFF2-40B4-BE49-F238E27FC236}">
              <a16:creationId xmlns:a16="http://schemas.microsoft.com/office/drawing/2014/main" id="{EFCFA470-FBA1-C753-A3C5-73A3F07FED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505</xdr:row>
      <xdr:rowOff>0</xdr:rowOff>
    </xdr:from>
    <xdr:to>
      <xdr:col>11</xdr:col>
      <xdr:colOff>314325</xdr:colOff>
      <xdr:row>506</xdr:row>
      <xdr:rowOff>133350</xdr:rowOff>
    </xdr:to>
    <xdr:sp macro="" textlink="">
      <xdr:nvSpPr>
        <xdr:cNvPr id="36500" name="AutoShape 1" descr="Eine Matrixformel, die Konstanten verwendet">
          <a:extLst>
            <a:ext uri="{FF2B5EF4-FFF2-40B4-BE49-F238E27FC236}">
              <a16:creationId xmlns:a16="http://schemas.microsoft.com/office/drawing/2014/main" id="{A271352D-F2DD-3329-CB3B-D2B426F30D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08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1" name="AutoShape 1" descr="Eine Matrixformel, die Konstanten verwendet">
          <a:extLst>
            <a:ext uri="{FF2B5EF4-FFF2-40B4-BE49-F238E27FC236}">
              <a16:creationId xmlns:a16="http://schemas.microsoft.com/office/drawing/2014/main" id="{181B3D37-BC93-8F29-47F7-07BB27A558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2" name="AutoShape 1" descr="Eine Matrixformel, die Konstanten verwendet">
          <a:extLst>
            <a:ext uri="{FF2B5EF4-FFF2-40B4-BE49-F238E27FC236}">
              <a16:creationId xmlns:a16="http://schemas.microsoft.com/office/drawing/2014/main" id="{C1D9F707-EF2E-CE40-739B-D08B3E7EE9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3" name="AutoShape 1" descr="Eine Matrixformel, die Konstanten verwendet">
          <a:extLst>
            <a:ext uri="{FF2B5EF4-FFF2-40B4-BE49-F238E27FC236}">
              <a16:creationId xmlns:a16="http://schemas.microsoft.com/office/drawing/2014/main" id="{CC14D44F-514D-748D-27D4-55A5D9241C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4" name="AutoShape 1" descr="Eine Matrixformel, die Konstanten verwendet">
          <a:extLst>
            <a:ext uri="{FF2B5EF4-FFF2-40B4-BE49-F238E27FC236}">
              <a16:creationId xmlns:a16="http://schemas.microsoft.com/office/drawing/2014/main" id="{7DBB7F6F-1F33-2D92-E2E6-FEA72EA85D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5" name="AutoShape 1" descr="Eine Matrixformel, die Konstanten verwendet">
          <a:extLst>
            <a:ext uri="{FF2B5EF4-FFF2-40B4-BE49-F238E27FC236}">
              <a16:creationId xmlns:a16="http://schemas.microsoft.com/office/drawing/2014/main" id="{324F9756-052A-E381-1BC8-E2C0AF4739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436</xdr:row>
      <xdr:rowOff>0</xdr:rowOff>
    </xdr:from>
    <xdr:to>
      <xdr:col>11</xdr:col>
      <xdr:colOff>314325</xdr:colOff>
      <xdr:row>437</xdr:row>
      <xdr:rowOff>133350</xdr:rowOff>
    </xdr:to>
    <xdr:sp macro="" textlink="">
      <xdr:nvSpPr>
        <xdr:cNvPr id="36506" name="AutoShape 1" descr="Eine Matrixformel, die Konstanten verwendet">
          <a:extLst>
            <a:ext uri="{FF2B5EF4-FFF2-40B4-BE49-F238E27FC236}">
              <a16:creationId xmlns:a16="http://schemas.microsoft.com/office/drawing/2014/main" id="{64A8035E-68E4-BCA0-EA8B-0A783176D7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091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07" name="AutoShape 1" descr="Eine Matrixformel, die Konstanten verwendet">
          <a:extLst>
            <a:ext uri="{FF2B5EF4-FFF2-40B4-BE49-F238E27FC236}">
              <a16:creationId xmlns:a16="http://schemas.microsoft.com/office/drawing/2014/main" id="{032C03F4-CB26-3474-88A0-7379206D44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08" name="AutoShape 1" descr="Eine Matrixformel, die Konstanten verwendet">
          <a:extLst>
            <a:ext uri="{FF2B5EF4-FFF2-40B4-BE49-F238E27FC236}">
              <a16:creationId xmlns:a16="http://schemas.microsoft.com/office/drawing/2014/main" id="{78920D81-B68C-14B4-D45A-1D78B8B92B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09" name="AutoShape 1" descr="Eine Matrixformel, die Konstanten verwendet">
          <a:extLst>
            <a:ext uri="{FF2B5EF4-FFF2-40B4-BE49-F238E27FC236}">
              <a16:creationId xmlns:a16="http://schemas.microsoft.com/office/drawing/2014/main" id="{0F191897-BEAB-AAD7-0C97-256B327629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10" name="AutoShape 1" descr="Eine Matrixformel, die Konstanten verwendet">
          <a:extLst>
            <a:ext uri="{FF2B5EF4-FFF2-40B4-BE49-F238E27FC236}">
              <a16:creationId xmlns:a16="http://schemas.microsoft.com/office/drawing/2014/main" id="{2136A8E9-6EAE-2929-34D9-B017822ADE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11" name="AutoShape 1" descr="Eine Matrixformel, die Konstanten verwendet">
          <a:extLst>
            <a:ext uri="{FF2B5EF4-FFF2-40B4-BE49-F238E27FC236}">
              <a16:creationId xmlns:a16="http://schemas.microsoft.com/office/drawing/2014/main" id="{A80D3722-0222-B580-C500-AF7937017B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6512" name="AutoShape 1" descr="Eine Matrixformel, die Konstanten verwendet">
          <a:extLst>
            <a:ext uri="{FF2B5EF4-FFF2-40B4-BE49-F238E27FC236}">
              <a16:creationId xmlns:a16="http://schemas.microsoft.com/office/drawing/2014/main" id="{B805FB5E-B463-14F9-BD18-3F9C87C673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3" name="AutoShape 1" descr="Eine Matrixformel, die Konstanten verwendet">
          <a:extLst>
            <a:ext uri="{FF2B5EF4-FFF2-40B4-BE49-F238E27FC236}">
              <a16:creationId xmlns:a16="http://schemas.microsoft.com/office/drawing/2014/main" id="{E2C3E29D-C28E-433A-B358-A74C89A294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4" name="AutoShape 1" descr="Eine Matrixformel, die Konstanten verwendet">
          <a:extLst>
            <a:ext uri="{FF2B5EF4-FFF2-40B4-BE49-F238E27FC236}">
              <a16:creationId xmlns:a16="http://schemas.microsoft.com/office/drawing/2014/main" id="{DE3BBC91-E933-4741-9C9B-74568FFA28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5" name="AutoShape 1" descr="Eine Matrixformel, die Konstanten verwendet">
          <a:extLst>
            <a:ext uri="{FF2B5EF4-FFF2-40B4-BE49-F238E27FC236}">
              <a16:creationId xmlns:a16="http://schemas.microsoft.com/office/drawing/2014/main" id="{0D484937-8070-C0B3-926D-EDFC0E56F0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6" name="AutoShape 1" descr="Eine Matrixformel, die Konstanten verwendet">
          <a:extLst>
            <a:ext uri="{FF2B5EF4-FFF2-40B4-BE49-F238E27FC236}">
              <a16:creationId xmlns:a16="http://schemas.microsoft.com/office/drawing/2014/main" id="{8A96EA09-F19E-C541-ABA6-079E51B0C0D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7" name="AutoShape 1" descr="Eine Matrixformel, die Konstanten verwendet">
          <a:extLst>
            <a:ext uri="{FF2B5EF4-FFF2-40B4-BE49-F238E27FC236}">
              <a16:creationId xmlns:a16="http://schemas.microsoft.com/office/drawing/2014/main" id="{8C6667BE-B342-498D-41D5-4B34C3A1FF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6518" name="AutoShape 1" descr="Eine Matrixformel, die Konstanten verwendet">
          <a:extLst>
            <a:ext uri="{FF2B5EF4-FFF2-40B4-BE49-F238E27FC236}">
              <a16:creationId xmlns:a16="http://schemas.microsoft.com/office/drawing/2014/main" id="{0955E103-1003-DAA6-7116-E1F5738AE4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19" name="AutoShape 1" descr="Eine Matrixformel, die Konstanten verwendet">
          <a:extLst>
            <a:ext uri="{FF2B5EF4-FFF2-40B4-BE49-F238E27FC236}">
              <a16:creationId xmlns:a16="http://schemas.microsoft.com/office/drawing/2014/main" id="{D21638B4-9957-4663-ACF5-91535F465B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20" name="AutoShape 1" descr="Eine Matrixformel, die Konstanten verwendet">
          <a:extLst>
            <a:ext uri="{FF2B5EF4-FFF2-40B4-BE49-F238E27FC236}">
              <a16:creationId xmlns:a16="http://schemas.microsoft.com/office/drawing/2014/main" id="{D40D50E5-EF0D-CADC-E8D3-C085DE88695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21" name="AutoShape 1" descr="Eine Matrixformel, die Konstanten verwendet">
          <a:extLst>
            <a:ext uri="{FF2B5EF4-FFF2-40B4-BE49-F238E27FC236}">
              <a16:creationId xmlns:a16="http://schemas.microsoft.com/office/drawing/2014/main" id="{202C29D3-E6A9-2EEE-C564-DC33E5B363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22" name="AutoShape 1" descr="Eine Matrixformel, die Konstanten verwendet">
          <a:extLst>
            <a:ext uri="{FF2B5EF4-FFF2-40B4-BE49-F238E27FC236}">
              <a16:creationId xmlns:a16="http://schemas.microsoft.com/office/drawing/2014/main" id="{E8AC6CFE-D73D-DD26-39FE-DF25AFBB3A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23" name="AutoShape 1" descr="Eine Matrixformel, die Konstanten verwendet">
          <a:extLst>
            <a:ext uri="{FF2B5EF4-FFF2-40B4-BE49-F238E27FC236}">
              <a16:creationId xmlns:a16="http://schemas.microsoft.com/office/drawing/2014/main" id="{32982D4B-9DDE-CE8A-65DC-C91CC36C9A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504</xdr:row>
      <xdr:rowOff>0</xdr:rowOff>
    </xdr:from>
    <xdr:to>
      <xdr:col>11</xdr:col>
      <xdr:colOff>314325</xdr:colOff>
      <xdr:row>505</xdr:row>
      <xdr:rowOff>133350</xdr:rowOff>
    </xdr:to>
    <xdr:sp macro="" textlink="">
      <xdr:nvSpPr>
        <xdr:cNvPr id="36524" name="AutoShape 1" descr="Eine Matrixformel, die Konstanten verwendet">
          <a:extLst>
            <a:ext uri="{FF2B5EF4-FFF2-40B4-BE49-F238E27FC236}">
              <a16:creationId xmlns:a16="http://schemas.microsoft.com/office/drawing/2014/main" id="{D9AEB884-3663-626E-9F67-2FCB8F9251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192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25" name="AutoShape 1" descr="Eine Matrixformel, die Konstanten verwendet">
          <a:extLst>
            <a:ext uri="{FF2B5EF4-FFF2-40B4-BE49-F238E27FC236}">
              <a16:creationId xmlns:a16="http://schemas.microsoft.com/office/drawing/2014/main" id="{304C33FA-A8D5-71FD-2405-27C374CA08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26" name="AutoShape 1" descr="Eine Matrixformel, die Konstanten verwendet">
          <a:extLst>
            <a:ext uri="{FF2B5EF4-FFF2-40B4-BE49-F238E27FC236}">
              <a16:creationId xmlns:a16="http://schemas.microsoft.com/office/drawing/2014/main" id="{5CD23607-AA4D-C6A6-EAD6-F450DFB4B2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27" name="AutoShape 1" descr="Eine Matrixformel, die Konstanten verwendet">
          <a:extLst>
            <a:ext uri="{FF2B5EF4-FFF2-40B4-BE49-F238E27FC236}">
              <a16:creationId xmlns:a16="http://schemas.microsoft.com/office/drawing/2014/main" id="{FDB6A116-2BE0-BD94-38FE-B652A05599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28" name="AutoShape 1" descr="Eine Matrixformel, die Konstanten verwendet">
          <a:extLst>
            <a:ext uri="{FF2B5EF4-FFF2-40B4-BE49-F238E27FC236}">
              <a16:creationId xmlns:a16="http://schemas.microsoft.com/office/drawing/2014/main" id="{6EA28B58-7378-4EF7-EC06-F3FA0178C7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29" name="AutoShape 1" descr="Eine Matrixformel, die Konstanten verwendet">
          <a:extLst>
            <a:ext uri="{FF2B5EF4-FFF2-40B4-BE49-F238E27FC236}">
              <a16:creationId xmlns:a16="http://schemas.microsoft.com/office/drawing/2014/main" id="{032E3634-07B8-5003-271B-0A10703930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6530" name="AutoShape 1" descr="Eine Matrixformel, die Konstanten verwendet">
          <a:extLst>
            <a:ext uri="{FF2B5EF4-FFF2-40B4-BE49-F238E27FC236}">
              <a16:creationId xmlns:a16="http://schemas.microsoft.com/office/drawing/2014/main" id="{39A442AB-7EE2-BDCB-1AC2-4DFF9AD893A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1" name="AutoShape 1" descr="Eine Matrixformel, die Konstanten verwendet">
          <a:extLst>
            <a:ext uri="{FF2B5EF4-FFF2-40B4-BE49-F238E27FC236}">
              <a16:creationId xmlns:a16="http://schemas.microsoft.com/office/drawing/2014/main" id="{2147A2CD-C7EC-9A90-CC90-F31804BCFB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2" name="AutoShape 1" descr="Eine Matrixformel, die Konstanten verwendet">
          <a:extLst>
            <a:ext uri="{FF2B5EF4-FFF2-40B4-BE49-F238E27FC236}">
              <a16:creationId xmlns:a16="http://schemas.microsoft.com/office/drawing/2014/main" id="{E788EC7B-71D6-3833-0F43-153195EBF0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3" name="AutoShape 1" descr="Eine Matrixformel, die Konstanten verwendet">
          <a:extLst>
            <a:ext uri="{FF2B5EF4-FFF2-40B4-BE49-F238E27FC236}">
              <a16:creationId xmlns:a16="http://schemas.microsoft.com/office/drawing/2014/main" id="{A145874D-474F-FD8F-13CE-39980FD8E8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4" name="AutoShape 1" descr="Eine Matrixformel, die Konstanten verwendet">
          <a:extLst>
            <a:ext uri="{FF2B5EF4-FFF2-40B4-BE49-F238E27FC236}">
              <a16:creationId xmlns:a16="http://schemas.microsoft.com/office/drawing/2014/main" id="{2B081267-5E98-CEE3-B4F4-83281DCC09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5" name="AutoShape 1" descr="Eine Matrixformel, die Konstanten verwendet">
          <a:extLst>
            <a:ext uri="{FF2B5EF4-FFF2-40B4-BE49-F238E27FC236}">
              <a16:creationId xmlns:a16="http://schemas.microsoft.com/office/drawing/2014/main" id="{F863D945-19AA-C425-A4CC-145B050943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6536" name="AutoShape 1" descr="Eine Matrixformel, die Konstanten verwendet">
          <a:extLst>
            <a:ext uri="{FF2B5EF4-FFF2-40B4-BE49-F238E27FC236}">
              <a16:creationId xmlns:a16="http://schemas.microsoft.com/office/drawing/2014/main" id="{29144390-6AE1-A620-729F-E848E34D15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37" name="AutoShape 1" descr="Eine Matrixformel, die Konstanten verwendet">
          <a:extLst>
            <a:ext uri="{FF2B5EF4-FFF2-40B4-BE49-F238E27FC236}">
              <a16:creationId xmlns:a16="http://schemas.microsoft.com/office/drawing/2014/main" id="{6459C35E-1F6E-B43D-9813-1D480680AE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38" name="AutoShape 1" descr="Eine Matrixformel, die Konstanten verwendet">
          <a:extLst>
            <a:ext uri="{FF2B5EF4-FFF2-40B4-BE49-F238E27FC236}">
              <a16:creationId xmlns:a16="http://schemas.microsoft.com/office/drawing/2014/main" id="{3F2725AE-0426-A0FD-DAF7-15E4121E2D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39" name="AutoShape 1" descr="Eine Matrixformel, die Konstanten verwendet">
          <a:extLst>
            <a:ext uri="{FF2B5EF4-FFF2-40B4-BE49-F238E27FC236}">
              <a16:creationId xmlns:a16="http://schemas.microsoft.com/office/drawing/2014/main" id="{D1CF2ED3-6512-4A95-269B-518EA04A65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40" name="AutoShape 1" descr="Eine Matrixformel, die Konstanten verwendet">
          <a:extLst>
            <a:ext uri="{FF2B5EF4-FFF2-40B4-BE49-F238E27FC236}">
              <a16:creationId xmlns:a16="http://schemas.microsoft.com/office/drawing/2014/main" id="{1999209A-88BB-4B48-C798-25C3AC00E8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41" name="AutoShape 1" descr="Eine Matrixformel, die Konstanten verwendet">
          <a:extLst>
            <a:ext uri="{FF2B5EF4-FFF2-40B4-BE49-F238E27FC236}">
              <a16:creationId xmlns:a16="http://schemas.microsoft.com/office/drawing/2014/main" id="{630BD686-1EB6-764E-528A-9A91C1029B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6542" name="AutoShape 1" descr="Eine Matrixformel, die Konstanten verwendet">
          <a:extLst>
            <a:ext uri="{FF2B5EF4-FFF2-40B4-BE49-F238E27FC236}">
              <a16:creationId xmlns:a16="http://schemas.microsoft.com/office/drawing/2014/main" id="{91F76D93-440A-26D4-9AA0-A939AFE886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3" name="AutoShape 1" descr="Eine Matrixformel, die Konstanten verwendet">
          <a:extLst>
            <a:ext uri="{FF2B5EF4-FFF2-40B4-BE49-F238E27FC236}">
              <a16:creationId xmlns:a16="http://schemas.microsoft.com/office/drawing/2014/main" id="{9602BB6D-8CAB-2476-90A6-A3D73027AB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4" name="AutoShape 1" descr="Eine Matrixformel, die Konstanten verwendet">
          <a:extLst>
            <a:ext uri="{FF2B5EF4-FFF2-40B4-BE49-F238E27FC236}">
              <a16:creationId xmlns:a16="http://schemas.microsoft.com/office/drawing/2014/main" id="{562B6884-9BC2-B38B-8DC8-BD8CF1B5053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5" name="AutoShape 1" descr="Eine Matrixformel, die Konstanten verwendet">
          <a:extLst>
            <a:ext uri="{FF2B5EF4-FFF2-40B4-BE49-F238E27FC236}">
              <a16:creationId xmlns:a16="http://schemas.microsoft.com/office/drawing/2014/main" id="{616D34DB-14FF-AEA2-FD92-750CBE30DD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6" name="AutoShape 1" descr="Eine Matrixformel, die Konstanten verwendet">
          <a:extLst>
            <a:ext uri="{FF2B5EF4-FFF2-40B4-BE49-F238E27FC236}">
              <a16:creationId xmlns:a16="http://schemas.microsoft.com/office/drawing/2014/main" id="{5A85F812-29BA-CF0F-404F-B4A3825A15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7" name="AutoShape 1" descr="Eine Matrixformel, die Konstanten verwendet">
          <a:extLst>
            <a:ext uri="{FF2B5EF4-FFF2-40B4-BE49-F238E27FC236}">
              <a16:creationId xmlns:a16="http://schemas.microsoft.com/office/drawing/2014/main" id="{D4671EB5-054B-998C-92C9-A245821C36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6548" name="AutoShape 1" descr="Eine Matrixformel, die Konstanten verwendet">
          <a:extLst>
            <a:ext uri="{FF2B5EF4-FFF2-40B4-BE49-F238E27FC236}">
              <a16:creationId xmlns:a16="http://schemas.microsoft.com/office/drawing/2014/main" id="{8FE7D61C-58D8-ACA6-8D57-880A28AAE79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49" name="AutoShape 1" descr="Eine Matrixformel, die Konstanten verwendet">
          <a:extLst>
            <a:ext uri="{FF2B5EF4-FFF2-40B4-BE49-F238E27FC236}">
              <a16:creationId xmlns:a16="http://schemas.microsoft.com/office/drawing/2014/main" id="{DEB2BBF5-B8FD-C79A-562C-CD03324EF1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50" name="AutoShape 1" descr="Eine Matrixformel, die Konstanten verwendet">
          <a:extLst>
            <a:ext uri="{FF2B5EF4-FFF2-40B4-BE49-F238E27FC236}">
              <a16:creationId xmlns:a16="http://schemas.microsoft.com/office/drawing/2014/main" id="{06953E38-FA0F-37E8-AE9F-B7534E4CA3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51" name="AutoShape 1" descr="Eine Matrixformel, die Konstanten verwendet">
          <a:extLst>
            <a:ext uri="{FF2B5EF4-FFF2-40B4-BE49-F238E27FC236}">
              <a16:creationId xmlns:a16="http://schemas.microsoft.com/office/drawing/2014/main" id="{264FA3E4-AFD4-0C86-3834-2B1FD9ABD4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52" name="AutoShape 1" descr="Eine Matrixformel, die Konstanten verwendet">
          <a:extLst>
            <a:ext uri="{FF2B5EF4-FFF2-40B4-BE49-F238E27FC236}">
              <a16:creationId xmlns:a16="http://schemas.microsoft.com/office/drawing/2014/main" id="{76D67B8C-AC39-2EEF-207A-D34DB5DF29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53" name="AutoShape 1" descr="Eine Matrixformel, die Konstanten verwendet">
          <a:extLst>
            <a:ext uri="{FF2B5EF4-FFF2-40B4-BE49-F238E27FC236}">
              <a16:creationId xmlns:a16="http://schemas.microsoft.com/office/drawing/2014/main" id="{00DE462C-BCB5-3E67-9B6C-239A8CED14B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6554" name="AutoShape 1" descr="Eine Matrixformel, die Konstanten verwendet">
          <a:extLst>
            <a:ext uri="{FF2B5EF4-FFF2-40B4-BE49-F238E27FC236}">
              <a16:creationId xmlns:a16="http://schemas.microsoft.com/office/drawing/2014/main" id="{BF38F0DB-9661-DE17-68BA-CA5F39BB2F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55" name="AutoShape 1" descr="Eine Matrixformel, die Konstanten verwendet">
          <a:extLst>
            <a:ext uri="{FF2B5EF4-FFF2-40B4-BE49-F238E27FC236}">
              <a16:creationId xmlns:a16="http://schemas.microsoft.com/office/drawing/2014/main" id="{C05C4244-3DA3-33F4-49AC-713253ADF4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56" name="AutoShape 1" descr="Eine Matrixformel, die Konstanten verwendet">
          <a:extLst>
            <a:ext uri="{FF2B5EF4-FFF2-40B4-BE49-F238E27FC236}">
              <a16:creationId xmlns:a16="http://schemas.microsoft.com/office/drawing/2014/main" id="{CC699BBD-4B94-DDCF-17E5-02159CE63D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57" name="AutoShape 1" descr="Eine Matrixformel, die Konstanten verwendet">
          <a:extLst>
            <a:ext uri="{FF2B5EF4-FFF2-40B4-BE49-F238E27FC236}">
              <a16:creationId xmlns:a16="http://schemas.microsoft.com/office/drawing/2014/main" id="{A1B323DB-E378-A2CF-1DF3-A9D7FE6D59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58" name="AutoShape 1" descr="Eine Matrixformel, die Konstanten verwendet">
          <a:extLst>
            <a:ext uri="{FF2B5EF4-FFF2-40B4-BE49-F238E27FC236}">
              <a16:creationId xmlns:a16="http://schemas.microsoft.com/office/drawing/2014/main" id="{5D850A45-0217-AC26-826A-C6451F64CE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59" name="AutoShape 1" descr="Eine Matrixformel, die Konstanten verwendet">
          <a:extLst>
            <a:ext uri="{FF2B5EF4-FFF2-40B4-BE49-F238E27FC236}">
              <a16:creationId xmlns:a16="http://schemas.microsoft.com/office/drawing/2014/main" id="{C76F3B51-0B2D-52CF-267C-564F235E92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6560" name="AutoShape 1" descr="Eine Matrixformel, die Konstanten verwendet">
          <a:extLst>
            <a:ext uri="{FF2B5EF4-FFF2-40B4-BE49-F238E27FC236}">
              <a16:creationId xmlns:a16="http://schemas.microsoft.com/office/drawing/2014/main" id="{4061D021-1FDC-75AF-FC98-515BEB1101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1" name="AutoShape 1" descr="Eine Matrixformel, die Konstanten verwendet">
          <a:extLst>
            <a:ext uri="{FF2B5EF4-FFF2-40B4-BE49-F238E27FC236}">
              <a16:creationId xmlns:a16="http://schemas.microsoft.com/office/drawing/2014/main" id="{2C5AF1A0-6176-6EC0-32FE-EBC0BB5F43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2" name="AutoShape 1" descr="Eine Matrixformel, die Konstanten verwendet">
          <a:extLst>
            <a:ext uri="{FF2B5EF4-FFF2-40B4-BE49-F238E27FC236}">
              <a16:creationId xmlns:a16="http://schemas.microsoft.com/office/drawing/2014/main" id="{21BE9B0B-6DDA-5FE9-9852-11BAB55C380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3" name="AutoShape 1" descr="Eine Matrixformel, die Konstanten verwendet">
          <a:extLst>
            <a:ext uri="{FF2B5EF4-FFF2-40B4-BE49-F238E27FC236}">
              <a16:creationId xmlns:a16="http://schemas.microsoft.com/office/drawing/2014/main" id="{0CAEAF87-E833-13C4-A679-77A67BE65F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4" name="AutoShape 1" descr="Eine Matrixformel, die Konstanten verwendet">
          <a:extLst>
            <a:ext uri="{FF2B5EF4-FFF2-40B4-BE49-F238E27FC236}">
              <a16:creationId xmlns:a16="http://schemas.microsoft.com/office/drawing/2014/main" id="{B7DDF26D-50A3-A223-D00B-8DDDC6C1B3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5" name="AutoShape 1" descr="Eine Matrixformel, die Konstanten verwendet">
          <a:extLst>
            <a:ext uri="{FF2B5EF4-FFF2-40B4-BE49-F238E27FC236}">
              <a16:creationId xmlns:a16="http://schemas.microsoft.com/office/drawing/2014/main" id="{F6085F5C-50D1-4FE4-F8F6-ECE12E7065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314325</xdr:colOff>
      <xdr:row>390</xdr:row>
      <xdr:rowOff>133350</xdr:rowOff>
    </xdr:to>
    <xdr:sp macro="" textlink="">
      <xdr:nvSpPr>
        <xdr:cNvPr id="36566" name="AutoShape 1" descr="Eine Matrixformel, die Konstanten verwendet">
          <a:extLst>
            <a:ext uri="{FF2B5EF4-FFF2-40B4-BE49-F238E27FC236}">
              <a16:creationId xmlns:a16="http://schemas.microsoft.com/office/drawing/2014/main" id="{9972A9DB-D72F-D031-7BE5-1F9F1089D5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3303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67" name="AutoShape 1" descr="Eine Matrixformel, die Konstanten verwendet">
          <a:extLst>
            <a:ext uri="{FF2B5EF4-FFF2-40B4-BE49-F238E27FC236}">
              <a16:creationId xmlns:a16="http://schemas.microsoft.com/office/drawing/2014/main" id="{B1A1270D-1B58-8F7D-67D8-67AE384B65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68" name="AutoShape 1" descr="Eine Matrixformel, die Konstanten verwendet">
          <a:extLst>
            <a:ext uri="{FF2B5EF4-FFF2-40B4-BE49-F238E27FC236}">
              <a16:creationId xmlns:a16="http://schemas.microsoft.com/office/drawing/2014/main" id="{1B95B086-624E-C158-1FDD-1B92F15A53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69" name="AutoShape 1" descr="Eine Matrixformel, die Konstanten verwendet">
          <a:extLst>
            <a:ext uri="{FF2B5EF4-FFF2-40B4-BE49-F238E27FC236}">
              <a16:creationId xmlns:a16="http://schemas.microsoft.com/office/drawing/2014/main" id="{C8D84785-C17C-8CB0-DC11-0C8783AF97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70" name="AutoShape 1" descr="Eine Matrixformel, die Konstanten verwendet">
          <a:extLst>
            <a:ext uri="{FF2B5EF4-FFF2-40B4-BE49-F238E27FC236}">
              <a16:creationId xmlns:a16="http://schemas.microsoft.com/office/drawing/2014/main" id="{09653668-F189-D9EE-15BD-238DC9B795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71" name="AutoShape 1" descr="Eine Matrixformel, die Konstanten verwendet">
          <a:extLst>
            <a:ext uri="{FF2B5EF4-FFF2-40B4-BE49-F238E27FC236}">
              <a16:creationId xmlns:a16="http://schemas.microsoft.com/office/drawing/2014/main" id="{9FC8973D-42A5-6A42-6407-9E5206CB99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6572" name="AutoShape 1" descr="Eine Matrixformel, die Konstanten verwendet">
          <a:extLst>
            <a:ext uri="{FF2B5EF4-FFF2-40B4-BE49-F238E27FC236}">
              <a16:creationId xmlns:a16="http://schemas.microsoft.com/office/drawing/2014/main" id="{003E6021-0486-EF13-4C8F-26903B67C4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3" name="AutoShape 1" descr="Eine Matrixformel, die Konstanten verwendet">
          <a:extLst>
            <a:ext uri="{FF2B5EF4-FFF2-40B4-BE49-F238E27FC236}">
              <a16:creationId xmlns:a16="http://schemas.microsoft.com/office/drawing/2014/main" id="{746B310E-88FE-AF4D-8116-43A4EFA15D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4" name="AutoShape 1" descr="Eine Matrixformel, die Konstanten verwendet">
          <a:extLst>
            <a:ext uri="{FF2B5EF4-FFF2-40B4-BE49-F238E27FC236}">
              <a16:creationId xmlns:a16="http://schemas.microsoft.com/office/drawing/2014/main" id="{7FED4646-BEA2-5009-F309-6907DB7755A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5" name="AutoShape 1" descr="Eine Matrixformel, die Konstanten verwendet">
          <a:extLst>
            <a:ext uri="{FF2B5EF4-FFF2-40B4-BE49-F238E27FC236}">
              <a16:creationId xmlns:a16="http://schemas.microsoft.com/office/drawing/2014/main" id="{10A2519B-968B-1557-33A1-D33784D7BE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6" name="AutoShape 1" descr="Eine Matrixformel, die Konstanten verwendet">
          <a:extLst>
            <a:ext uri="{FF2B5EF4-FFF2-40B4-BE49-F238E27FC236}">
              <a16:creationId xmlns:a16="http://schemas.microsoft.com/office/drawing/2014/main" id="{7756C43F-6FB1-C12E-F38C-310BD7748B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7" name="AutoShape 1" descr="Eine Matrixformel, die Konstanten verwendet">
          <a:extLst>
            <a:ext uri="{FF2B5EF4-FFF2-40B4-BE49-F238E27FC236}">
              <a16:creationId xmlns:a16="http://schemas.microsoft.com/office/drawing/2014/main" id="{63EAE1DA-9492-CD34-8634-93CDF8E0DD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6578" name="AutoShape 1" descr="Eine Matrixformel, die Konstanten verwendet">
          <a:extLst>
            <a:ext uri="{FF2B5EF4-FFF2-40B4-BE49-F238E27FC236}">
              <a16:creationId xmlns:a16="http://schemas.microsoft.com/office/drawing/2014/main" id="{3F95E135-41ED-9672-99B9-81B86F05A3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79" name="AutoShape 1" descr="Eine Matrixformel, die Konstanten verwendet">
          <a:extLst>
            <a:ext uri="{FF2B5EF4-FFF2-40B4-BE49-F238E27FC236}">
              <a16:creationId xmlns:a16="http://schemas.microsoft.com/office/drawing/2014/main" id="{31E4572B-8238-397D-33BB-8E6A5D78C6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80" name="AutoShape 1" descr="Eine Matrixformel, die Konstanten verwendet">
          <a:extLst>
            <a:ext uri="{FF2B5EF4-FFF2-40B4-BE49-F238E27FC236}">
              <a16:creationId xmlns:a16="http://schemas.microsoft.com/office/drawing/2014/main" id="{210290C7-D72D-7582-9944-04F42DA9A4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81" name="AutoShape 1" descr="Eine Matrixformel, die Konstanten verwendet">
          <a:extLst>
            <a:ext uri="{FF2B5EF4-FFF2-40B4-BE49-F238E27FC236}">
              <a16:creationId xmlns:a16="http://schemas.microsoft.com/office/drawing/2014/main" id="{731A77D6-DB45-12D8-6479-F21CB37CC4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82" name="AutoShape 1" descr="Eine Matrixformel, die Konstanten verwendet">
          <a:extLst>
            <a:ext uri="{FF2B5EF4-FFF2-40B4-BE49-F238E27FC236}">
              <a16:creationId xmlns:a16="http://schemas.microsoft.com/office/drawing/2014/main" id="{098AD289-A106-7FE6-6921-50A7C855BD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83" name="AutoShape 1" descr="Eine Matrixformel, die Konstanten verwendet">
          <a:extLst>
            <a:ext uri="{FF2B5EF4-FFF2-40B4-BE49-F238E27FC236}">
              <a16:creationId xmlns:a16="http://schemas.microsoft.com/office/drawing/2014/main" id="{9DFA0054-2D88-A860-B473-31853F30AB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6584" name="AutoShape 1" descr="Eine Matrixformel, die Konstanten verwendet">
          <a:extLst>
            <a:ext uri="{FF2B5EF4-FFF2-40B4-BE49-F238E27FC236}">
              <a16:creationId xmlns:a16="http://schemas.microsoft.com/office/drawing/2014/main" id="{50BB79DC-96FA-2B42-DC2E-88C957DDC1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85" name="AutoShape 1" descr="Eine Matrixformel, die Konstanten verwendet">
          <a:extLst>
            <a:ext uri="{FF2B5EF4-FFF2-40B4-BE49-F238E27FC236}">
              <a16:creationId xmlns:a16="http://schemas.microsoft.com/office/drawing/2014/main" id="{B7A7C888-C07C-C4E2-B27B-007469F981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86" name="AutoShape 1" descr="Eine Matrixformel, die Konstanten verwendet">
          <a:extLst>
            <a:ext uri="{FF2B5EF4-FFF2-40B4-BE49-F238E27FC236}">
              <a16:creationId xmlns:a16="http://schemas.microsoft.com/office/drawing/2014/main" id="{E13523F8-5340-EB9C-2C29-B30B689196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87" name="AutoShape 1" descr="Eine Matrixformel, die Konstanten verwendet">
          <a:extLst>
            <a:ext uri="{FF2B5EF4-FFF2-40B4-BE49-F238E27FC236}">
              <a16:creationId xmlns:a16="http://schemas.microsoft.com/office/drawing/2014/main" id="{368332A4-0EB8-F28D-728F-05BF567FCF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88" name="AutoShape 1" descr="Eine Matrixformel, die Konstanten verwendet">
          <a:extLst>
            <a:ext uri="{FF2B5EF4-FFF2-40B4-BE49-F238E27FC236}">
              <a16:creationId xmlns:a16="http://schemas.microsoft.com/office/drawing/2014/main" id="{9AFFE447-7376-8FBB-EF50-16CC2EA5A0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89" name="AutoShape 1" descr="Eine Matrixformel, die Konstanten verwendet">
          <a:extLst>
            <a:ext uri="{FF2B5EF4-FFF2-40B4-BE49-F238E27FC236}">
              <a16:creationId xmlns:a16="http://schemas.microsoft.com/office/drawing/2014/main" id="{E429353D-7ECD-D80C-00BD-A381D978C8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6590" name="AutoShape 1" descr="Eine Matrixformel, die Konstanten verwendet">
          <a:extLst>
            <a:ext uri="{FF2B5EF4-FFF2-40B4-BE49-F238E27FC236}">
              <a16:creationId xmlns:a16="http://schemas.microsoft.com/office/drawing/2014/main" id="{B2370A4B-A250-AE59-DEAA-90DC061C99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1" name="AutoShape 1" descr="Eine Matrixformel, die Konstanten verwendet">
          <a:extLst>
            <a:ext uri="{FF2B5EF4-FFF2-40B4-BE49-F238E27FC236}">
              <a16:creationId xmlns:a16="http://schemas.microsoft.com/office/drawing/2014/main" id="{DE142CED-A2D3-A055-994E-1C9313BA2C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2" name="AutoShape 1" descr="Eine Matrixformel, die Konstanten verwendet">
          <a:extLst>
            <a:ext uri="{FF2B5EF4-FFF2-40B4-BE49-F238E27FC236}">
              <a16:creationId xmlns:a16="http://schemas.microsoft.com/office/drawing/2014/main" id="{DEBE4084-924F-A587-905F-90A7C7714A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3" name="AutoShape 1" descr="Eine Matrixformel, die Konstanten verwendet">
          <a:extLst>
            <a:ext uri="{FF2B5EF4-FFF2-40B4-BE49-F238E27FC236}">
              <a16:creationId xmlns:a16="http://schemas.microsoft.com/office/drawing/2014/main" id="{70FC19D8-A3E1-D485-3C5F-62F09868EE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4" name="AutoShape 1" descr="Eine Matrixformel, die Konstanten verwendet">
          <a:extLst>
            <a:ext uri="{FF2B5EF4-FFF2-40B4-BE49-F238E27FC236}">
              <a16:creationId xmlns:a16="http://schemas.microsoft.com/office/drawing/2014/main" id="{5F0B4352-A910-1FE5-CC79-CC2DE8C47D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5" name="AutoShape 1" descr="Eine Matrixformel, die Konstanten verwendet">
          <a:extLst>
            <a:ext uri="{FF2B5EF4-FFF2-40B4-BE49-F238E27FC236}">
              <a16:creationId xmlns:a16="http://schemas.microsoft.com/office/drawing/2014/main" id="{1A0ABB02-1499-ADFE-0A88-AD237E8417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523</xdr:row>
      <xdr:rowOff>0</xdr:rowOff>
    </xdr:from>
    <xdr:to>
      <xdr:col>11</xdr:col>
      <xdr:colOff>314325</xdr:colOff>
      <xdr:row>524</xdr:row>
      <xdr:rowOff>133350</xdr:rowOff>
    </xdr:to>
    <xdr:sp macro="" textlink="">
      <xdr:nvSpPr>
        <xdr:cNvPr id="36596" name="AutoShape 1" descr="Eine Matrixformel, die Konstanten verwendet">
          <a:extLst>
            <a:ext uri="{FF2B5EF4-FFF2-40B4-BE49-F238E27FC236}">
              <a16:creationId xmlns:a16="http://schemas.microsoft.com/office/drawing/2014/main" id="{0E2ED08A-4457-641F-4CDE-B0EECCE5B2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00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597" name="AutoShape 1" descr="Eine Matrixformel, die Konstanten verwendet">
          <a:extLst>
            <a:ext uri="{FF2B5EF4-FFF2-40B4-BE49-F238E27FC236}">
              <a16:creationId xmlns:a16="http://schemas.microsoft.com/office/drawing/2014/main" id="{89C6B408-AF3C-34E6-86B6-5A86942BEB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598" name="AutoShape 1" descr="Eine Matrixformel, die Konstanten verwendet">
          <a:extLst>
            <a:ext uri="{FF2B5EF4-FFF2-40B4-BE49-F238E27FC236}">
              <a16:creationId xmlns:a16="http://schemas.microsoft.com/office/drawing/2014/main" id="{8E852BBC-DE70-EEF2-2419-2BA52BE0B67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599" name="AutoShape 1" descr="Eine Matrixformel, die Konstanten verwendet">
          <a:extLst>
            <a:ext uri="{FF2B5EF4-FFF2-40B4-BE49-F238E27FC236}">
              <a16:creationId xmlns:a16="http://schemas.microsoft.com/office/drawing/2014/main" id="{747E815F-8CB4-C008-4C1D-6C0009EC6F3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600" name="AutoShape 1" descr="Eine Matrixformel, die Konstanten verwendet">
          <a:extLst>
            <a:ext uri="{FF2B5EF4-FFF2-40B4-BE49-F238E27FC236}">
              <a16:creationId xmlns:a16="http://schemas.microsoft.com/office/drawing/2014/main" id="{2DBDA5A5-51B0-057A-8E0F-BE609E01754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601" name="AutoShape 1" descr="Eine Matrixformel, die Konstanten verwendet">
          <a:extLst>
            <a:ext uri="{FF2B5EF4-FFF2-40B4-BE49-F238E27FC236}">
              <a16:creationId xmlns:a16="http://schemas.microsoft.com/office/drawing/2014/main" id="{C8E94C05-43F7-F58A-C940-5E6D93B810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6602" name="AutoShape 1" descr="Eine Matrixformel, die Konstanten verwendet">
          <a:extLst>
            <a:ext uri="{FF2B5EF4-FFF2-40B4-BE49-F238E27FC236}">
              <a16:creationId xmlns:a16="http://schemas.microsoft.com/office/drawing/2014/main" id="{FF56283E-E02E-8CAA-C97B-ECDB1DCBCD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3" name="AutoShape 1" descr="Eine Matrixformel, die Konstanten verwendet">
          <a:extLst>
            <a:ext uri="{FF2B5EF4-FFF2-40B4-BE49-F238E27FC236}">
              <a16:creationId xmlns:a16="http://schemas.microsoft.com/office/drawing/2014/main" id="{0C2F419D-8CA1-517C-B169-65A6BA6B15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4" name="AutoShape 1" descr="Eine Matrixformel, die Konstanten verwendet">
          <a:extLst>
            <a:ext uri="{FF2B5EF4-FFF2-40B4-BE49-F238E27FC236}">
              <a16:creationId xmlns:a16="http://schemas.microsoft.com/office/drawing/2014/main" id="{CF0DACC3-5739-73D6-B32C-C93E68CD69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5" name="AutoShape 1" descr="Eine Matrixformel, die Konstanten verwendet">
          <a:extLst>
            <a:ext uri="{FF2B5EF4-FFF2-40B4-BE49-F238E27FC236}">
              <a16:creationId xmlns:a16="http://schemas.microsoft.com/office/drawing/2014/main" id="{9BDE3D2C-3A6E-5130-E6FE-7B807D00B3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6" name="AutoShape 1" descr="Eine Matrixformel, die Konstanten verwendet">
          <a:extLst>
            <a:ext uri="{FF2B5EF4-FFF2-40B4-BE49-F238E27FC236}">
              <a16:creationId xmlns:a16="http://schemas.microsoft.com/office/drawing/2014/main" id="{B7565D33-ADC6-4CCD-FC56-208A8BABF7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7" name="AutoShape 1" descr="Eine Matrixformel, die Konstanten verwendet">
          <a:extLst>
            <a:ext uri="{FF2B5EF4-FFF2-40B4-BE49-F238E27FC236}">
              <a16:creationId xmlns:a16="http://schemas.microsoft.com/office/drawing/2014/main" id="{FB4FDE22-91B8-EB95-7DEF-9D8ACC40D3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314325</xdr:colOff>
      <xdr:row>494</xdr:row>
      <xdr:rowOff>133350</xdr:rowOff>
    </xdr:to>
    <xdr:sp macro="" textlink="">
      <xdr:nvSpPr>
        <xdr:cNvPr id="36608" name="AutoShape 1" descr="Eine Matrixformel, die Konstanten verwendet">
          <a:extLst>
            <a:ext uri="{FF2B5EF4-FFF2-40B4-BE49-F238E27FC236}">
              <a16:creationId xmlns:a16="http://schemas.microsoft.com/office/drawing/2014/main" id="{ED1E8A9E-EC9D-1891-68F5-93677B5A3A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14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09" name="AutoShape 1" descr="Eine Matrixformel, die Konstanten verwendet">
          <a:extLst>
            <a:ext uri="{FF2B5EF4-FFF2-40B4-BE49-F238E27FC236}">
              <a16:creationId xmlns:a16="http://schemas.microsoft.com/office/drawing/2014/main" id="{E4C178AB-9C91-01C4-4366-D5D4300CC1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10" name="AutoShape 1" descr="Eine Matrixformel, die Konstanten verwendet">
          <a:extLst>
            <a:ext uri="{FF2B5EF4-FFF2-40B4-BE49-F238E27FC236}">
              <a16:creationId xmlns:a16="http://schemas.microsoft.com/office/drawing/2014/main" id="{718542B1-2C45-BD27-A8A6-58A118A66D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11" name="AutoShape 1" descr="Eine Matrixformel, die Konstanten verwendet">
          <a:extLst>
            <a:ext uri="{FF2B5EF4-FFF2-40B4-BE49-F238E27FC236}">
              <a16:creationId xmlns:a16="http://schemas.microsoft.com/office/drawing/2014/main" id="{096E7D9B-79D5-DCCF-3411-8B484723A4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12" name="AutoShape 1" descr="Eine Matrixformel, die Konstanten verwendet">
          <a:extLst>
            <a:ext uri="{FF2B5EF4-FFF2-40B4-BE49-F238E27FC236}">
              <a16:creationId xmlns:a16="http://schemas.microsoft.com/office/drawing/2014/main" id="{919A1CB9-E98E-2BA7-4287-B7CC8D3B8C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13" name="AutoShape 1" descr="Eine Matrixformel, die Konstanten verwendet">
          <a:extLst>
            <a:ext uri="{FF2B5EF4-FFF2-40B4-BE49-F238E27FC236}">
              <a16:creationId xmlns:a16="http://schemas.microsoft.com/office/drawing/2014/main" id="{EDA57B4C-668C-CDD4-7ABC-262945507D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6614" name="AutoShape 1" descr="Eine Matrixformel, die Konstanten verwendet">
          <a:extLst>
            <a:ext uri="{FF2B5EF4-FFF2-40B4-BE49-F238E27FC236}">
              <a16:creationId xmlns:a16="http://schemas.microsoft.com/office/drawing/2014/main" id="{2391C81C-1AC7-CA94-4FD4-8B7A43D801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15" name="AutoShape 1" descr="Eine Matrixformel, die Konstanten verwendet">
          <a:extLst>
            <a:ext uri="{FF2B5EF4-FFF2-40B4-BE49-F238E27FC236}">
              <a16:creationId xmlns:a16="http://schemas.microsoft.com/office/drawing/2014/main" id="{16E3D715-160B-4170-4090-BFA0E3DD8D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16" name="AutoShape 1" descr="Eine Matrixformel, die Konstanten verwendet">
          <a:extLst>
            <a:ext uri="{FF2B5EF4-FFF2-40B4-BE49-F238E27FC236}">
              <a16:creationId xmlns:a16="http://schemas.microsoft.com/office/drawing/2014/main" id="{1200CCF0-60C9-A389-49B4-D0C121A342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17" name="AutoShape 1" descr="Eine Matrixformel, die Konstanten verwendet">
          <a:extLst>
            <a:ext uri="{FF2B5EF4-FFF2-40B4-BE49-F238E27FC236}">
              <a16:creationId xmlns:a16="http://schemas.microsoft.com/office/drawing/2014/main" id="{2802F759-FA18-D626-CE58-2E492825B9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18" name="AutoShape 1" descr="Eine Matrixformel, die Konstanten verwendet">
          <a:extLst>
            <a:ext uri="{FF2B5EF4-FFF2-40B4-BE49-F238E27FC236}">
              <a16:creationId xmlns:a16="http://schemas.microsoft.com/office/drawing/2014/main" id="{70911A7A-7FD9-8A88-E99E-C3096C7FF3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19" name="AutoShape 1" descr="Eine Matrixformel, die Konstanten verwendet">
          <a:extLst>
            <a:ext uri="{FF2B5EF4-FFF2-40B4-BE49-F238E27FC236}">
              <a16:creationId xmlns:a16="http://schemas.microsoft.com/office/drawing/2014/main" id="{43D2A01A-2A8A-5B07-4501-648DBA9981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6620" name="AutoShape 1" descr="Eine Matrixformel, die Konstanten verwendet">
          <a:extLst>
            <a:ext uri="{FF2B5EF4-FFF2-40B4-BE49-F238E27FC236}">
              <a16:creationId xmlns:a16="http://schemas.microsoft.com/office/drawing/2014/main" id="{6B6D3A5E-20C3-FAF7-593E-077A899A3E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1" name="AutoShape 1" descr="Eine Matrixformel, die Konstanten verwendet">
          <a:extLst>
            <a:ext uri="{FF2B5EF4-FFF2-40B4-BE49-F238E27FC236}">
              <a16:creationId xmlns:a16="http://schemas.microsoft.com/office/drawing/2014/main" id="{297805FB-B38A-11A4-C9BB-CD7BA0F053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2" name="AutoShape 1" descr="Eine Matrixformel, die Konstanten verwendet">
          <a:extLst>
            <a:ext uri="{FF2B5EF4-FFF2-40B4-BE49-F238E27FC236}">
              <a16:creationId xmlns:a16="http://schemas.microsoft.com/office/drawing/2014/main" id="{A9219394-6AB6-D03A-0AB8-FC104911FD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3" name="AutoShape 1" descr="Eine Matrixformel, die Konstanten verwendet">
          <a:extLst>
            <a:ext uri="{FF2B5EF4-FFF2-40B4-BE49-F238E27FC236}">
              <a16:creationId xmlns:a16="http://schemas.microsoft.com/office/drawing/2014/main" id="{4D17D889-2AB1-7225-6D30-A6D357ED8A3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4" name="AutoShape 1" descr="Eine Matrixformel, die Konstanten verwendet">
          <a:extLst>
            <a:ext uri="{FF2B5EF4-FFF2-40B4-BE49-F238E27FC236}">
              <a16:creationId xmlns:a16="http://schemas.microsoft.com/office/drawing/2014/main" id="{F002CEF5-E8DD-DBAB-CD0C-99BEDB723A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5" name="AutoShape 1" descr="Eine Matrixformel, die Konstanten verwendet">
          <a:extLst>
            <a:ext uri="{FF2B5EF4-FFF2-40B4-BE49-F238E27FC236}">
              <a16:creationId xmlns:a16="http://schemas.microsoft.com/office/drawing/2014/main" id="{8DFAEAA5-4412-0108-FE1D-0D663CC4F8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6626" name="AutoShape 1" descr="Eine Matrixformel, die Konstanten verwendet">
          <a:extLst>
            <a:ext uri="{FF2B5EF4-FFF2-40B4-BE49-F238E27FC236}">
              <a16:creationId xmlns:a16="http://schemas.microsoft.com/office/drawing/2014/main" id="{0552DA02-7860-4E07-67B0-5B8E721F01D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27" name="AutoShape 1" descr="Eine Matrixformel, die Konstanten verwendet">
          <a:extLst>
            <a:ext uri="{FF2B5EF4-FFF2-40B4-BE49-F238E27FC236}">
              <a16:creationId xmlns:a16="http://schemas.microsoft.com/office/drawing/2014/main" id="{C3E0A3F5-A14C-9D32-64C3-82B64ADCCC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28" name="AutoShape 1" descr="Eine Matrixformel, die Konstanten verwendet">
          <a:extLst>
            <a:ext uri="{FF2B5EF4-FFF2-40B4-BE49-F238E27FC236}">
              <a16:creationId xmlns:a16="http://schemas.microsoft.com/office/drawing/2014/main" id="{E91CED88-F55D-301F-8F04-0B4FCA4A8C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29" name="AutoShape 1" descr="Eine Matrixformel, die Konstanten verwendet">
          <a:extLst>
            <a:ext uri="{FF2B5EF4-FFF2-40B4-BE49-F238E27FC236}">
              <a16:creationId xmlns:a16="http://schemas.microsoft.com/office/drawing/2014/main" id="{B3891F8A-9D4A-451C-F996-E553750372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30" name="AutoShape 1" descr="Eine Matrixformel, die Konstanten verwendet">
          <a:extLst>
            <a:ext uri="{FF2B5EF4-FFF2-40B4-BE49-F238E27FC236}">
              <a16:creationId xmlns:a16="http://schemas.microsoft.com/office/drawing/2014/main" id="{C4EA6FDE-D6BF-7AA5-B6F0-7F042E822E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31" name="AutoShape 1" descr="Eine Matrixformel, die Konstanten verwendet">
          <a:extLst>
            <a:ext uri="{FF2B5EF4-FFF2-40B4-BE49-F238E27FC236}">
              <a16:creationId xmlns:a16="http://schemas.microsoft.com/office/drawing/2014/main" id="{5B1BCAE6-F19F-3C41-4526-E357695F57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6632" name="AutoShape 1" descr="Eine Matrixformel, die Konstanten verwendet">
          <a:extLst>
            <a:ext uri="{FF2B5EF4-FFF2-40B4-BE49-F238E27FC236}">
              <a16:creationId xmlns:a16="http://schemas.microsoft.com/office/drawing/2014/main" id="{175AD932-123D-7A1A-55CD-FB47A8E9FB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3" name="AutoShape 1" descr="Eine Matrixformel, die Konstanten verwendet">
          <a:extLst>
            <a:ext uri="{FF2B5EF4-FFF2-40B4-BE49-F238E27FC236}">
              <a16:creationId xmlns:a16="http://schemas.microsoft.com/office/drawing/2014/main" id="{28A8BA05-2D87-4E04-4449-1D44B6BF23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4" name="AutoShape 1" descr="Eine Matrixformel, die Konstanten verwendet">
          <a:extLst>
            <a:ext uri="{FF2B5EF4-FFF2-40B4-BE49-F238E27FC236}">
              <a16:creationId xmlns:a16="http://schemas.microsoft.com/office/drawing/2014/main" id="{36B5F1C6-B408-B003-9A9B-4B8EBB7943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5" name="AutoShape 1" descr="Eine Matrixformel, die Konstanten verwendet">
          <a:extLst>
            <a:ext uri="{FF2B5EF4-FFF2-40B4-BE49-F238E27FC236}">
              <a16:creationId xmlns:a16="http://schemas.microsoft.com/office/drawing/2014/main" id="{1552157A-4148-1CD5-F35D-399E80ACA7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6" name="AutoShape 1" descr="Eine Matrixformel, die Konstanten verwendet">
          <a:extLst>
            <a:ext uri="{FF2B5EF4-FFF2-40B4-BE49-F238E27FC236}">
              <a16:creationId xmlns:a16="http://schemas.microsoft.com/office/drawing/2014/main" id="{8DC804E1-B8BC-691F-368E-21575387700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7" name="AutoShape 1" descr="Eine Matrixformel, die Konstanten verwendet">
          <a:extLst>
            <a:ext uri="{FF2B5EF4-FFF2-40B4-BE49-F238E27FC236}">
              <a16:creationId xmlns:a16="http://schemas.microsoft.com/office/drawing/2014/main" id="{C75CD645-E278-EC12-9CAB-0B78BF6EAC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6638" name="AutoShape 1" descr="Eine Matrixformel, die Konstanten verwendet">
          <a:extLst>
            <a:ext uri="{FF2B5EF4-FFF2-40B4-BE49-F238E27FC236}">
              <a16:creationId xmlns:a16="http://schemas.microsoft.com/office/drawing/2014/main" id="{9C7136C8-587D-2406-3487-FECE190AE6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39" name="AutoShape 1" descr="Eine Matrixformel, die Konstanten verwendet">
          <a:extLst>
            <a:ext uri="{FF2B5EF4-FFF2-40B4-BE49-F238E27FC236}">
              <a16:creationId xmlns:a16="http://schemas.microsoft.com/office/drawing/2014/main" id="{15FC7A2D-C421-76A3-265B-E96B3B7E398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40" name="AutoShape 1" descr="Eine Matrixformel, die Konstanten verwendet">
          <a:extLst>
            <a:ext uri="{FF2B5EF4-FFF2-40B4-BE49-F238E27FC236}">
              <a16:creationId xmlns:a16="http://schemas.microsoft.com/office/drawing/2014/main" id="{445F5292-DDDE-4F90-681F-BF5D6CF450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41" name="AutoShape 1" descr="Eine Matrixformel, die Konstanten verwendet">
          <a:extLst>
            <a:ext uri="{FF2B5EF4-FFF2-40B4-BE49-F238E27FC236}">
              <a16:creationId xmlns:a16="http://schemas.microsoft.com/office/drawing/2014/main" id="{C8D1614F-3EBF-9D7B-60B4-9B8B3B8DAA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42" name="AutoShape 1" descr="Eine Matrixformel, die Konstanten verwendet">
          <a:extLst>
            <a:ext uri="{FF2B5EF4-FFF2-40B4-BE49-F238E27FC236}">
              <a16:creationId xmlns:a16="http://schemas.microsoft.com/office/drawing/2014/main" id="{C7FB1160-5D98-4BC0-BF40-A0CC370B08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43" name="AutoShape 1" descr="Eine Matrixformel, die Konstanten verwendet">
          <a:extLst>
            <a:ext uri="{FF2B5EF4-FFF2-40B4-BE49-F238E27FC236}">
              <a16:creationId xmlns:a16="http://schemas.microsoft.com/office/drawing/2014/main" id="{B3B2A382-6671-E333-A810-9A871801F2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314325</xdr:colOff>
      <xdr:row>461</xdr:row>
      <xdr:rowOff>133350</xdr:rowOff>
    </xdr:to>
    <xdr:sp macro="" textlink="">
      <xdr:nvSpPr>
        <xdr:cNvPr id="36644" name="AutoShape 1" descr="Eine Matrixformel, die Konstanten verwendet">
          <a:extLst>
            <a:ext uri="{FF2B5EF4-FFF2-40B4-BE49-F238E27FC236}">
              <a16:creationId xmlns:a16="http://schemas.microsoft.com/office/drawing/2014/main" id="{7D93FAE3-324F-8525-886C-DD299DAB80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479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45" name="AutoShape 1" descr="Eine Matrixformel, die Konstanten verwendet">
          <a:extLst>
            <a:ext uri="{FF2B5EF4-FFF2-40B4-BE49-F238E27FC236}">
              <a16:creationId xmlns:a16="http://schemas.microsoft.com/office/drawing/2014/main" id="{1C7B1895-D2C0-6955-D1B3-1BD14827E12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46" name="AutoShape 1" descr="Eine Matrixformel, die Konstanten verwendet">
          <a:extLst>
            <a:ext uri="{FF2B5EF4-FFF2-40B4-BE49-F238E27FC236}">
              <a16:creationId xmlns:a16="http://schemas.microsoft.com/office/drawing/2014/main" id="{48785F62-5A5C-48B5-DC2F-115E592279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47" name="AutoShape 1" descr="Eine Matrixformel, die Konstanten verwendet">
          <a:extLst>
            <a:ext uri="{FF2B5EF4-FFF2-40B4-BE49-F238E27FC236}">
              <a16:creationId xmlns:a16="http://schemas.microsoft.com/office/drawing/2014/main" id="{4D5B325A-26A4-DF2D-9713-7A696FBE55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48" name="AutoShape 1" descr="Eine Matrixformel, die Konstanten verwendet">
          <a:extLst>
            <a:ext uri="{FF2B5EF4-FFF2-40B4-BE49-F238E27FC236}">
              <a16:creationId xmlns:a16="http://schemas.microsoft.com/office/drawing/2014/main" id="{C6ACFDDE-3102-404F-D3CC-9D196200BE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49" name="AutoShape 1" descr="Eine Matrixformel, die Konstanten verwendet">
          <a:extLst>
            <a:ext uri="{FF2B5EF4-FFF2-40B4-BE49-F238E27FC236}">
              <a16:creationId xmlns:a16="http://schemas.microsoft.com/office/drawing/2014/main" id="{96185C85-C56D-F955-B2A7-D3AAE4C3E6F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518</xdr:row>
      <xdr:rowOff>0</xdr:rowOff>
    </xdr:from>
    <xdr:to>
      <xdr:col>11</xdr:col>
      <xdr:colOff>314325</xdr:colOff>
      <xdr:row>519</xdr:row>
      <xdr:rowOff>133350</xdr:rowOff>
    </xdr:to>
    <xdr:sp macro="" textlink="">
      <xdr:nvSpPr>
        <xdr:cNvPr id="36650" name="AutoShape 1" descr="Eine Matrixformel, die Konstanten verwendet">
          <a:extLst>
            <a:ext uri="{FF2B5EF4-FFF2-40B4-BE49-F238E27FC236}">
              <a16:creationId xmlns:a16="http://schemas.microsoft.com/office/drawing/2014/main" id="{40DFE6CC-B157-6A15-4849-9DC73B4BF2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9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1" name="AutoShape 1" descr="Eine Matrixformel, die Konstanten verwendet">
          <a:extLst>
            <a:ext uri="{FF2B5EF4-FFF2-40B4-BE49-F238E27FC236}">
              <a16:creationId xmlns:a16="http://schemas.microsoft.com/office/drawing/2014/main" id="{5B7D9CCB-35C8-5005-F57D-7927A20E55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2" name="AutoShape 1" descr="Eine Matrixformel, die Konstanten verwendet">
          <a:extLst>
            <a:ext uri="{FF2B5EF4-FFF2-40B4-BE49-F238E27FC236}">
              <a16:creationId xmlns:a16="http://schemas.microsoft.com/office/drawing/2014/main" id="{A05DDD42-F97A-AB8E-8FE1-313661EB18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3" name="AutoShape 1" descr="Eine Matrixformel, die Konstanten verwendet">
          <a:extLst>
            <a:ext uri="{FF2B5EF4-FFF2-40B4-BE49-F238E27FC236}">
              <a16:creationId xmlns:a16="http://schemas.microsoft.com/office/drawing/2014/main" id="{7DC70049-72C3-8F8A-8852-E95B0B37B8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4" name="AutoShape 1" descr="Eine Matrixformel, die Konstanten verwendet">
          <a:extLst>
            <a:ext uri="{FF2B5EF4-FFF2-40B4-BE49-F238E27FC236}">
              <a16:creationId xmlns:a16="http://schemas.microsoft.com/office/drawing/2014/main" id="{40851D69-87D3-D6D7-3C3E-31CDCEA0C90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5" name="AutoShape 1" descr="Eine Matrixformel, die Konstanten verwendet">
          <a:extLst>
            <a:ext uri="{FF2B5EF4-FFF2-40B4-BE49-F238E27FC236}">
              <a16:creationId xmlns:a16="http://schemas.microsoft.com/office/drawing/2014/main" id="{A98BE28C-C94E-997D-5173-2C847DD61B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6656" name="AutoShape 1" descr="Eine Matrixformel, die Konstanten verwendet">
          <a:extLst>
            <a:ext uri="{FF2B5EF4-FFF2-40B4-BE49-F238E27FC236}">
              <a16:creationId xmlns:a16="http://schemas.microsoft.com/office/drawing/2014/main" id="{1F3A7A9D-B217-AF4F-2C5E-C0B9FB79A1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57" name="AutoShape 1" descr="Eine Matrixformel, die Konstanten verwendet">
          <a:extLst>
            <a:ext uri="{FF2B5EF4-FFF2-40B4-BE49-F238E27FC236}">
              <a16:creationId xmlns:a16="http://schemas.microsoft.com/office/drawing/2014/main" id="{7D608FC8-A44E-A48C-D68B-09765FD021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58" name="AutoShape 1" descr="Eine Matrixformel, die Konstanten verwendet">
          <a:extLst>
            <a:ext uri="{FF2B5EF4-FFF2-40B4-BE49-F238E27FC236}">
              <a16:creationId xmlns:a16="http://schemas.microsoft.com/office/drawing/2014/main" id="{317BA492-121F-B0D2-DB12-0087F58248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59" name="AutoShape 1" descr="Eine Matrixformel, die Konstanten verwendet">
          <a:extLst>
            <a:ext uri="{FF2B5EF4-FFF2-40B4-BE49-F238E27FC236}">
              <a16:creationId xmlns:a16="http://schemas.microsoft.com/office/drawing/2014/main" id="{AB7FDFA1-0850-7197-B91C-9E1E9D5470E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60" name="AutoShape 1" descr="Eine Matrixformel, die Konstanten verwendet">
          <a:extLst>
            <a:ext uri="{FF2B5EF4-FFF2-40B4-BE49-F238E27FC236}">
              <a16:creationId xmlns:a16="http://schemas.microsoft.com/office/drawing/2014/main" id="{90645DFC-6522-9834-F0DD-1B864AFA4F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61" name="AutoShape 1" descr="Eine Matrixformel, die Konstanten verwendet">
          <a:extLst>
            <a:ext uri="{FF2B5EF4-FFF2-40B4-BE49-F238E27FC236}">
              <a16:creationId xmlns:a16="http://schemas.microsoft.com/office/drawing/2014/main" id="{8CCBF42B-65AB-5293-DD17-28C54E8801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6662" name="AutoShape 1" descr="Eine Matrixformel, die Konstanten verwendet">
          <a:extLst>
            <a:ext uri="{FF2B5EF4-FFF2-40B4-BE49-F238E27FC236}">
              <a16:creationId xmlns:a16="http://schemas.microsoft.com/office/drawing/2014/main" id="{5E35A639-FB8D-3B5D-B6C7-4ADE1128F3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3" name="AutoShape 1" descr="Eine Matrixformel, die Konstanten verwendet">
          <a:extLst>
            <a:ext uri="{FF2B5EF4-FFF2-40B4-BE49-F238E27FC236}">
              <a16:creationId xmlns:a16="http://schemas.microsoft.com/office/drawing/2014/main" id="{551ED9FE-7BE8-2098-D5C0-5DB78C178E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4" name="AutoShape 1" descr="Eine Matrixformel, die Konstanten verwendet">
          <a:extLst>
            <a:ext uri="{FF2B5EF4-FFF2-40B4-BE49-F238E27FC236}">
              <a16:creationId xmlns:a16="http://schemas.microsoft.com/office/drawing/2014/main" id="{339B49CE-52B6-43FB-C6DA-A497E12BBD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5" name="AutoShape 1" descr="Eine Matrixformel, die Konstanten verwendet">
          <a:extLst>
            <a:ext uri="{FF2B5EF4-FFF2-40B4-BE49-F238E27FC236}">
              <a16:creationId xmlns:a16="http://schemas.microsoft.com/office/drawing/2014/main" id="{47184D0C-404B-94D3-0CF4-22335FA03A7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6" name="AutoShape 1" descr="Eine Matrixformel, die Konstanten verwendet">
          <a:extLst>
            <a:ext uri="{FF2B5EF4-FFF2-40B4-BE49-F238E27FC236}">
              <a16:creationId xmlns:a16="http://schemas.microsoft.com/office/drawing/2014/main" id="{2A751949-E7E4-3E85-D84A-D0A112C154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7" name="AutoShape 1" descr="Eine Matrixformel, die Konstanten verwendet">
          <a:extLst>
            <a:ext uri="{FF2B5EF4-FFF2-40B4-BE49-F238E27FC236}">
              <a16:creationId xmlns:a16="http://schemas.microsoft.com/office/drawing/2014/main" id="{A704D92A-F765-9AAF-1359-D9E700D802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6668" name="AutoShape 1" descr="Eine Matrixformel, die Konstanten verwendet">
          <a:extLst>
            <a:ext uri="{FF2B5EF4-FFF2-40B4-BE49-F238E27FC236}">
              <a16:creationId xmlns:a16="http://schemas.microsoft.com/office/drawing/2014/main" id="{8A020577-1A02-186D-5FF0-81EBE21E35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69" name="AutoShape 1" descr="Eine Matrixformel, die Konstanten verwendet">
          <a:extLst>
            <a:ext uri="{FF2B5EF4-FFF2-40B4-BE49-F238E27FC236}">
              <a16:creationId xmlns:a16="http://schemas.microsoft.com/office/drawing/2014/main" id="{7139DB35-01DD-ECCE-807A-2D3ACE6550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70" name="AutoShape 1" descr="Eine Matrixformel, die Konstanten verwendet">
          <a:extLst>
            <a:ext uri="{FF2B5EF4-FFF2-40B4-BE49-F238E27FC236}">
              <a16:creationId xmlns:a16="http://schemas.microsoft.com/office/drawing/2014/main" id="{6A167C4D-0F55-91E6-18F3-E30316A6C15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71" name="AutoShape 1" descr="Eine Matrixformel, die Konstanten verwendet">
          <a:extLst>
            <a:ext uri="{FF2B5EF4-FFF2-40B4-BE49-F238E27FC236}">
              <a16:creationId xmlns:a16="http://schemas.microsoft.com/office/drawing/2014/main" id="{ADF3E793-F032-AE4D-8A32-61D10D2FEA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72" name="AutoShape 1" descr="Eine Matrixformel, die Konstanten verwendet">
          <a:extLst>
            <a:ext uri="{FF2B5EF4-FFF2-40B4-BE49-F238E27FC236}">
              <a16:creationId xmlns:a16="http://schemas.microsoft.com/office/drawing/2014/main" id="{1DDAB20B-461C-7B9D-F4E6-1C531C315B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73" name="AutoShape 1" descr="Eine Matrixformel, die Konstanten verwendet">
          <a:extLst>
            <a:ext uri="{FF2B5EF4-FFF2-40B4-BE49-F238E27FC236}">
              <a16:creationId xmlns:a16="http://schemas.microsoft.com/office/drawing/2014/main" id="{AB769CAC-B82A-778F-1907-4F223FCB8D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6674" name="AutoShape 1" descr="Eine Matrixformel, die Konstanten verwendet">
          <a:extLst>
            <a:ext uri="{FF2B5EF4-FFF2-40B4-BE49-F238E27FC236}">
              <a16:creationId xmlns:a16="http://schemas.microsoft.com/office/drawing/2014/main" id="{18274837-BCF0-FC61-9144-2513F3ACE3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75" name="AutoShape 1" descr="Eine Matrixformel, die Konstanten verwendet">
          <a:extLst>
            <a:ext uri="{FF2B5EF4-FFF2-40B4-BE49-F238E27FC236}">
              <a16:creationId xmlns:a16="http://schemas.microsoft.com/office/drawing/2014/main" id="{64CFE97F-A604-AE2B-6C4E-BE2214B6EB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76" name="AutoShape 1" descr="Eine Matrixformel, die Konstanten verwendet">
          <a:extLst>
            <a:ext uri="{FF2B5EF4-FFF2-40B4-BE49-F238E27FC236}">
              <a16:creationId xmlns:a16="http://schemas.microsoft.com/office/drawing/2014/main" id="{55D96B65-FC42-CB9A-4AE0-3E79C493EA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77" name="AutoShape 1" descr="Eine Matrixformel, die Konstanten verwendet">
          <a:extLst>
            <a:ext uri="{FF2B5EF4-FFF2-40B4-BE49-F238E27FC236}">
              <a16:creationId xmlns:a16="http://schemas.microsoft.com/office/drawing/2014/main" id="{90C5C6F7-01F7-9BDE-9D71-972AD795F9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78" name="AutoShape 1" descr="Eine Matrixformel, die Konstanten verwendet">
          <a:extLst>
            <a:ext uri="{FF2B5EF4-FFF2-40B4-BE49-F238E27FC236}">
              <a16:creationId xmlns:a16="http://schemas.microsoft.com/office/drawing/2014/main" id="{EB81FACD-145E-3D9A-2789-C40D7614BB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79" name="AutoShape 1" descr="Eine Matrixformel, die Konstanten verwendet">
          <a:extLst>
            <a:ext uri="{FF2B5EF4-FFF2-40B4-BE49-F238E27FC236}">
              <a16:creationId xmlns:a16="http://schemas.microsoft.com/office/drawing/2014/main" id="{97BCBA1E-4898-9D55-6D14-00013FD75A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6680" name="AutoShape 1" descr="Eine Matrixformel, die Konstanten verwendet">
          <a:extLst>
            <a:ext uri="{FF2B5EF4-FFF2-40B4-BE49-F238E27FC236}">
              <a16:creationId xmlns:a16="http://schemas.microsoft.com/office/drawing/2014/main" id="{90EE0AB6-3B34-3EED-3685-4944958705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1" name="AutoShape 1" descr="Eine Matrixformel, die Konstanten verwendet">
          <a:extLst>
            <a:ext uri="{FF2B5EF4-FFF2-40B4-BE49-F238E27FC236}">
              <a16:creationId xmlns:a16="http://schemas.microsoft.com/office/drawing/2014/main" id="{0D93266E-8E3A-B35F-5BDC-CD8E7DA4D7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2" name="AutoShape 1" descr="Eine Matrixformel, die Konstanten verwendet">
          <a:extLst>
            <a:ext uri="{FF2B5EF4-FFF2-40B4-BE49-F238E27FC236}">
              <a16:creationId xmlns:a16="http://schemas.microsoft.com/office/drawing/2014/main" id="{47369EAB-638C-B7FC-CE39-31443374AB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3" name="AutoShape 1" descr="Eine Matrixformel, die Konstanten verwendet">
          <a:extLst>
            <a:ext uri="{FF2B5EF4-FFF2-40B4-BE49-F238E27FC236}">
              <a16:creationId xmlns:a16="http://schemas.microsoft.com/office/drawing/2014/main" id="{04F6DB78-3767-07CD-547F-F4788E7AED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4" name="AutoShape 1" descr="Eine Matrixformel, die Konstanten verwendet">
          <a:extLst>
            <a:ext uri="{FF2B5EF4-FFF2-40B4-BE49-F238E27FC236}">
              <a16:creationId xmlns:a16="http://schemas.microsoft.com/office/drawing/2014/main" id="{B8C66F9C-BDE8-944E-2FF8-ABE322877B4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5" name="AutoShape 1" descr="Eine Matrixformel, die Konstanten verwendet">
          <a:extLst>
            <a:ext uri="{FF2B5EF4-FFF2-40B4-BE49-F238E27FC236}">
              <a16:creationId xmlns:a16="http://schemas.microsoft.com/office/drawing/2014/main" id="{B98E61EA-3A91-765A-2B6C-AB388EF3F8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314325</xdr:colOff>
      <xdr:row>386</xdr:row>
      <xdr:rowOff>133350</xdr:rowOff>
    </xdr:to>
    <xdr:sp macro="" textlink="">
      <xdr:nvSpPr>
        <xdr:cNvPr id="36686" name="AutoShape 1" descr="Eine Matrixformel, die Konstanten verwendet">
          <a:extLst>
            <a:ext uri="{FF2B5EF4-FFF2-40B4-BE49-F238E27FC236}">
              <a16:creationId xmlns:a16="http://schemas.microsoft.com/office/drawing/2014/main" id="{8667103D-3370-5CA2-C90F-8BCE39E0A4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2655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87" name="AutoShape 1" descr="Eine Matrixformel, die Konstanten verwendet">
          <a:extLst>
            <a:ext uri="{FF2B5EF4-FFF2-40B4-BE49-F238E27FC236}">
              <a16:creationId xmlns:a16="http://schemas.microsoft.com/office/drawing/2014/main" id="{20A8DB69-9026-6D2E-CF77-3BB195D5A7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88" name="AutoShape 1" descr="Eine Matrixformel, die Konstanten verwendet">
          <a:extLst>
            <a:ext uri="{FF2B5EF4-FFF2-40B4-BE49-F238E27FC236}">
              <a16:creationId xmlns:a16="http://schemas.microsoft.com/office/drawing/2014/main" id="{99787A9E-8805-FD9B-4254-163E6CDFCFE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89" name="AutoShape 1" descr="Eine Matrixformel, die Konstanten verwendet">
          <a:extLst>
            <a:ext uri="{FF2B5EF4-FFF2-40B4-BE49-F238E27FC236}">
              <a16:creationId xmlns:a16="http://schemas.microsoft.com/office/drawing/2014/main" id="{C478AB3A-9721-7ABD-9B8E-2DB1961A778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90" name="AutoShape 1" descr="Eine Matrixformel, die Konstanten verwendet">
          <a:extLst>
            <a:ext uri="{FF2B5EF4-FFF2-40B4-BE49-F238E27FC236}">
              <a16:creationId xmlns:a16="http://schemas.microsoft.com/office/drawing/2014/main" id="{6B1D1FFF-804E-0098-B2B8-ECBA974986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91" name="AutoShape 1" descr="Eine Matrixformel, die Konstanten verwendet">
          <a:extLst>
            <a:ext uri="{FF2B5EF4-FFF2-40B4-BE49-F238E27FC236}">
              <a16:creationId xmlns:a16="http://schemas.microsoft.com/office/drawing/2014/main" id="{0D1000C8-65FB-5741-1794-DC02BC1730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480</xdr:row>
      <xdr:rowOff>0</xdr:rowOff>
    </xdr:from>
    <xdr:to>
      <xdr:col>11</xdr:col>
      <xdr:colOff>314325</xdr:colOff>
      <xdr:row>481</xdr:row>
      <xdr:rowOff>133350</xdr:rowOff>
    </xdr:to>
    <xdr:sp macro="" textlink="">
      <xdr:nvSpPr>
        <xdr:cNvPr id="36692" name="AutoShape 1" descr="Eine Matrixformel, die Konstanten verwendet">
          <a:extLst>
            <a:ext uri="{FF2B5EF4-FFF2-40B4-BE49-F238E27FC236}">
              <a16:creationId xmlns:a16="http://schemas.microsoft.com/office/drawing/2014/main" id="{9DD47A09-49D7-CD98-ED69-8EB7D63F18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03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3" name="AutoShape 1" descr="Eine Matrixformel, die Konstanten verwendet">
          <a:extLst>
            <a:ext uri="{FF2B5EF4-FFF2-40B4-BE49-F238E27FC236}">
              <a16:creationId xmlns:a16="http://schemas.microsoft.com/office/drawing/2014/main" id="{40DA3F6F-5906-7981-7D2E-39930E2D19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4" name="AutoShape 1" descr="Eine Matrixformel, die Konstanten verwendet">
          <a:extLst>
            <a:ext uri="{FF2B5EF4-FFF2-40B4-BE49-F238E27FC236}">
              <a16:creationId xmlns:a16="http://schemas.microsoft.com/office/drawing/2014/main" id="{F378E431-C860-556F-8AC9-8ABABF2645C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5" name="AutoShape 1" descr="Eine Matrixformel, die Konstanten verwendet">
          <a:extLst>
            <a:ext uri="{FF2B5EF4-FFF2-40B4-BE49-F238E27FC236}">
              <a16:creationId xmlns:a16="http://schemas.microsoft.com/office/drawing/2014/main" id="{A58F6720-54AE-7516-9DB6-1A425180B2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6" name="AutoShape 1" descr="Eine Matrixformel, die Konstanten verwendet">
          <a:extLst>
            <a:ext uri="{FF2B5EF4-FFF2-40B4-BE49-F238E27FC236}">
              <a16:creationId xmlns:a16="http://schemas.microsoft.com/office/drawing/2014/main" id="{D9E3DAF5-20E5-B2DA-2D40-918C23FCEE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7" name="AutoShape 1" descr="Eine Matrixformel, die Konstanten verwendet">
          <a:extLst>
            <a:ext uri="{FF2B5EF4-FFF2-40B4-BE49-F238E27FC236}">
              <a16:creationId xmlns:a16="http://schemas.microsoft.com/office/drawing/2014/main" id="{45BE9B0A-E1F3-419E-90CF-9A87D5C774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449</xdr:row>
      <xdr:rowOff>0</xdr:rowOff>
    </xdr:from>
    <xdr:to>
      <xdr:col>11</xdr:col>
      <xdr:colOff>314325</xdr:colOff>
      <xdr:row>450</xdr:row>
      <xdr:rowOff>133350</xdr:rowOff>
    </xdr:to>
    <xdr:sp macro="" textlink="">
      <xdr:nvSpPr>
        <xdr:cNvPr id="36698" name="AutoShape 1" descr="Eine Matrixformel, die Konstanten verwendet">
          <a:extLst>
            <a:ext uri="{FF2B5EF4-FFF2-40B4-BE49-F238E27FC236}">
              <a16:creationId xmlns:a16="http://schemas.microsoft.com/office/drawing/2014/main" id="{09F6948C-4A45-91ED-066D-81EEB190F25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01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699" name="AutoShape 1" descr="Eine Matrixformel, die Konstanten verwendet">
          <a:extLst>
            <a:ext uri="{FF2B5EF4-FFF2-40B4-BE49-F238E27FC236}">
              <a16:creationId xmlns:a16="http://schemas.microsoft.com/office/drawing/2014/main" id="{EF47D9EF-6805-F940-2753-E48AD4987E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700" name="AutoShape 1" descr="Eine Matrixformel, die Konstanten verwendet">
          <a:extLst>
            <a:ext uri="{FF2B5EF4-FFF2-40B4-BE49-F238E27FC236}">
              <a16:creationId xmlns:a16="http://schemas.microsoft.com/office/drawing/2014/main" id="{5B900608-0E8D-0208-3D03-A4902BDD21F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701" name="AutoShape 1" descr="Eine Matrixformel, die Konstanten verwendet">
          <a:extLst>
            <a:ext uri="{FF2B5EF4-FFF2-40B4-BE49-F238E27FC236}">
              <a16:creationId xmlns:a16="http://schemas.microsoft.com/office/drawing/2014/main" id="{3B84948C-D66A-2F62-975E-6E51082F6D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702" name="AutoShape 1" descr="Eine Matrixformel, die Konstanten verwendet">
          <a:extLst>
            <a:ext uri="{FF2B5EF4-FFF2-40B4-BE49-F238E27FC236}">
              <a16:creationId xmlns:a16="http://schemas.microsoft.com/office/drawing/2014/main" id="{1EB85A2A-112C-984A-034B-9039C5234B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703" name="AutoShape 1" descr="Eine Matrixformel, die Konstanten verwendet">
          <a:extLst>
            <a:ext uri="{FF2B5EF4-FFF2-40B4-BE49-F238E27FC236}">
              <a16:creationId xmlns:a16="http://schemas.microsoft.com/office/drawing/2014/main" id="{1F31E3BC-8181-9338-65A5-8211519EE6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314325</xdr:colOff>
      <xdr:row>417</xdr:row>
      <xdr:rowOff>133350</xdr:rowOff>
    </xdr:to>
    <xdr:sp macro="" textlink="">
      <xdr:nvSpPr>
        <xdr:cNvPr id="36704" name="AutoShape 1" descr="Eine Matrixformel, die Konstanten verwendet">
          <a:extLst>
            <a:ext uri="{FF2B5EF4-FFF2-40B4-BE49-F238E27FC236}">
              <a16:creationId xmlns:a16="http://schemas.microsoft.com/office/drawing/2014/main" id="{367D4114-BACD-16AD-26BD-2E61542491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67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05" name="AutoShape 1" descr="Eine Matrixformel, die Konstanten verwendet">
          <a:extLst>
            <a:ext uri="{FF2B5EF4-FFF2-40B4-BE49-F238E27FC236}">
              <a16:creationId xmlns:a16="http://schemas.microsoft.com/office/drawing/2014/main" id="{7E5BFCD2-D371-6546-F972-F57F09723C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06" name="AutoShape 1" descr="Eine Matrixformel, die Konstanten verwendet">
          <a:extLst>
            <a:ext uri="{FF2B5EF4-FFF2-40B4-BE49-F238E27FC236}">
              <a16:creationId xmlns:a16="http://schemas.microsoft.com/office/drawing/2014/main" id="{A4802AC8-5001-D2AF-FEAB-8204B9A44F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07" name="AutoShape 1" descr="Eine Matrixformel, die Konstanten verwendet">
          <a:extLst>
            <a:ext uri="{FF2B5EF4-FFF2-40B4-BE49-F238E27FC236}">
              <a16:creationId xmlns:a16="http://schemas.microsoft.com/office/drawing/2014/main" id="{B1E8051E-BCC2-40FB-050C-45DE4C70E6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08" name="AutoShape 1" descr="Eine Matrixformel, die Konstanten verwendet">
          <a:extLst>
            <a:ext uri="{FF2B5EF4-FFF2-40B4-BE49-F238E27FC236}">
              <a16:creationId xmlns:a16="http://schemas.microsoft.com/office/drawing/2014/main" id="{369A7114-D2DD-CE6D-870D-0DB49157A5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09" name="AutoShape 1" descr="Eine Matrixformel, die Konstanten verwendet">
          <a:extLst>
            <a:ext uri="{FF2B5EF4-FFF2-40B4-BE49-F238E27FC236}">
              <a16:creationId xmlns:a16="http://schemas.microsoft.com/office/drawing/2014/main" id="{EA2B0F88-1F10-A918-6133-FC845024EC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6710" name="AutoShape 1" descr="Eine Matrixformel, die Konstanten verwendet">
          <a:extLst>
            <a:ext uri="{FF2B5EF4-FFF2-40B4-BE49-F238E27FC236}">
              <a16:creationId xmlns:a16="http://schemas.microsoft.com/office/drawing/2014/main" id="{D5FEEA1B-63CA-B351-FD71-19A5EF93E57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1" name="AutoShape 1" descr="Eine Matrixformel, die Konstanten verwendet">
          <a:extLst>
            <a:ext uri="{FF2B5EF4-FFF2-40B4-BE49-F238E27FC236}">
              <a16:creationId xmlns:a16="http://schemas.microsoft.com/office/drawing/2014/main" id="{40F7265E-E49F-FFF7-B526-70CB953AD57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2" name="AutoShape 1" descr="Eine Matrixformel, die Konstanten verwendet">
          <a:extLst>
            <a:ext uri="{FF2B5EF4-FFF2-40B4-BE49-F238E27FC236}">
              <a16:creationId xmlns:a16="http://schemas.microsoft.com/office/drawing/2014/main" id="{DFEDBE1B-32DD-7AEE-5E58-5C631F5A24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3" name="AutoShape 1" descr="Eine Matrixformel, die Konstanten verwendet">
          <a:extLst>
            <a:ext uri="{FF2B5EF4-FFF2-40B4-BE49-F238E27FC236}">
              <a16:creationId xmlns:a16="http://schemas.microsoft.com/office/drawing/2014/main" id="{E02E2795-8969-85FE-5ECA-7AD2E24384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4" name="AutoShape 1" descr="Eine Matrixformel, die Konstanten verwendet">
          <a:extLst>
            <a:ext uri="{FF2B5EF4-FFF2-40B4-BE49-F238E27FC236}">
              <a16:creationId xmlns:a16="http://schemas.microsoft.com/office/drawing/2014/main" id="{9980418A-A6BA-5352-B2F1-9FDFF78EFE4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5" name="AutoShape 1" descr="Eine Matrixformel, die Konstanten verwendet">
          <a:extLst>
            <a:ext uri="{FF2B5EF4-FFF2-40B4-BE49-F238E27FC236}">
              <a16:creationId xmlns:a16="http://schemas.microsoft.com/office/drawing/2014/main" id="{C3EAA2B3-4C79-5810-402B-E15391EBBE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6716" name="AutoShape 1" descr="Eine Matrixformel, die Konstanten verwendet">
          <a:extLst>
            <a:ext uri="{FF2B5EF4-FFF2-40B4-BE49-F238E27FC236}">
              <a16:creationId xmlns:a16="http://schemas.microsoft.com/office/drawing/2014/main" id="{766688D2-DDCE-C77D-89F2-6C7C05E1C04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17" name="AutoShape 1" descr="Eine Matrixformel, die Konstanten verwendet">
          <a:extLst>
            <a:ext uri="{FF2B5EF4-FFF2-40B4-BE49-F238E27FC236}">
              <a16:creationId xmlns:a16="http://schemas.microsoft.com/office/drawing/2014/main" id="{468C7684-6898-6A4E-7C21-B86B75752D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18" name="AutoShape 1" descr="Eine Matrixformel, die Konstanten verwendet">
          <a:extLst>
            <a:ext uri="{FF2B5EF4-FFF2-40B4-BE49-F238E27FC236}">
              <a16:creationId xmlns:a16="http://schemas.microsoft.com/office/drawing/2014/main" id="{4E3EC7B2-B639-85F9-E628-BBE713D7E0D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19" name="AutoShape 1" descr="Eine Matrixformel, die Konstanten verwendet">
          <a:extLst>
            <a:ext uri="{FF2B5EF4-FFF2-40B4-BE49-F238E27FC236}">
              <a16:creationId xmlns:a16="http://schemas.microsoft.com/office/drawing/2014/main" id="{CB1AA456-D821-5400-CE06-CA9A72D4CE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20" name="AutoShape 1" descr="Eine Matrixformel, die Konstanten verwendet">
          <a:extLst>
            <a:ext uri="{FF2B5EF4-FFF2-40B4-BE49-F238E27FC236}">
              <a16:creationId xmlns:a16="http://schemas.microsoft.com/office/drawing/2014/main" id="{A29B58FA-653E-33B4-46D2-FAA4D3AB2A3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21" name="AutoShape 1" descr="Eine Matrixformel, die Konstanten verwendet">
          <a:extLst>
            <a:ext uri="{FF2B5EF4-FFF2-40B4-BE49-F238E27FC236}">
              <a16:creationId xmlns:a16="http://schemas.microsoft.com/office/drawing/2014/main" id="{4ED22F4D-2B19-A2E6-0AA3-0B0E8BFE78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6722" name="AutoShape 1" descr="Eine Matrixformel, die Konstanten verwendet">
          <a:extLst>
            <a:ext uri="{FF2B5EF4-FFF2-40B4-BE49-F238E27FC236}">
              <a16:creationId xmlns:a16="http://schemas.microsoft.com/office/drawing/2014/main" id="{507C5FEA-1DA8-156E-2A8D-87C4A581BD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3" name="AutoShape 1" descr="Eine Matrixformel, die Konstanten verwendet">
          <a:extLst>
            <a:ext uri="{FF2B5EF4-FFF2-40B4-BE49-F238E27FC236}">
              <a16:creationId xmlns:a16="http://schemas.microsoft.com/office/drawing/2014/main" id="{DEC09891-8BD5-EE46-C284-5CE95CD7A9C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4" name="AutoShape 1" descr="Eine Matrixformel, die Konstanten verwendet">
          <a:extLst>
            <a:ext uri="{FF2B5EF4-FFF2-40B4-BE49-F238E27FC236}">
              <a16:creationId xmlns:a16="http://schemas.microsoft.com/office/drawing/2014/main" id="{776164C7-160A-44A1-5351-EB4A3E111F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5" name="AutoShape 1" descr="Eine Matrixformel, die Konstanten verwendet">
          <a:extLst>
            <a:ext uri="{FF2B5EF4-FFF2-40B4-BE49-F238E27FC236}">
              <a16:creationId xmlns:a16="http://schemas.microsoft.com/office/drawing/2014/main" id="{BB55AFB8-34BE-BCE2-B2DD-B351F0FDE3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6" name="AutoShape 1" descr="Eine Matrixformel, die Konstanten verwendet">
          <a:extLst>
            <a:ext uri="{FF2B5EF4-FFF2-40B4-BE49-F238E27FC236}">
              <a16:creationId xmlns:a16="http://schemas.microsoft.com/office/drawing/2014/main" id="{A1E7026D-6BED-FBB6-8674-F54C027B32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7" name="AutoShape 1" descr="Eine Matrixformel, die Konstanten verwendet">
          <a:extLst>
            <a:ext uri="{FF2B5EF4-FFF2-40B4-BE49-F238E27FC236}">
              <a16:creationId xmlns:a16="http://schemas.microsoft.com/office/drawing/2014/main" id="{79EE3A55-4AB9-EA77-BD3A-7A4CE8F5B6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6728" name="AutoShape 1" descr="Eine Matrixformel, die Konstanten verwendet">
          <a:extLst>
            <a:ext uri="{FF2B5EF4-FFF2-40B4-BE49-F238E27FC236}">
              <a16:creationId xmlns:a16="http://schemas.microsoft.com/office/drawing/2014/main" id="{4354B506-1C54-3E81-D26F-E17FC258FF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29" name="AutoShape 1" descr="Eine Matrixformel, die Konstanten verwendet">
          <a:extLst>
            <a:ext uri="{FF2B5EF4-FFF2-40B4-BE49-F238E27FC236}">
              <a16:creationId xmlns:a16="http://schemas.microsoft.com/office/drawing/2014/main" id="{A04998B7-01B0-3016-A566-27C42C92F9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30" name="AutoShape 1" descr="Eine Matrixformel, die Konstanten verwendet">
          <a:extLst>
            <a:ext uri="{FF2B5EF4-FFF2-40B4-BE49-F238E27FC236}">
              <a16:creationId xmlns:a16="http://schemas.microsoft.com/office/drawing/2014/main" id="{CA5FCFEB-B665-751F-A79F-B372779A03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31" name="AutoShape 1" descr="Eine Matrixformel, die Konstanten verwendet">
          <a:extLst>
            <a:ext uri="{FF2B5EF4-FFF2-40B4-BE49-F238E27FC236}">
              <a16:creationId xmlns:a16="http://schemas.microsoft.com/office/drawing/2014/main" id="{D2BA6822-0AC5-1823-7923-177B596283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32" name="AutoShape 1" descr="Eine Matrixformel, die Konstanten verwendet">
          <a:extLst>
            <a:ext uri="{FF2B5EF4-FFF2-40B4-BE49-F238E27FC236}">
              <a16:creationId xmlns:a16="http://schemas.microsoft.com/office/drawing/2014/main" id="{D3D4A35E-90CC-1A0D-051E-41A4BDBD4C5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33" name="AutoShape 1" descr="Eine Matrixformel, die Konstanten verwendet">
          <a:extLst>
            <a:ext uri="{FF2B5EF4-FFF2-40B4-BE49-F238E27FC236}">
              <a16:creationId xmlns:a16="http://schemas.microsoft.com/office/drawing/2014/main" id="{0026A6C6-B22C-895F-D68C-9B1366B1AC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526</xdr:row>
      <xdr:rowOff>0</xdr:rowOff>
    </xdr:from>
    <xdr:to>
      <xdr:col>11</xdr:col>
      <xdr:colOff>314325</xdr:colOff>
      <xdr:row>527</xdr:row>
      <xdr:rowOff>133350</xdr:rowOff>
    </xdr:to>
    <xdr:sp macro="" textlink="">
      <xdr:nvSpPr>
        <xdr:cNvPr id="36734" name="AutoShape 1" descr="Eine Matrixformel, die Konstanten verwendet">
          <a:extLst>
            <a:ext uri="{FF2B5EF4-FFF2-40B4-BE49-F238E27FC236}">
              <a16:creationId xmlns:a16="http://schemas.microsoft.com/office/drawing/2014/main" id="{F314621B-B8BF-D1D1-7D3C-AD8D586DCF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48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35" name="AutoShape 1" descr="Eine Matrixformel, die Konstanten verwendet">
          <a:extLst>
            <a:ext uri="{FF2B5EF4-FFF2-40B4-BE49-F238E27FC236}">
              <a16:creationId xmlns:a16="http://schemas.microsoft.com/office/drawing/2014/main" id="{A5143537-DFA9-05A9-C61F-A41EF73C72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36" name="AutoShape 1" descr="Eine Matrixformel, die Konstanten verwendet">
          <a:extLst>
            <a:ext uri="{FF2B5EF4-FFF2-40B4-BE49-F238E27FC236}">
              <a16:creationId xmlns:a16="http://schemas.microsoft.com/office/drawing/2014/main" id="{289E3D6E-A9DD-EC42-0C24-AD77AA665E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37" name="AutoShape 1" descr="Eine Matrixformel, die Konstanten verwendet">
          <a:extLst>
            <a:ext uri="{FF2B5EF4-FFF2-40B4-BE49-F238E27FC236}">
              <a16:creationId xmlns:a16="http://schemas.microsoft.com/office/drawing/2014/main" id="{537D0778-6FD7-FC64-582F-8B00070DDE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38" name="AutoShape 1" descr="Eine Matrixformel, die Konstanten verwendet">
          <a:extLst>
            <a:ext uri="{FF2B5EF4-FFF2-40B4-BE49-F238E27FC236}">
              <a16:creationId xmlns:a16="http://schemas.microsoft.com/office/drawing/2014/main" id="{1CE871D6-02A5-83D7-18B4-27877A152F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39" name="AutoShape 1" descr="Eine Matrixformel, die Konstanten verwendet">
          <a:extLst>
            <a:ext uri="{FF2B5EF4-FFF2-40B4-BE49-F238E27FC236}">
              <a16:creationId xmlns:a16="http://schemas.microsoft.com/office/drawing/2014/main" id="{90A1149F-7711-4233-2F5A-CAF6C514BA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314325</xdr:colOff>
      <xdr:row>373</xdr:row>
      <xdr:rowOff>133350</xdr:rowOff>
    </xdr:to>
    <xdr:sp macro="" textlink="">
      <xdr:nvSpPr>
        <xdr:cNvPr id="36740" name="AutoShape 1" descr="Eine Matrixformel, die Konstanten verwendet">
          <a:extLst>
            <a:ext uri="{FF2B5EF4-FFF2-40B4-BE49-F238E27FC236}">
              <a16:creationId xmlns:a16="http://schemas.microsoft.com/office/drawing/2014/main" id="{6FD191C1-C47A-9FFE-6F84-CFEA260122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550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1" name="AutoShape 1" descr="Eine Matrixformel, die Konstanten verwendet">
          <a:extLst>
            <a:ext uri="{FF2B5EF4-FFF2-40B4-BE49-F238E27FC236}">
              <a16:creationId xmlns:a16="http://schemas.microsoft.com/office/drawing/2014/main" id="{049738BC-24AA-2732-1E05-2E206A83F1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2" name="AutoShape 1" descr="Eine Matrixformel, die Konstanten verwendet">
          <a:extLst>
            <a:ext uri="{FF2B5EF4-FFF2-40B4-BE49-F238E27FC236}">
              <a16:creationId xmlns:a16="http://schemas.microsoft.com/office/drawing/2014/main" id="{7DB0F1C4-7099-5157-02F7-73E02A8CBA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3" name="AutoShape 1" descr="Eine Matrixformel, die Konstanten verwendet">
          <a:extLst>
            <a:ext uri="{FF2B5EF4-FFF2-40B4-BE49-F238E27FC236}">
              <a16:creationId xmlns:a16="http://schemas.microsoft.com/office/drawing/2014/main" id="{AE8A40A0-B8CD-A22C-2291-367F5A6783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4" name="AutoShape 1" descr="Eine Matrixformel, die Konstanten verwendet">
          <a:extLst>
            <a:ext uri="{FF2B5EF4-FFF2-40B4-BE49-F238E27FC236}">
              <a16:creationId xmlns:a16="http://schemas.microsoft.com/office/drawing/2014/main" id="{61384D3D-5E25-8CD5-9E32-B4E2F1B0EA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5" name="AutoShape 1" descr="Eine Matrixformel, die Konstanten verwendet">
          <a:extLst>
            <a:ext uri="{FF2B5EF4-FFF2-40B4-BE49-F238E27FC236}">
              <a16:creationId xmlns:a16="http://schemas.microsoft.com/office/drawing/2014/main" id="{46D435D9-E89C-477E-93C5-2D9788CE9B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6746" name="AutoShape 1" descr="Eine Matrixformel, die Konstanten verwendet">
          <a:extLst>
            <a:ext uri="{FF2B5EF4-FFF2-40B4-BE49-F238E27FC236}">
              <a16:creationId xmlns:a16="http://schemas.microsoft.com/office/drawing/2014/main" id="{53DC28D0-C5B9-577B-E69C-1782EC0796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47" name="AutoShape 1" descr="Eine Matrixformel, die Konstanten verwendet">
          <a:extLst>
            <a:ext uri="{FF2B5EF4-FFF2-40B4-BE49-F238E27FC236}">
              <a16:creationId xmlns:a16="http://schemas.microsoft.com/office/drawing/2014/main" id="{A85AB0CC-14F9-0DC1-7A1D-24E12E55B3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48" name="AutoShape 1" descr="Eine Matrixformel, die Konstanten verwendet">
          <a:extLst>
            <a:ext uri="{FF2B5EF4-FFF2-40B4-BE49-F238E27FC236}">
              <a16:creationId xmlns:a16="http://schemas.microsoft.com/office/drawing/2014/main" id="{260B6116-03AD-1C5D-75CE-EAA3C153071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49" name="AutoShape 1" descr="Eine Matrixformel, die Konstanten verwendet">
          <a:extLst>
            <a:ext uri="{FF2B5EF4-FFF2-40B4-BE49-F238E27FC236}">
              <a16:creationId xmlns:a16="http://schemas.microsoft.com/office/drawing/2014/main" id="{8D7896C8-2AC9-DD0C-40DE-478288734B7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50" name="AutoShape 1" descr="Eine Matrixformel, die Konstanten verwendet">
          <a:extLst>
            <a:ext uri="{FF2B5EF4-FFF2-40B4-BE49-F238E27FC236}">
              <a16:creationId xmlns:a16="http://schemas.microsoft.com/office/drawing/2014/main" id="{122E60EB-A62D-3639-7723-BC6423792A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51" name="AutoShape 1" descr="Eine Matrixformel, die Konstanten verwendet">
          <a:extLst>
            <a:ext uri="{FF2B5EF4-FFF2-40B4-BE49-F238E27FC236}">
              <a16:creationId xmlns:a16="http://schemas.microsoft.com/office/drawing/2014/main" id="{BAB41890-934F-D218-FC55-2E34FF6361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6752" name="AutoShape 1" descr="Eine Matrixformel, die Konstanten verwendet">
          <a:extLst>
            <a:ext uri="{FF2B5EF4-FFF2-40B4-BE49-F238E27FC236}">
              <a16:creationId xmlns:a16="http://schemas.microsoft.com/office/drawing/2014/main" id="{D6F3A343-3C56-C027-CEBC-527EA527DE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3" name="AutoShape 1" descr="Eine Matrixformel, die Konstanten verwendet">
          <a:extLst>
            <a:ext uri="{FF2B5EF4-FFF2-40B4-BE49-F238E27FC236}">
              <a16:creationId xmlns:a16="http://schemas.microsoft.com/office/drawing/2014/main" id="{40983B19-BAC2-2F1B-7903-415531D251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4" name="AutoShape 1" descr="Eine Matrixformel, die Konstanten verwendet">
          <a:extLst>
            <a:ext uri="{FF2B5EF4-FFF2-40B4-BE49-F238E27FC236}">
              <a16:creationId xmlns:a16="http://schemas.microsoft.com/office/drawing/2014/main" id="{99099720-373C-CF1E-370B-E5205D7FF7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5" name="AutoShape 1" descr="Eine Matrixformel, die Konstanten verwendet">
          <a:extLst>
            <a:ext uri="{FF2B5EF4-FFF2-40B4-BE49-F238E27FC236}">
              <a16:creationId xmlns:a16="http://schemas.microsoft.com/office/drawing/2014/main" id="{11A2AC3E-8EBC-F91A-8326-0218E99DA9C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6" name="AutoShape 1" descr="Eine Matrixformel, die Konstanten verwendet">
          <a:extLst>
            <a:ext uri="{FF2B5EF4-FFF2-40B4-BE49-F238E27FC236}">
              <a16:creationId xmlns:a16="http://schemas.microsoft.com/office/drawing/2014/main" id="{61BA5CA1-5AEF-06DF-D6C2-BDB2522659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7" name="AutoShape 1" descr="Eine Matrixformel, die Konstanten verwendet">
          <a:extLst>
            <a:ext uri="{FF2B5EF4-FFF2-40B4-BE49-F238E27FC236}">
              <a16:creationId xmlns:a16="http://schemas.microsoft.com/office/drawing/2014/main" id="{DBFD52B8-900C-C98C-F4DB-CDE8FA3041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6758" name="AutoShape 1" descr="Eine Matrixformel, die Konstanten verwendet">
          <a:extLst>
            <a:ext uri="{FF2B5EF4-FFF2-40B4-BE49-F238E27FC236}">
              <a16:creationId xmlns:a16="http://schemas.microsoft.com/office/drawing/2014/main" id="{E3BB25C4-D317-435A-1C66-40AE462EFE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59" name="AutoShape 1" descr="Eine Matrixformel, die Konstanten verwendet">
          <a:extLst>
            <a:ext uri="{FF2B5EF4-FFF2-40B4-BE49-F238E27FC236}">
              <a16:creationId xmlns:a16="http://schemas.microsoft.com/office/drawing/2014/main" id="{6772BFF3-313A-3829-91FE-4CEB809C44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60" name="AutoShape 1" descr="Eine Matrixformel, die Konstanten verwendet">
          <a:extLst>
            <a:ext uri="{FF2B5EF4-FFF2-40B4-BE49-F238E27FC236}">
              <a16:creationId xmlns:a16="http://schemas.microsoft.com/office/drawing/2014/main" id="{A1527B57-8874-75F4-B22F-DD79D0A3EC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61" name="AutoShape 1" descr="Eine Matrixformel, die Konstanten verwendet">
          <a:extLst>
            <a:ext uri="{FF2B5EF4-FFF2-40B4-BE49-F238E27FC236}">
              <a16:creationId xmlns:a16="http://schemas.microsoft.com/office/drawing/2014/main" id="{62CA029C-F368-41DE-8A73-DB45372153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62" name="AutoShape 1" descr="Eine Matrixformel, die Konstanten verwendet">
          <a:extLst>
            <a:ext uri="{FF2B5EF4-FFF2-40B4-BE49-F238E27FC236}">
              <a16:creationId xmlns:a16="http://schemas.microsoft.com/office/drawing/2014/main" id="{BC0E2516-2E1E-7E79-3190-A74BA7545C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63" name="AutoShape 1" descr="Eine Matrixformel, die Konstanten verwendet">
          <a:extLst>
            <a:ext uri="{FF2B5EF4-FFF2-40B4-BE49-F238E27FC236}">
              <a16:creationId xmlns:a16="http://schemas.microsoft.com/office/drawing/2014/main" id="{2D05EB89-2C4D-05BA-B6CC-74422D855B6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6764" name="AutoShape 1" descr="Eine Matrixformel, die Konstanten verwendet">
          <a:extLst>
            <a:ext uri="{FF2B5EF4-FFF2-40B4-BE49-F238E27FC236}">
              <a16:creationId xmlns:a16="http://schemas.microsoft.com/office/drawing/2014/main" id="{0D72EF2D-D7CB-FB9F-C372-8950F37998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65" name="AutoShape 1" descr="Eine Matrixformel, die Konstanten verwendet">
          <a:extLst>
            <a:ext uri="{FF2B5EF4-FFF2-40B4-BE49-F238E27FC236}">
              <a16:creationId xmlns:a16="http://schemas.microsoft.com/office/drawing/2014/main" id="{9E2E63D7-045B-5366-20E7-719D1BDF4E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66" name="AutoShape 1" descr="Eine Matrixformel, die Konstanten verwendet">
          <a:extLst>
            <a:ext uri="{FF2B5EF4-FFF2-40B4-BE49-F238E27FC236}">
              <a16:creationId xmlns:a16="http://schemas.microsoft.com/office/drawing/2014/main" id="{55BAA84B-702B-BE4D-9255-0A3849B1521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67" name="AutoShape 1" descr="Eine Matrixformel, die Konstanten verwendet">
          <a:extLst>
            <a:ext uri="{FF2B5EF4-FFF2-40B4-BE49-F238E27FC236}">
              <a16:creationId xmlns:a16="http://schemas.microsoft.com/office/drawing/2014/main" id="{031FA51E-D9FB-F59A-F7DC-DD10E7378F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68" name="AutoShape 1" descr="Eine Matrixformel, die Konstanten verwendet">
          <a:extLst>
            <a:ext uri="{FF2B5EF4-FFF2-40B4-BE49-F238E27FC236}">
              <a16:creationId xmlns:a16="http://schemas.microsoft.com/office/drawing/2014/main" id="{CFDFB3DA-FDF3-45B0-D226-522A28DBF91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69" name="AutoShape 1" descr="Eine Matrixformel, die Konstanten verwendet">
          <a:extLst>
            <a:ext uri="{FF2B5EF4-FFF2-40B4-BE49-F238E27FC236}">
              <a16:creationId xmlns:a16="http://schemas.microsoft.com/office/drawing/2014/main" id="{7AD0A526-4090-1E0C-AC95-849B726342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6770" name="AutoShape 1" descr="Eine Matrixformel, die Konstanten verwendet">
          <a:extLst>
            <a:ext uri="{FF2B5EF4-FFF2-40B4-BE49-F238E27FC236}">
              <a16:creationId xmlns:a16="http://schemas.microsoft.com/office/drawing/2014/main" id="{CAE51CDD-E6FE-F05E-1AF2-069635E424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1" name="AutoShape 1" descr="Eine Matrixformel, die Konstanten verwendet">
          <a:extLst>
            <a:ext uri="{FF2B5EF4-FFF2-40B4-BE49-F238E27FC236}">
              <a16:creationId xmlns:a16="http://schemas.microsoft.com/office/drawing/2014/main" id="{1A7D0571-F866-442B-56B5-B36B259B48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2" name="AutoShape 1" descr="Eine Matrixformel, die Konstanten verwendet">
          <a:extLst>
            <a:ext uri="{FF2B5EF4-FFF2-40B4-BE49-F238E27FC236}">
              <a16:creationId xmlns:a16="http://schemas.microsoft.com/office/drawing/2014/main" id="{091BDFFD-57BE-030F-B29B-A5DA9F140F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3" name="AutoShape 1" descr="Eine Matrixformel, die Konstanten verwendet">
          <a:extLst>
            <a:ext uri="{FF2B5EF4-FFF2-40B4-BE49-F238E27FC236}">
              <a16:creationId xmlns:a16="http://schemas.microsoft.com/office/drawing/2014/main" id="{42BC6AB3-6267-59DC-AC87-57A250D3D5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4" name="AutoShape 1" descr="Eine Matrixformel, die Konstanten verwendet">
          <a:extLst>
            <a:ext uri="{FF2B5EF4-FFF2-40B4-BE49-F238E27FC236}">
              <a16:creationId xmlns:a16="http://schemas.microsoft.com/office/drawing/2014/main" id="{C852C808-3F78-7FA1-7BE5-947AC69D7F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5" name="AutoShape 1" descr="Eine Matrixformel, die Konstanten verwendet">
          <a:extLst>
            <a:ext uri="{FF2B5EF4-FFF2-40B4-BE49-F238E27FC236}">
              <a16:creationId xmlns:a16="http://schemas.microsoft.com/office/drawing/2014/main" id="{691B08DC-F54B-CBDF-379B-E27965E9B0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467</xdr:row>
      <xdr:rowOff>0</xdr:rowOff>
    </xdr:from>
    <xdr:to>
      <xdr:col>11</xdr:col>
      <xdr:colOff>314325</xdr:colOff>
      <xdr:row>468</xdr:row>
      <xdr:rowOff>133350</xdr:rowOff>
    </xdr:to>
    <xdr:sp macro="" textlink="">
      <xdr:nvSpPr>
        <xdr:cNvPr id="36776" name="AutoShape 1" descr="Eine Matrixformel, die Konstanten verwendet">
          <a:extLst>
            <a:ext uri="{FF2B5EF4-FFF2-40B4-BE49-F238E27FC236}">
              <a16:creationId xmlns:a16="http://schemas.microsoft.com/office/drawing/2014/main" id="{A9E5D369-D07D-7271-16FC-FDC31B66B9B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93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77" name="AutoShape 1" descr="Eine Matrixformel, die Konstanten verwendet">
          <a:extLst>
            <a:ext uri="{FF2B5EF4-FFF2-40B4-BE49-F238E27FC236}">
              <a16:creationId xmlns:a16="http://schemas.microsoft.com/office/drawing/2014/main" id="{51512E59-484E-91A3-C920-75F943F868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78" name="AutoShape 1" descr="Eine Matrixformel, die Konstanten verwendet">
          <a:extLst>
            <a:ext uri="{FF2B5EF4-FFF2-40B4-BE49-F238E27FC236}">
              <a16:creationId xmlns:a16="http://schemas.microsoft.com/office/drawing/2014/main" id="{FB15A12A-55AC-4ADF-5A3D-D1D388D4DB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79" name="AutoShape 1" descr="Eine Matrixformel, die Konstanten verwendet">
          <a:extLst>
            <a:ext uri="{FF2B5EF4-FFF2-40B4-BE49-F238E27FC236}">
              <a16:creationId xmlns:a16="http://schemas.microsoft.com/office/drawing/2014/main" id="{1E00860C-DB3F-D205-CB7D-4D630A296C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80" name="AutoShape 1" descr="Eine Matrixformel, die Konstanten verwendet">
          <a:extLst>
            <a:ext uri="{FF2B5EF4-FFF2-40B4-BE49-F238E27FC236}">
              <a16:creationId xmlns:a16="http://schemas.microsoft.com/office/drawing/2014/main" id="{46BE54E0-2D08-5DA4-A39A-3F2CF49C49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81" name="AutoShape 1" descr="Eine Matrixformel, die Konstanten verwendet">
          <a:extLst>
            <a:ext uri="{FF2B5EF4-FFF2-40B4-BE49-F238E27FC236}">
              <a16:creationId xmlns:a16="http://schemas.microsoft.com/office/drawing/2014/main" id="{28D7CE8D-7621-1673-FD08-6A0E2A78F7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6782" name="AutoShape 1" descr="Eine Matrixformel, die Konstanten verwendet">
          <a:extLst>
            <a:ext uri="{FF2B5EF4-FFF2-40B4-BE49-F238E27FC236}">
              <a16:creationId xmlns:a16="http://schemas.microsoft.com/office/drawing/2014/main" id="{80713631-E986-D275-3AA3-E3E762FBC5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3" name="AutoShape 1" descr="Eine Matrixformel, die Konstanten verwendet">
          <a:extLst>
            <a:ext uri="{FF2B5EF4-FFF2-40B4-BE49-F238E27FC236}">
              <a16:creationId xmlns:a16="http://schemas.microsoft.com/office/drawing/2014/main" id="{690491AB-3E12-4C24-6079-613ED6A0E1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4" name="AutoShape 1" descr="Eine Matrixformel, die Konstanten verwendet">
          <a:extLst>
            <a:ext uri="{FF2B5EF4-FFF2-40B4-BE49-F238E27FC236}">
              <a16:creationId xmlns:a16="http://schemas.microsoft.com/office/drawing/2014/main" id="{98DCFB6B-E70C-DC43-B99C-A520944D1A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5" name="AutoShape 1" descr="Eine Matrixformel, die Konstanten verwendet">
          <a:extLst>
            <a:ext uri="{FF2B5EF4-FFF2-40B4-BE49-F238E27FC236}">
              <a16:creationId xmlns:a16="http://schemas.microsoft.com/office/drawing/2014/main" id="{6BE44FDC-D05A-B55B-0AD3-A2AD5F22A4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6" name="AutoShape 1" descr="Eine Matrixformel, die Konstanten verwendet">
          <a:extLst>
            <a:ext uri="{FF2B5EF4-FFF2-40B4-BE49-F238E27FC236}">
              <a16:creationId xmlns:a16="http://schemas.microsoft.com/office/drawing/2014/main" id="{FF52540F-79F4-79A4-5D87-1856AE2D7E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7" name="AutoShape 1" descr="Eine Matrixformel, die Konstanten verwendet">
          <a:extLst>
            <a:ext uri="{FF2B5EF4-FFF2-40B4-BE49-F238E27FC236}">
              <a16:creationId xmlns:a16="http://schemas.microsoft.com/office/drawing/2014/main" id="{6F2980D2-1330-81D7-0228-BF3A707E8C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6788" name="AutoShape 1" descr="Eine Matrixformel, die Konstanten verwendet">
          <a:extLst>
            <a:ext uri="{FF2B5EF4-FFF2-40B4-BE49-F238E27FC236}">
              <a16:creationId xmlns:a16="http://schemas.microsoft.com/office/drawing/2014/main" id="{0284F9DA-2BD2-B04E-3C1B-62B979B376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89" name="AutoShape 1" descr="Eine Matrixformel, die Konstanten verwendet">
          <a:extLst>
            <a:ext uri="{FF2B5EF4-FFF2-40B4-BE49-F238E27FC236}">
              <a16:creationId xmlns:a16="http://schemas.microsoft.com/office/drawing/2014/main" id="{77A30390-A7C0-71E0-88D5-63685DEA8A4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90" name="AutoShape 1" descr="Eine Matrixformel, die Konstanten verwendet">
          <a:extLst>
            <a:ext uri="{FF2B5EF4-FFF2-40B4-BE49-F238E27FC236}">
              <a16:creationId xmlns:a16="http://schemas.microsoft.com/office/drawing/2014/main" id="{E946502E-2F38-B622-518D-BA15D4912C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91" name="AutoShape 1" descr="Eine Matrixformel, die Konstanten verwendet">
          <a:extLst>
            <a:ext uri="{FF2B5EF4-FFF2-40B4-BE49-F238E27FC236}">
              <a16:creationId xmlns:a16="http://schemas.microsoft.com/office/drawing/2014/main" id="{6F7C54A0-A2FE-3E50-1F3C-36ACD2D1CA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92" name="AutoShape 1" descr="Eine Matrixformel, die Konstanten verwendet">
          <a:extLst>
            <a:ext uri="{FF2B5EF4-FFF2-40B4-BE49-F238E27FC236}">
              <a16:creationId xmlns:a16="http://schemas.microsoft.com/office/drawing/2014/main" id="{FBA61ACE-CA07-9BF7-5549-A4E10C3DE7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93" name="AutoShape 1" descr="Eine Matrixformel, die Konstanten verwendet">
          <a:extLst>
            <a:ext uri="{FF2B5EF4-FFF2-40B4-BE49-F238E27FC236}">
              <a16:creationId xmlns:a16="http://schemas.microsoft.com/office/drawing/2014/main" id="{D11E150F-84DF-2AB1-188E-199F93D37A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6794" name="AutoShape 1" descr="Eine Matrixformel, die Konstanten verwendet">
          <a:extLst>
            <a:ext uri="{FF2B5EF4-FFF2-40B4-BE49-F238E27FC236}">
              <a16:creationId xmlns:a16="http://schemas.microsoft.com/office/drawing/2014/main" id="{3DCAE909-9FB3-B03F-5786-25055D6FE0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795" name="AutoShape 1" descr="Eine Matrixformel, die Konstanten verwendet">
          <a:extLst>
            <a:ext uri="{FF2B5EF4-FFF2-40B4-BE49-F238E27FC236}">
              <a16:creationId xmlns:a16="http://schemas.microsoft.com/office/drawing/2014/main" id="{B9953A3F-BC84-BA30-DFCA-8CE93CE1BD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796" name="AutoShape 1" descr="Eine Matrixformel, die Konstanten verwendet">
          <a:extLst>
            <a:ext uri="{FF2B5EF4-FFF2-40B4-BE49-F238E27FC236}">
              <a16:creationId xmlns:a16="http://schemas.microsoft.com/office/drawing/2014/main" id="{F9C41931-0061-F88C-0C2E-75E5AE7052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797" name="AutoShape 1" descr="Eine Matrixformel, die Konstanten verwendet">
          <a:extLst>
            <a:ext uri="{FF2B5EF4-FFF2-40B4-BE49-F238E27FC236}">
              <a16:creationId xmlns:a16="http://schemas.microsoft.com/office/drawing/2014/main" id="{FDDC0EB2-9E69-ADBF-C545-4185997451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798" name="AutoShape 1" descr="Eine Matrixformel, die Konstanten verwendet">
          <a:extLst>
            <a:ext uri="{FF2B5EF4-FFF2-40B4-BE49-F238E27FC236}">
              <a16:creationId xmlns:a16="http://schemas.microsoft.com/office/drawing/2014/main" id="{C6DE3F0D-7DBC-D1B0-3F81-54F13F2875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799" name="AutoShape 1" descr="Eine Matrixformel, die Konstanten verwendet">
          <a:extLst>
            <a:ext uri="{FF2B5EF4-FFF2-40B4-BE49-F238E27FC236}">
              <a16:creationId xmlns:a16="http://schemas.microsoft.com/office/drawing/2014/main" id="{6CCD7433-CDC9-D3BB-726F-70CC42B7AD1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314325</xdr:colOff>
      <xdr:row>419</xdr:row>
      <xdr:rowOff>133350</xdr:rowOff>
    </xdr:to>
    <xdr:sp macro="" textlink="">
      <xdr:nvSpPr>
        <xdr:cNvPr id="36800" name="AutoShape 1" descr="Eine Matrixformel, die Konstanten verwendet">
          <a:extLst>
            <a:ext uri="{FF2B5EF4-FFF2-40B4-BE49-F238E27FC236}">
              <a16:creationId xmlns:a16="http://schemas.microsoft.com/office/drawing/2014/main" id="{561192AE-D190-6043-20B3-3ACCBE9CCC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99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1" name="AutoShape 1" descr="Eine Matrixformel, die Konstanten verwendet">
          <a:extLst>
            <a:ext uri="{FF2B5EF4-FFF2-40B4-BE49-F238E27FC236}">
              <a16:creationId xmlns:a16="http://schemas.microsoft.com/office/drawing/2014/main" id="{A1AD6781-317B-5274-F9E9-5D05936B54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2" name="AutoShape 1" descr="Eine Matrixformel, die Konstanten verwendet">
          <a:extLst>
            <a:ext uri="{FF2B5EF4-FFF2-40B4-BE49-F238E27FC236}">
              <a16:creationId xmlns:a16="http://schemas.microsoft.com/office/drawing/2014/main" id="{F533B3F5-A9E2-DA8E-05E4-64853FEDE2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3" name="AutoShape 1" descr="Eine Matrixformel, die Konstanten verwendet">
          <a:extLst>
            <a:ext uri="{FF2B5EF4-FFF2-40B4-BE49-F238E27FC236}">
              <a16:creationId xmlns:a16="http://schemas.microsoft.com/office/drawing/2014/main" id="{80315297-CB50-9769-0A75-939FF392D3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4" name="AutoShape 1" descr="Eine Matrixformel, die Konstanten verwendet">
          <a:extLst>
            <a:ext uri="{FF2B5EF4-FFF2-40B4-BE49-F238E27FC236}">
              <a16:creationId xmlns:a16="http://schemas.microsoft.com/office/drawing/2014/main" id="{35B4FFE1-41A1-356F-3452-278FA28B0C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5" name="AutoShape 1" descr="Eine Matrixformel, die Konstanten verwendet">
          <a:extLst>
            <a:ext uri="{FF2B5EF4-FFF2-40B4-BE49-F238E27FC236}">
              <a16:creationId xmlns:a16="http://schemas.microsoft.com/office/drawing/2014/main" id="{2E28F823-1D4C-90CD-0016-CBEEB3D73A3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6806" name="AutoShape 1" descr="Eine Matrixformel, die Konstanten verwendet">
          <a:extLst>
            <a:ext uri="{FF2B5EF4-FFF2-40B4-BE49-F238E27FC236}">
              <a16:creationId xmlns:a16="http://schemas.microsoft.com/office/drawing/2014/main" id="{F2AD35C9-95BF-68A4-91A5-29E8B5241B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07" name="AutoShape 1" descr="Eine Matrixformel, die Konstanten verwendet">
          <a:extLst>
            <a:ext uri="{FF2B5EF4-FFF2-40B4-BE49-F238E27FC236}">
              <a16:creationId xmlns:a16="http://schemas.microsoft.com/office/drawing/2014/main" id="{D0436790-10A9-C215-C67A-DD09D4B5F1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08" name="AutoShape 1" descr="Eine Matrixformel, die Konstanten verwendet">
          <a:extLst>
            <a:ext uri="{FF2B5EF4-FFF2-40B4-BE49-F238E27FC236}">
              <a16:creationId xmlns:a16="http://schemas.microsoft.com/office/drawing/2014/main" id="{A5342062-43FA-D51A-8948-03254C4364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09" name="AutoShape 1" descr="Eine Matrixformel, die Konstanten verwendet">
          <a:extLst>
            <a:ext uri="{FF2B5EF4-FFF2-40B4-BE49-F238E27FC236}">
              <a16:creationId xmlns:a16="http://schemas.microsoft.com/office/drawing/2014/main" id="{909206C6-2B1C-F7B8-6C58-506C1F7416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10" name="AutoShape 1" descr="Eine Matrixformel, die Konstanten verwendet">
          <a:extLst>
            <a:ext uri="{FF2B5EF4-FFF2-40B4-BE49-F238E27FC236}">
              <a16:creationId xmlns:a16="http://schemas.microsoft.com/office/drawing/2014/main" id="{C54363E4-4DC4-C3FD-6FE3-4FEDACD2E26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11" name="AutoShape 1" descr="Eine Matrixformel, die Konstanten verwendet">
          <a:extLst>
            <a:ext uri="{FF2B5EF4-FFF2-40B4-BE49-F238E27FC236}">
              <a16:creationId xmlns:a16="http://schemas.microsoft.com/office/drawing/2014/main" id="{6622F223-8432-9C7B-5ED8-835FEFA741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6812" name="AutoShape 1" descr="Eine Matrixformel, die Konstanten verwendet">
          <a:extLst>
            <a:ext uri="{FF2B5EF4-FFF2-40B4-BE49-F238E27FC236}">
              <a16:creationId xmlns:a16="http://schemas.microsoft.com/office/drawing/2014/main" id="{56009874-A5E3-C306-19EC-9186E2731CB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3" name="AutoShape 1" descr="Eine Matrixformel, die Konstanten verwendet">
          <a:extLst>
            <a:ext uri="{FF2B5EF4-FFF2-40B4-BE49-F238E27FC236}">
              <a16:creationId xmlns:a16="http://schemas.microsoft.com/office/drawing/2014/main" id="{52E2D44F-45C8-643A-57F5-000FE04F05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4" name="AutoShape 1" descr="Eine Matrixformel, die Konstanten verwendet">
          <a:extLst>
            <a:ext uri="{FF2B5EF4-FFF2-40B4-BE49-F238E27FC236}">
              <a16:creationId xmlns:a16="http://schemas.microsoft.com/office/drawing/2014/main" id="{19A6BA9D-FE0E-104C-6EF5-2E915AED6E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5" name="AutoShape 1" descr="Eine Matrixformel, die Konstanten verwendet">
          <a:extLst>
            <a:ext uri="{FF2B5EF4-FFF2-40B4-BE49-F238E27FC236}">
              <a16:creationId xmlns:a16="http://schemas.microsoft.com/office/drawing/2014/main" id="{455E9CBD-CC4B-4C16-CE9D-8041987884E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6" name="AutoShape 1" descr="Eine Matrixformel, die Konstanten verwendet">
          <a:extLst>
            <a:ext uri="{FF2B5EF4-FFF2-40B4-BE49-F238E27FC236}">
              <a16:creationId xmlns:a16="http://schemas.microsoft.com/office/drawing/2014/main" id="{DAF0D492-B7A6-76D1-75AC-E20E79CD522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7" name="AutoShape 1" descr="Eine Matrixformel, die Konstanten verwendet">
          <a:extLst>
            <a:ext uri="{FF2B5EF4-FFF2-40B4-BE49-F238E27FC236}">
              <a16:creationId xmlns:a16="http://schemas.microsoft.com/office/drawing/2014/main" id="{64D1D1C4-946F-9AE2-B0FB-5401978D754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6818" name="AutoShape 1" descr="Eine Matrixformel, die Konstanten verwendet">
          <a:extLst>
            <a:ext uri="{FF2B5EF4-FFF2-40B4-BE49-F238E27FC236}">
              <a16:creationId xmlns:a16="http://schemas.microsoft.com/office/drawing/2014/main" id="{13C7F027-A519-AE6D-9EA8-4E38E18C1A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19" name="AutoShape 1" descr="Eine Matrixformel, die Konstanten verwendet">
          <a:extLst>
            <a:ext uri="{FF2B5EF4-FFF2-40B4-BE49-F238E27FC236}">
              <a16:creationId xmlns:a16="http://schemas.microsoft.com/office/drawing/2014/main" id="{1B80BED5-A267-3272-D8A4-88FB4EBC480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20" name="AutoShape 1" descr="Eine Matrixformel, die Konstanten verwendet">
          <a:extLst>
            <a:ext uri="{FF2B5EF4-FFF2-40B4-BE49-F238E27FC236}">
              <a16:creationId xmlns:a16="http://schemas.microsoft.com/office/drawing/2014/main" id="{525C8BCF-F309-0EBC-5BF5-DF375247C9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21" name="AutoShape 1" descr="Eine Matrixformel, die Konstanten verwendet">
          <a:extLst>
            <a:ext uri="{FF2B5EF4-FFF2-40B4-BE49-F238E27FC236}">
              <a16:creationId xmlns:a16="http://schemas.microsoft.com/office/drawing/2014/main" id="{123F072D-00D0-0918-2815-EC5B64D2CD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22" name="AutoShape 1" descr="Eine Matrixformel, die Konstanten verwendet">
          <a:extLst>
            <a:ext uri="{FF2B5EF4-FFF2-40B4-BE49-F238E27FC236}">
              <a16:creationId xmlns:a16="http://schemas.microsoft.com/office/drawing/2014/main" id="{CF26D481-0F6E-CE60-3116-CD2586FA0D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23" name="AutoShape 1" descr="Eine Matrixformel, die Konstanten verwendet">
          <a:extLst>
            <a:ext uri="{FF2B5EF4-FFF2-40B4-BE49-F238E27FC236}">
              <a16:creationId xmlns:a16="http://schemas.microsoft.com/office/drawing/2014/main" id="{40487F12-507A-F1E9-43E0-E68E263B386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6824" name="AutoShape 1" descr="Eine Matrixformel, die Konstanten verwendet">
          <a:extLst>
            <a:ext uri="{FF2B5EF4-FFF2-40B4-BE49-F238E27FC236}">
              <a16:creationId xmlns:a16="http://schemas.microsoft.com/office/drawing/2014/main" id="{919C3CFF-D5B6-FA61-FA7E-B0A8E8A6B3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25" name="AutoShape 1" descr="Eine Matrixformel, die Konstanten verwendet">
          <a:extLst>
            <a:ext uri="{FF2B5EF4-FFF2-40B4-BE49-F238E27FC236}">
              <a16:creationId xmlns:a16="http://schemas.microsoft.com/office/drawing/2014/main" id="{EB7A961C-F081-09F0-1B0E-A3656BD0EE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26" name="AutoShape 1" descr="Eine Matrixformel, die Konstanten verwendet">
          <a:extLst>
            <a:ext uri="{FF2B5EF4-FFF2-40B4-BE49-F238E27FC236}">
              <a16:creationId xmlns:a16="http://schemas.microsoft.com/office/drawing/2014/main" id="{1511A8F6-B290-1E6D-0640-37794A871F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27" name="AutoShape 1" descr="Eine Matrixformel, die Konstanten verwendet">
          <a:extLst>
            <a:ext uri="{FF2B5EF4-FFF2-40B4-BE49-F238E27FC236}">
              <a16:creationId xmlns:a16="http://schemas.microsoft.com/office/drawing/2014/main" id="{86AF0531-9B42-C355-02C0-131788F3C9F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28" name="AutoShape 1" descr="Eine Matrixformel, die Konstanten verwendet">
          <a:extLst>
            <a:ext uri="{FF2B5EF4-FFF2-40B4-BE49-F238E27FC236}">
              <a16:creationId xmlns:a16="http://schemas.microsoft.com/office/drawing/2014/main" id="{0D0AD0ED-2947-6600-CC5B-858D84FA05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29" name="AutoShape 1" descr="Eine Matrixformel, die Konstanten verwendet">
          <a:extLst>
            <a:ext uri="{FF2B5EF4-FFF2-40B4-BE49-F238E27FC236}">
              <a16:creationId xmlns:a16="http://schemas.microsoft.com/office/drawing/2014/main" id="{9A88FEC2-E0BB-7BF7-AD68-719FD48C59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6830" name="AutoShape 1" descr="Eine Matrixformel, die Konstanten verwendet">
          <a:extLst>
            <a:ext uri="{FF2B5EF4-FFF2-40B4-BE49-F238E27FC236}">
              <a16:creationId xmlns:a16="http://schemas.microsoft.com/office/drawing/2014/main" id="{957DFB3C-F852-9849-038A-B5BF9FBE80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1" name="AutoShape 1" descr="Eine Matrixformel, die Konstanten verwendet">
          <a:extLst>
            <a:ext uri="{FF2B5EF4-FFF2-40B4-BE49-F238E27FC236}">
              <a16:creationId xmlns:a16="http://schemas.microsoft.com/office/drawing/2014/main" id="{589D39A5-1F6F-9933-FB67-2679B4170C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2" name="AutoShape 1" descr="Eine Matrixformel, die Konstanten verwendet">
          <a:extLst>
            <a:ext uri="{FF2B5EF4-FFF2-40B4-BE49-F238E27FC236}">
              <a16:creationId xmlns:a16="http://schemas.microsoft.com/office/drawing/2014/main" id="{8C8D4D20-E00A-2ADA-7A6C-3956A91ED2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3" name="AutoShape 1" descr="Eine Matrixformel, die Konstanten verwendet">
          <a:extLst>
            <a:ext uri="{FF2B5EF4-FFF2-40B4-BE49-F238E27FC236}">
              <a16:creationId xmlns:a16="http://schemas.microsoft.com/office/drawing/2014/main" id="{6D46E754-901F-ACAF-B8DC-BF17A56B42F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4" name="AutoShape 1" descr="Eine Matrixformel, die Konstanten verwendet">
          <a:extLst>
            <a:ext uri="{FF2B5EF4-FFF2-40B4-BE49-F238E27FC236}">
              <a16:creationId xmlns:a16="http://schemas.microsoft.com/office/drawing/2014/main" id="{7B841135-AB7E-E9B5-75C3-E5E0C684A6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5" name="AutoShape 1" descr="Eine Matrixformel, die Konstanten verwendet">
          <a:extLst>
            <a:ext uri="{FF2B5EF4-FFF2-40B4-BE49-F238E27FC236}">
              <a16:creationId xmlns:a16="http://schemas.microsoft.com/office/drawing/2014/main" id="{597D2F19-495C-A3BB-C5FD-68A3E89BC9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511</xdr:row>
      <xdr:rowOff>0</xdr:rowOff>
    </xdr:from>
    <xdr:to>
      <xdr:col>11</xdr:col>
      <xdr:colOff>314325</xdr:colOff>
      <xdr:row>512</xdr:row>
      <xdr:rowOff>133350</xdr:rowOff>
    </xdr:to>
    <xdr:sp macro="" textlink="">
      <xdr:nvSpPr>
        <xdr:cNvPr id="36836" name="AutoShape 1" descr="Eine Matrixformel, die Konstanten verwendet">
          <a:extLst>
            <a:ext uri="{FF2B5EF4-FFF2-40B4-BE49-F238E27FC236}">
              <a16:creationId xmlns:a16="http://schemas.microsoft.com/office/drawing/2014/main" id="{8B9E039B-9D6E-0203-92A5-F4F910D7A6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305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37" name="AutoShape 1" descr="Eine Matrixformel, die Konstanten verwendet">
          <a:extLst>
            <a:ext uri="{FF2B5EF4-FFF2-40B4-BE49-F238E27FC236}">
              <a16:creationId xmlns:a16="http://schemas.microsoft.com/office/drawing/2014/main" id="{D31AE56C-F1ED-F438-89C3-6640F48C3A4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38" name="AutoShape 1" descr="Eine Matrixformel, die Konstanten verwendet">
          <a:extLst>
            <a:ext uri="{FF2B5EF4-FFF2-40B4-BE49-F238E27FC236}">
              <a16:creationId xmlns:a16="http://schemas.microsoft.com/office/drawing/2014/main" id="{44DB7C9F-1FF8-5B7B-9F60-7F042FB360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39" name="AutoShape 1" descr="Eine Matrixformel, die Konstanten verwendet">
          <a:extLst>
            <a:ext uri="{FF2B5EF4-FFF2-40B4-BE49-F238E27FC236}">
              <a16:creationId xmlns:a16="http://schemas.microsoft.com/office/drawing/2014/main" id="{D455439E-7816-8A3E-1C3E-1A9323A1603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40" name="AutoShape 1" descr="Eine Matrixformel, die Konstanten verwendet">
          <a:extLst>
            <a:ext uri="{FF2B5EF4-FFF2-40B4-BE49-F238E27FC236}">
              <a16:creationId xmlns:a16="http://schemas.microsoft.com/office/drawing/2014/main" id="{0A3ACD8C-0102-29C6-AAA0-B8C8DA31000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41" name="AutoShape 1" descr="Eine Matrixformel, die Konstanten verwendet">
          <a:extLst>
            <a:ext uri="{FF2B5EF4-FFF2-40B4-BE49-F238E27FC236}">
              <a16:creationId xmlns:a16="http://schemas.microsoft.com/office/drawing/2014/main" id="{1390F561-85E7-8001-4345-FA9E550287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470</xdr:row>
      <xdr:rowOff>0</xdr:rowOff>
    </xdr:from>
    <xdr:to>
      <xdr:col>11</xdr:col>
      <xdr:colOff>314325</xdr:colOff>
      <xdr:row>471</xdr:row>
      <xdr:rowOff>133350</xdr:rowOff>
    </xdr:to>
    <xdr:sp macro="" textlink="">
      <xdr:nvSpPr>
        <xdr:cNvPr id="36842" name="AutoShape 1" descr="Eine Matrixformel, die Konstanten verwendet">
          <a:extLst>
            <a:ext uri="{FF2B5EF4-FFF2-40B4-BE49-F238E27FC236}">
              <a16:creationId xmlns:a16="http://schemas.microsoft.com/office/drawing/2014/main" id="{E8A37623-6439-8EBD-8F2B-303889AEC4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41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3" name="AutoShape 1" descr="Eine Matrixformel, die Konstanten verwendet">
          <a:extLst>
            <a:ext uri="{FF2B5EF4-FFF2-40B4-BE49-F238E27FC236}">
              <a16:creationId xmlns:a16="http://schemas.microsoft.com/office/drawing/2014/main" id="{D05B073A-8E8D-4765-BE74-6EA103C282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4" name="AutoShape 1" descr="Eine Matrixformel, die Konstanten verwendet">
          <a:extLst>
            <a:ext uri="{FF2B5EF4-FFF2-40B4-BE49-F238E27FC236}">
              <a16:creationId xmlns:a16="http://schemas.microsoft.com/office/drawing/2014/main" id="{368B5D27-57BA-B689-D69B-EDD6CDC227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5" name="AutoShape 1" descr="Eine Matrixformel, die Konstanten verwendet">
          <a:extLst>
            <a:ext uri="{FF2B5EF4-FFF2-40B4-BE49-F238E27FC236}">
              <a16:creationId xmlns:a16="http://schemas.microsoft.com/office/drawing/2014/main" id="{5C207223-6CE1-06A1-659E-C27A3A695BC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6" name="AutoShape 1" descr="Eine Matrixformel, die Konstanten verwendet">
          <a:extLst>
            <a:ext uri="{FF2B5EF4-FFF2-40B4-BE49-F238E27FC236}">
              <a16:creationId xmlns:a16="http://schemas.microsoft.com/office/drawing/2014/main" id="{A3E3DFF2-07C9-5BA2-03A9-80096B1638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7" name="AutoShape 1" descr="Eine Matrixformel, die Konstanten verwendet">
          <a:extLst>
            <a:ext uri="{FF2B5EF4-FFF2-40B4-BE49-F238E27FC236}">
              <a16:creationId xmlns:a16="http://schemas.microsoft.com/office/drawing/2014/main" id="{24BCC3F0-3CB1-9FDE-E4CD-5439063171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6848" name="AutoShape 1" descr="Eine Matrixformel, die Konstanten verwendet">
          <a:extLst>
            <a:ext uri="{FF2B5EF4-FFF2-40B4-BE49-F238E27FC236}">
              <a16:creationId xmlns:a16="http://schemas.microsoft.com/office/drawing/2014/main" id="{8055774F-C994-B95F-58C4-2D68F715D6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49" name="AutoShape 1" descr="Eine Matrixformel, die Konstanten verwendet">
          <a:extLst>
            <a:ext uri="{FF2B5EF4-FFF2-40B4-BE49-F238E27FC236}">
              <a16:creationId xmlns:a16="http://schemas.microsoft.com/office/drawing/2014/main" id="{97A1BF86-1B6B-D7E8-CD28-68A71A7B10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50" name="AutoShape 1" descr="Eine Matrixformel, die Konstanten verwendet">
          <a:extLst>
            <a:ext uri="{FF2B5EF4-FFF2-40B4-BE49-F238E27FC236}">
              <a16:creationId xmlns:a16="http://schemas.microsoft.com/office/drawing/2014/main" id="{D0862450-E48C-CBB7-41ED-1CBF992B6EE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51" name="AutoShape 1" descr="Eine Matrixformel, die Konstanten verwendet">
          <a:extLst>
            <a:ext uri="{FF2B5EF4-FFF2-40B4-BE49-F238E27FC236}">
              <a16:creationId xmlns:a16="http://schemas.microsoft.com/office/drawing/2014/main" id="{18515DE9-490A-6DA7-D64E-3404270E08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52" name="AutoShape 1" descr="Eine Matrixformel, die Konstanten verwendet">
          <a:extLst>
            <a:ext uri="{FF2B5EF4-FFF2-40B4-BE49-F238E27FC236}">
              <a16:creationId xmlns:a16="http://schemas.microsoft.com/office/drawing/2014/main" id="{D41F305A-92C3-93C5-990B-532426BF52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53" name="AutoShape 1" descr="Eine Matrixformel, die Konstanten verwendet">
          <a:extLst>
            <a:ext uri="{FF2B5EF4-FFF2-40B4-BE49-F238E27FC236}">
              <a16:creationId xmlns:a16="http://schemas.microsoft.com/office/drawing/2014/main" id="{574055B4-4CE1-733C-B981-ADD1079633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6854" name="AutoShape 1" descr="Eine Matrixformel, die Konstanten verwendet">
          <a:extLst>
            <a:ext uri="{FF2B5EF4-FFF2-40B4-BE49-F238E27FC236}">
              <a16:creationId xmlns:a16="http://schemas.microsoft.com/office/drawing/2014/main" id="{3B784E9D-8835-28A4-0795-4C45336F83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55" name="AutoShape 1" descr="Eine Matrixformel, die Konstanten verwendet">
          <a:extLst>
            <a:ext uri="{FF2B5EF4-FFF2-40B4-BE49-F238E27FC236}">
              <a16:creationId xmlns:a16="http://schemas.microsoft.com/office/drawing/2014/main" id="{8C3F98FD-1C53-2DA0-8350-D97F196D53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56" name="AutoShape 1" descr="Eine Matrixformel, die Konstanten verwendet">
          <a:extLst>
            <a:ext uri="{FF2B5EF4-FFF2-40B4-BE49-F238E27FC236}">
              <a16:creationId xmlns:a16="http://schemas.microsoft.com/office/drawing/2014/main" id="{F2AAE65C-377C-D0EA-E7E1-4785295D58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57" name="AutoShape 1" descr="Eine Matrixformel, die Konstanten verwendet">
          <a:extLst>
            <a:ext uri="{FF2B5EF4-FFF2-40B4-BE49-F238E27FC236}">
              <a16:creationId xmlns:a16="http://schemas.microsoft.com/office/drawing/2014/main" id="{EDF3A996-2A16-E9D5-71AA-1F137AA1AE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58" name="AutoShape 1" descr="Eine Matrixformel, die Konstanten verwendet">
          <a:extLst>
            <a:ext uri="{FF2B5EF4-FFF2-40B4-BE49-F238E27FC236}">
              <a16:creationId xmlns:a16="http://schemas.microsoft.com/office/drawing/2014/main" id="{50D302A3-1415-21E7-D1D0-C5612C8D2F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59" name="AutoShape 1" descr="Eine Matrixformel, die Konstanten verwendet">
          <a:extLst>
            <a:ext uri="{FF2B5EF4-FFF2-40B4-BE49-F238E27FC236}">
              <a16:creationId xmlns:a16="http://schemas.microsoft.com/office/drawing/2014/main" id="{98EF3679-59D3-DA87-E08E-B7BC204804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6860" name="AutoShape 1" descr="Eine Matrixformel, die Konstanten verwendet">
          <a:extLst>
            <a:ext uri="{FF2B5EF4-FFF2-40B4-BE49-F238E27FC236}">
              <a16:creationId xmlns:a16="http://schemas.microsoft.com/office/drawing/2014/main" id="{3096F228-2B8C-0C5E-AC14-12FC239C47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1" name="AutoShape 1" descr="Eine Matrixformel, die Konstanten verwendet">
          <a:extLst>
            <a:ext uri="{FF2B5EF4-FFF2-40B4-BE49-F238E27FC236}">
              <a16:creationId xmlns:a16="http://schemas.microsoft.com/office/drawing/2014/main" id="{7D4BA92A-BAC0-A94C-FB33-EB6FE84104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2" name="AutoShape 1" descr="Eine Matrixformel, die Konstanten verwendet">
          <a:extLst>
            <a:ext uri="{FF2B5EF4-FFF2-40B4-BE49-F238E27FC236}">
              <a16:creationId xmlns:a16="http://schemas.microsoft.com/office/drawing/2014/main" id="{42A47D2E-E152-FC0A-E27D-B96076F359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3" name="AutoShape 1" descr="Eine Matrixformel, die Konstanten verwendet">
          <a:extLst>
            <a:ext uri="{FF2B5EF4-FFF2-40B4-BE49-F238E27FC236}">
              <a16:creationId xmlns:a16="http://schemas.microsoft.com/office/drawing/2014/main" id="{AA4EA9C0-CC49-BBEF-1AF5-4AE2BEF355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4" name="AutoShape 1" descr="Eine Matrixformel, die Konstanten verwendet">
          <a:extLst>
            <a:ext uri="{FF2B5EF4-FFF2-40B4-BE49-F238E27FC236}">
              <a16:creationId xmlns:a16="http://schemas.microsoft.com/office/drawing/2014/main" id="{5BD57180-F712-868E-CB94-B97F2FF667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5" name="AutoShape 1" descr="Eine Matrixformel, die Konstanten verwendet">
          <a:extLst>
            <a:ext uri="{FF2B5EF4-FFF2-40B4-BE49-F238E27FC236}">
              <a16:creationId xmlns:a16="http://schemas.microsoft.com/office/drawing/2014/main" id="{8A607B6C-EABD-5A50-2AF0-0A80C0E41D1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450</xdr:row>
      <xdr:rowOff>0</xdr:rowOff>
    </xdr:from>
    <xdr:to>
      <xdr:col>11</xdr:col>
      <xdr:colOff>314325</xdr:colOff>
      <xdr:row>451</xdr:row>
      <xdr:rowOff>133350</xdr:rowOff>
    </xdr:to>
    <xdr:sp macro="" textlink="">
      <xdr:nvSpPr>
        <xdr:cNvPr id="36866" name="AutoShape 1" descr="Eine Matrixformel, die Konstanten verwendet">
          <a:extLst>
            <a:ext uri="{FF2B5EF4-FFF2-40B4-BE49-F238E27FC236}">
              <a16:creationId xmlns:a16="http://schemas.microsoft.com/office/drawing/2014/main" id="{5264379F-6C54-FD0E-81B1-A73A19254C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318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67" name="AutoShape 1" descr="Eine Matrixformel, die Konstanten verwendet">
          <a:extLst>
            <a:ext uri="{FF2B5EF4-FFF2-40B4-BE49-F238E27FC236}">
              <a16:creationId xmlns:a16="http://schemas.microsoft.com/office/drawing/2014/main" id="{432D8FEE-9363-D178-26AF-60269C0F96F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68" name="AutoShape 1" descr="Eine Matrixformel, die Konstanten verwendet">
          <a:extLst>
            <a:ext uri="{FF2B5EF4-FFF2-40B4-BE49-F238E27FC236}">
              <a16:creationId xmlns:a16="http://schemas.microsoft.com/office/drawing/2014/main" id="{DC4F932B-AF6D-F36D-D94B-743D226A590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69" name="AutoShape 1" descr="Eine Matrixformel, die Konstanten verwendet">
          <a:extLst>
            <a:ext uri="{FF2B5EF4-FFF2-40B4-BE49-F238E27FC236}">
              <a16:creationId xmlns:a16="http://schemas.microsoft.com/office/drawing/2014/main" id="{CDF98761-AF4D-CC71-CE77-7915794B04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70" name="AutoShape 1" descr="Eine Matrixformel, die Konstanten verwendet">
          <a:extLst>
            <a:ext uri="{FF2B5EF4-FFF2-40B4-BE49-F238E27FC236}">
              <a16:creationId xmlns:a16="http://schemas.microsoft.com/office/drawing/2014/main" id="{5C6F32B4-531A-6BCD-A45B-17273F6037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71" name="AutoShape 1" descr="Eine Matrixformel, die Konstanten verwendet">
          <a:extLst>
            <a:ext uri="{FF2B5EF4-FFF2-40B4-BE49-F238E27FC236}">
              <a16:creationId xmlns:a16="http://schemas.microsoft.com/office/drawing/2014/main" id="{6FB4CBBA-25F9-E4BE-8CC3-FCAA43B87E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6872" name="AutoShape 1" descr="Eine Matrixformel, die Konstanten verwendet">
          <a:extLst>
            <a:ext uri="{FF2B5EF4-FFF2-40B4-BE49-F238E27FC236}">
              <a16:creationId xmlns:a16="http://schemas.microsoft.com/office/drawing/2014/main" id="{97F3A28A-E273-6D94-D955-57742BF4F4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3" name="AutoShape 1" descr="Eine Matrixformel, die Konstanten verwendet">
          <a:extLst>
            <a:ext uri="{FF2B5EF4-FFF2-40B4-BE49-F238E27FC236}">
              <a16:creationId xmlns:a16="http://schemas.microsoft.com/office/drawing/2014/main" id="{7B5DB8FF-1043-8887-02D4-50F6BD344D6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4" name="AutoShape 1" descr="Eine Matrixformel, die Konstanten verwendet">
          <a:extLst>
            <a:ext uri="{FF2B5EF4-FFF2-40B4-BE49-F238E27FC236}">
              <a16:creationId xmlns:a16="http://schemas.microsoft.com/office/drawing/2014/main" id="{966B283D-E943-1FCA-C98B-D12A5AD61C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5" name="AutoShape 1" descr="Eine Matrixformel, die Konstanten verwendet">
          <a:extLst>
            <a:ext uri="{FF2B5EF4-FFF2-40B4-BE49-F238E27FC236}">
              <a16:creationId xmlns:a16="http://schemas.microsoft.com/office/drawing/2014/main" id="{9DF9FCC4-D581-FB98-5DC1-A970D137E5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6" name="AutoShape 1" descr="Eine Matrixformel, die Konstanten verwendet">
          <a:extLst>
            <a:ext uri="{FF2B5EF4-FFF2-40B4-BE49-F238E27FC236}">
              <a16:creationId xmlns:a16="http://schemas.microsoft.com/office/drawing/2014/main" id="{6B08698B-362B-6106-BD81-59B608F00A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7" name="AutoShape 1" descr="Eine Matrixformel, die Konstanten verwendet">
          <a:extLst>
            <a:ext uri="{FF2B5EF4-FFF2-40B4-BE49-F238E27FC236}">
              <a16:creationId xmlns:a16="http://schemas.microsoft.com/office/drawing/2014/main" id="{7EDD280C-7965-D48D-1765-6E47945E76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6878" name="AutoShape 1" descr="Eine Matrixformel, die Konstanten verwendet">
          <a:extLst>
            <a:ext uri="{FF2B5EF4-FFF2-40B4-BE49-F238E27FC236}">
              <a16:creationId xmlns:a16="http://schemas.microsoft.com/office/drawing/2014/main" id="{747645B7-DFAF-685A-A351-F50269E662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79" name="AutoShape 1" descr="Eine Matrixformel, die Konstanten verwendet">
          <a:extLst>
            <a:ext uri="{FF2B5EF4-FFF2-40B4-BE49-F238E27FC236}">
              <a16:creationId xmlns:a16="http://schemas.microsoft.com/office/drawing/2014/main" id="{AA67737B-53B1-5BB9-6CF2-4D9B94715E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80" name="AutoShape 1" descr="Eine Matrixformel, die Konstanten verwendet">
          <a:extLst>
            <a:ext uri="{FF2B5EF4-FFF2-40B4-BE49-F238E27FC236}">
              <a16:creationId xmlns:a16="http://schemas.microsoft.com/office/drawing/2014/main" id="{5C262E90-9EA9-8904-DEE1-B1B982FE0D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81" name="AutoShape 1" descr="Eine Matrixformel, die Konstanten verwendet">
          <a:extLst>
            <a:ext uri="{FF2B5EF4-FFF2-40B4-BE49-F238E27FC236}">
              <a16:creationId xmlns:a16="http://schemas.microsoft.com/office/drawing/2014/main" id="{80A5DC20-D3F3-A304-A228-5AD7394BCDF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82" name="AutoShape 1" descr="Eine Matrixformel, die Konstanten verwendet">
          <a:extLst>
            <a:ext uri="{FF2B5EF4-FFF2-40B4-BE49-F238E27FC236}">
              <a16:creationId xmlns:a16="http://schemas.microsoft.com/office/drawing/2014/main" id="{6351C8E6-8211-707F-7534-5F9570A9C65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83" name="AutoShape 1" descr="Eine Matrixformel, die Konstanten verwendet">
          <a:extLst>
            <a:ext uri="{FF2B5EF4-FFF2-40B4-BE49-F238E27FC236}">
              <a16:creationId xmlns:a16="http://schemas.microsoft.com/office/drawing/2014/main" id="{E9D4372C-4897-5DDE-1D93-83E99F9AF1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441</xdr:row>
      <xdr:rowOff>0</xdr:rowOff>
    </xdr:from>
    <xdr:to>
      <xdr:col>11</xdr:col>
      <xdr:colOff>314325</xdr:colOff>
      <xdr:row>442</xdr:row>
      <xdr:rowOff>133350</xdr:rowOff>
    </xdr:to>
    <xdr:sp macro="" textlink="">
      <xdr:nvSpPr>
        <xdr:cNvPr id="36884" name="AutoShape 1" descr="Eine Matrixformel, die Konstanten verwendet">
          <a:extLst>
            <a:ext uri="{FF2B5EF4-FFF2-40B4-BE49-F238E27FC236}">
              <a16:creationId xmlns:a16="http://schemas.microsoft.com/office/drawing/2014/main" id="{31A61B49-1788-B5B8-00A2-70C8491EA8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172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85" name="AutoShape 1" descr="Eine Matrixformel, die Konstanten verwendet">
          <a:extLst>
            <a:ext uri="{FF2B5EF4-FFF2-40B4-BE49-F238E27FC236}">
              <a16:creationId xmlns:a16="http://schemas.microsoft.com/office/drawing/2014/main" id="{66585542-D4CB-2C57-8DE7-E64520F254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86" name="AutoShape 1" descr="Eine Matrixformel, die Konstanten verwendet">
          <a:extLst>
            <a:ext uri="{FF2B5EF4-FFF2-40B4-BE49-F238E27FC236}">
              <a16:creationId xmlns:a16="http://schemas.microsoft.com/office/drawing/2014/main" id="{CEC37BA6-F258-0838-15A8-6649F9FC56B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87" name="AutoShape 1" descr="Eine Matrixformel, die Konstanten verwendet">
          <a:extLst>
            <a:ext uri="{FF2B5EF4-FFF2-40B4-BE49-F238E27FC236}">
              <a16:creationId xmlns:a16="http://schemas.microsoft.com/office/drawing/2014/main" id="{E4F10152-2F1B-664A-11DD-3B534C5651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88" name="AutoShape 1" descr="Eine Matrixformel, die Konstanten verwendet">
          <a:extLst>
            <a:ext uri="{FF2B5EF4-FFF2-40B4-BE49-F238E27FC236}">
              <a16:creationId xmlns:a16="http://schemas.microsoft.com/office/drawing/2014/main" id="{E858C8C5-C37C-CE2D-F16F-454282C2B2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89" name="AutoShape 1" descr="Eine Matrixformel, die Konstanten verwendet">
          <a:extLst>
            <a:ext uri="{FF2B5EF4-FFF2-40B4-BE49-F238E27FC236}">
              <a16:creationId xmlns:a16="http://schemas.microsoft.com/office/drawing/2014/main" id="{F1337028-989A-A2EE-1CCB-1D050B6510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6890" name="AutoShape 1" descr="Eine Matrixformel, die Konstanten verwendet">
          <a:extLst>
            <a:ext uri="{FF2B5EF4-FFF2-40B4-BE49-F238E27FC236}">
              <a16:creationId xmlns:a16="http://schemas.microsoft.com/office/drawing/2014/main" id="{EE52529C-98F5-F478-555F-1A8C181149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1" name="AutoShape 1" descr="Eine Matrixformel, die Konstanten verwendet">
          <a:extLst>
            <a:ext uri="{FF2B5EF4-FFF2-40B4-BE49-F238E27FC236}">
              <a16:creationId xmlns:a16="http://schemas.microsoft.com/office/drawing/2014/main" id="{8B951968-EAB1-DF4C-08BB-45465EFAB94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2" name="AutoShape 1" descr="Eine Matrixformel, die Konstanten verwendet">
          <a:extLst>
            <a:ext uri="{FF2B5EF4-FFF2-40B4-BE49-F238E27FC236}">
              <a16:creationId xmlns:a16="http://schemas.microsoft.com/office/drawing/2014/main" id="{BC67AF5C-7076-6309-D165-7B6BB949046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3" name="AutoShape 1" descr="Eine Matrixformel, die Konstanten verwendet">
          <a:extLst>
            <a:ext uri="{FF2B5EF4-FFF2-40B4-BE49-F238E27FC236}">
              <a16:creationId xmlns:a16="http://schemas.microsoft.com/office/drawing/2014/main" id="{6639F3F7-432E-0D9D-E1D3-23B2B8572BF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4" name="AutoShape 1" descr="Eine Matrixformel, die Konstanten verwendet">
          <a:extLst>
            <a:ext uri="{FF2B5EF4-FFF2-40B4-BE49-F238E27FC236}">
              <a16:creationId xmlns:a16="http://schemas.microsoft.com/office/drawing/2014/main" id="{552DA7EF-7593-302A-6888-013B0E5B80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5" name="AutoShape 1" descr="Eine Matrixformel, die Konstanten verwendet">
          <a:extLst>
            <a:ext uri="{FF2B5EF4-FFF2-40B4-BE49-F238E27FC236}">
              <a16:creationId xmlns:a16="http://schemas.microsoft.com/office/drawing/2014/main" id="{AAA207C1-566A-E3FA-CFD3-95B83D8F43E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6896" name="AutoShape 1" descr="Eine Matrixformel, die Konstanten verwendet">
          <a:extLst>
            <a:ext uri="{FF2B5EF4-FFF2-40B4-BE49-F238E27FC236}">
              <a16:creationId xmlns:a16="http://schemas.microsoft.com/office/drawing/2014/main" id="{F21D5A03-7650-EC5B-0A5D-C3C9836D80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897" name="AutoShape 1" descr="Eine Matrixformel, die Konstanten verwendet">
          <a:extLst>
            <a:ext uri="{FF2B5EF4-FFF2-40B4-BE49-F238E27FC236}">
              <a16:creationId xmlns:a16="http://schemas.microsoft.com/office/drawing/2014/main" id="{572309A6-5070-698D-6B2C-D3649E1D3E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898" name="AutoShape 1" descr="Eine Matrixformel, die Konstanten verwendet">
          <a:extLst>
            <a:ext uri="{FF2B5EF4-FFF2-40B4-BE49-F238E27FC236}">
              <a16:creationId xmlns:a16="http://schemas.microsoft.com/office/drawing/2014/main" id="{EFC126DC-A642-794E-27BC-75E8ACC3EC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899" name="AutoShape 1" descr="Eine Matrixformel, die Konstanten verwendet">
          <a:extLst>
            <a:ext uri="{FF2B5EF4-FFF2-40B4-BE49-F238E27FC236}">
              <a16:creationId xmlns:a16="http://schemas.microsoft.com/office/drawing/2014/main" id="{926BDFCB-C5D0-2C18-1FCD-49C3FD778F1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900" name="AutoShape 1" descr="Eine Matrixformel, die Konstanten verwendet">
          <a:extLst>
            <a:ext uri="{FF2B5EF4-FFF2-40B4-BE49-F238E27FC236}">
              <a16:creationId xmlns:a16="http://schemas.microsoft.com/office/drawing/2014/main" id="{2246C212-0DAC-E056-0ABB-6452FB339D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901" name="AutoShape 1" descr="Eine Matrixformel, die Konstanten verwendet">
          <a:extLst>
            <a:ext uri="{FF2B5EF4-FFF2-40B4-BE49-F238E27FC236}">
              <a16:creationId xmlns:a16="http://schemas.microsoft.com/office/drawing/2014/main" id="{B594CE0A-398A-6B01-8F3B-7B6A3064759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6902" name="AutoShape 1" descr="Eine Matrixformel, die Konstanten verwendet">
          <a:extLst>
            <a:ext uri="{FF2B5EF4-FFF2-40B4-BE49-F238E27FC236}">
              <a16:creationId xmlns:a16="http://schemas.microsoft.com/office/drawing/2014/main" id="{0ACE9236-ABC1-B6DA-BBFA-75FE595A93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3" name="AutoShape 1" descr="Eine Matrixformel, die Konstanten verwendet">
          <a:extLst>
            <a:ext uri="{FF2B5EF4-FFF2-40B4-BE49-F238E27FC236}">
              <a16:creationId xmlns:a16="http://schemas.microsoft.com/office/drawing/2014/main" id="{F99E3AA6-E227-25B2-8AD0-0D0EAE1184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4" name="AutoShape 1" descr="Eine Matrixformel, die Konstanten verwendet">
          <a:extLst>
            <a:ext uri="{FF2B5EF4-FFF2-40B4-BE49-F238E27FC236}">
              <a16:creationId xmlns:a16="http://schemas.microsoft.com/office/drawing/2014/main" id="{A0BFF800-E6AF-DDBB-B83D-D770A4211D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5" name="AutoShape 1" descr="Eine Matrixformel, die Konstanten verwendet">
          <a:extLst>
            <a:ext uri="{FF2B5EF4-FFF2-40B4-BE49-F238E27FC236}">
              <a16:creationId xmlns:a16="http://schemas.microsoft.com/office/drawing/2014/main" id="{5BA507FF-14C3-FF64-4BE0-99FCC76AE7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6" name="AutoShape 1" descr="Eine Matrixformel, die Konstanten verwendet">
          <a:extLst>
            <a:ext uri="{FF2B5EF4-FFF2-40B4-BE49-F238E27FC236}">
              <a16:creationId xmlns:a16="http://schemas.microsoft.com/office/drawing/2014/main" id="{7851DF58-7390-B979-0926-2A360C6EC5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7" name="AutoShape 1" descr="Eine Matrixformel, die Konstanten verwendet">
          <a:extLst>
            <a:ext uri="{FF2B5EF4-FFF2-40B4-BE49-F238E27FC236}">
              <a16:creationId xmlns:a16="http://schemas.microsoft.com/office/drawing/2014/main" id="{54519EA3-9A1D-BC35-16B5-B97719E28BB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6908" name="AutoShape 1" descr="Eine Matrixformel, die Konstanten verwendet">
          <a:extLst>
            <a:ext uri="{FF2B5EF4-FFF2-40B4-BE49-F238E27FC236}">
              <a16:creationId xmlns:a16="http://schemas.microsoft.com/office/drawing/2014/main" id="{37FEC895-5339-CCFB-3AB6-568CAC1AB5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09" name="AutoShape 1" descr="Eine Matrixformel, die Konstanten verwendet">
          <a:extLst>
            <a:ext uri="{FF2B5EF4-FFF2-40B4-BE49-F238E27FC236}">
              <a16:creationId xmlns:a16="http://schemas.microsoft.com/office/drawing/2014/main" id="{BEF424C3-2156-AB25-6488-C3FECDFB062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10" name="AutoShape 1" descr="Eine Matrixformel, die Konstanten verwendet">
          <a:extLst>
            <a:ext uri="{FF2B5EF4-FFF2-40B4-BE49-F238E27FC236}">
              <a16:creationId xmlns:a16="http://schemas.microsoft.com/office/drawing/2014/main" id="{1C34FE34-B211-3E33-CB92-8293D3F008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11" name="AutoShape 1" descr="Eine Matrixformel, die Konstanten verwendet">
          <a:extLst>
            <a:ext uri="{FF2B5EF4-FFF2-40B4-BE49-F238E27FC236}">
              <a16:creationId xmlns:a16="http://schemas.microsoft.com/office/drawing/2014/main" id="{6BC6ADA7-6A6D-8EEF-8601-392BEFE495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12" name="AutoShape 1" descr="Eine Matrixformel, die Konstanten verwendet">
          <a:extLst>
            <a:ext uri="{FF2B5EF4-FFF2-40B4-BE49-F238E27FC236}">
              <a16:creationId xmlns:a16="http://schemas.microsoft.com/office/drawing/2014/main" id="{4D1B0710-1CE8-8025-E0C6-4337A370E5E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13" name="AutoShape 1" descr="Eine Matrixformel, die Konstanten verwendet">
          <a:extLst>
            <a:ext uri="{FF2B5EF4-FFF2-40B4-BE49-F238E27FC236}">
              <a16:creationId xmlns:a16="http://schemas.microsoft.com/office/drawing/2014/main" id="{7B54CD7C-FA51-DCE6-932D-0B378674C3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6914" name="AutoShape 1" descr="Eine Matrixformel, die Konstanten verwendet">
          <a:extLst>
            <a:ext uri="{FF2B5EF4-FFF2-40B4-BE49-F238E27FC236}">
              <a16:creationId xmlns:a16="http://schemas.microsoft.com/office/drawing/2014/main" id="{EA51E35B-902F-B78B-D9A9-BB921D4383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15" name="AutoShape 1" descr="Eine Matrixformel, die Konstanten verwendet">
          <a:extLst>
            <a:ext uri="{FF2B5EF4-FFF2-40B4-BE49-F238E27FC236}">
              <a16:creationId xmlns:a16="http://schemas.microsoft.com/office/drawing/2014/main" id="{A7252876-FDD4-4183-DF49-555A679DB6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16" name="AutoShape 1" descr="Eine Matrixformel, die Konstanten verwendet">
          <a:extLst>
            <a:ext uri="{FF2B5EF4-FFF2-40B4-BE49-F238E27FC236}">
              <a16:creationId xmlns:a16="http://schemas.microsoft.com/office/drawing/2014/main" id="{CC3853D6-CE7B-5DCB-F650-53949B91E7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17" name="AutoShape 1" descr="Eine Matrixformel, die Konstanten verwendet">
          <a:extLst>
            <a:ext uri="{FF2B5EF4-FFF2-40B4-BE49-F238E27FC236}">
              <a16:creationId xmlns:a16="http://schemas.microsoft.com/office/drawing/2014/main" id="{68F243F2-199A-6B00-9D4C-00AA10C1163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18" name="AutoShape 1" descr="Eine Matrixformel, die Konstanten verwendet">
          <a:extLst>
            <a:ext uri="{FF2B5EF4-FFF2-40B4-BE49-F238E27FC236}">
              <a16:creationId xmlns:a16="http://schemas.microsoft.com/office/drawing/2014/main" id="{67350990-2B62-5700-3347-F64C68B620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19" name="AutoShape 1" descr="Eine Matrixformel, die Konstanten verwendet">
          <a:extLst>
            <a:ext uri="{FF2B5EF4-FFF2-40B4-BE49-F238E27FC236}">
              <a16:creationId xmlns:a16="http://schemas.microsoft.com/office/drawing/2014/main" id="{E3B01E23-EB8A-AA46-5DB6-9316178A00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6920" name="AutoShape 1" descr="Eine Matrixformel, die Konstanten verwendet">
          <a:extLst>
            <a:ext uri="{FF2B5EF4-FFF2-40B4-BE49-F238E27FC236}">
              <a16:creationId xmlns:a16="http://schemas.microsoft.com/office/drawing/2014/main" id="{986E3CB7-F17F-EABD-D600-30325785DC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1" name="AutoShape 1" descr="Eine Matrixformel, die Konstanten verwendet">
          <a:extLst>
            <a:ext uri="{FF2B5EF4-FFF2-40B4-BE49-F238E27FC236}">
              <a16:creationId xmlns:a16="http://schemas.microsoft.com/office/drawing/2014/main" id="{37EDD9BE-1934-63F0-6A78-2BE8E07FBA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2" name="AutoShape 1" descr="Eine Matrixformel, die Konstanten verwendet">
          <a:extLst>
            <a:ext uri="{FF2B5EF4-FFF2-40B4-BE49-F238E27FC236}">
              <a16:creationId xmlns:a16="http://schemas.microsoft.com/office/drawing/2014/main" id="{445EE4C0-7ACB-C77E-3663-8794F6A4E4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3" name="AutoShape 1" descr="Eine Matrixformel, die Konstanten verwendet">
          <a:extLst>
            <a:ext uri="{FF2B5EF4-FFF2-40B4-BE49-F238E27FC236}">
              <a16:creationId xmlns:a16="http://schemas.microsoft.com/office/drawing/2014/main" id="{35BD731E-DFA8-7A87-5FBB-E79DF76524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4" name="AutoShape 1" descr="Eine Matrixformel, die Konstanten verwendet">
          <a:extLst>
            <a:ext uri="{FF2B5EF4-FFF2-40B4-BE49-F238E27FC236}">
              <a16:creationId xmlns:a16="http://schemas.microsoft.com/office/drawing/2014/main" id="{69B8DC18-DF5B-66E1-4816-4F9D66D9B3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5" name="AutoShape 1" descr="Eine Matrixformel, die Konstanten verwendet">
          <a:extLst>
            <a:ext uri="{FF2B5EF4-FFF2-40B4-BE49-F238E27FC236}">
              <a16:creationId xmlns:a16="http://schemas.microsoft.com/office/drawing/2014/main" id="{DE4C8F5B-6A60-CA84-5943-EFCCCBB34D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490</xdr:row>
      <xdr:rowOff>0</xdr:rowOff>
    </xdr:from>
    <xdr:to>
      <xdr:col>11</xdr:col>
      <xdr:colOff>314325</xdr:colOff>
      <xdr:row>491</xdr:row>
      <xdr:rowOff>133350</xdr:rowOff>
    </xdr:to>
    <xdr:sp macro="" textlink="">
      <xdr:nvSpPr>
        <xdr:cNvPr id="36926" name="AutoShape 1" descr="Eine Matrixformel, die Konstanten verwendet">
          <a:extLst>
            <a:ext uri="{FF2B5EF4-FFF2-40B4-BE49-F238E27FC236}">
              <a16:creationId xmlns:a16="http://schemas.microsoft.com/office/drawing/2014/main" id="{7396D02A-B989-41C9-6C23-C21F25F115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65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27" name="AutoShape 1" descr="Eine Matrixformel, die Konstanten verwendet">
          <a:extLst>
            <a:ext uri="{FF2B5EF4-FFF2-40B4-BE49-F238E27FC236}">
              <a16:creationId xmlns:a16="http://schemas.microsoft.com/office/drawing/2014/main" id="{A1829697-2689-B903-DF2F-71FAD0648C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28" name="AutoShape 1" descr="Eine Matrixformel, die Konstanten verwendet">
          <a:extLst>
            <a:ext uri="{FF2B5EF4-FFF2-40B4-BE49-F238E27FC236}">
              <a16:creationId xmlns:a16="http://schemas.microsoft.com/office/drawing/2014/main" id="{E6A1B499-696E-7F1B-1BF0-248736611A2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29" name="AutoShape 1" descr="Eine Matrixformel, die Konstanten verwendet">
          <a:extLst>
            <a:ext uri="{FF2B5EF4-FFF2-40B4-BE49-F238E27FC236}">
              <a16:creationId xmlns:a16="http://schemas.microsoft.com/office/drawing/2014/main" id="{5C970B41-DD29-74DA-1552-D39DDE6A13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30" name="AutoShape 1" descr="Eine Matrixformel, die Konstanten verwendet">
          <a:extLst>
            <a:ext uri="{FF2B5EF4-FFF2-40B4-BE49-F238E27FC236}">
              <a16:creationId xmlns:a16="http://schemas.microsoft.com/office/drawing/2014/main" id="{63993284-8ABE-3D63-7CE8-4B4734597CC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31" name="AutoShape 1" descr="Eine Matrixformel, die Konstanten verwendet">
          <a:extLst>
            <a:ext uri="{FF2B5EF4-FFF2-40B4-BE49-F238E27FC236}">
              <a16:creationId xmlns:a16="http://schemas.microsoft.com/office/drawing/2014/main" id="{7753BD1E-D73A-9CB3-EA07-91F8EBCD25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314325</xdr:colOff>
      <xdr:row>410</xdr:row>
      <xdr:rowOff>133350</xdr:rowOff>
    </xdr:to>
    <xdr:sp macro="" textlink="">
      <xdr:nvSpPr>
        <xdr:cNvPr id="36932" name="AutoShape 1" descr="Eine Matrixformel, die Konstanten verwendet">
          <a:extLst>
            <a:ext uri="{FF2B5EF4-FFF2-40B4-BE49-F238E27FC236}">
              <a16:creationId xmlns:a16="http://schemas.microsoft.com/office/drawing/2014/main" id="{249BCE8C-B2B9-631C-DD92-7C9BB55141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654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3" name="AutoShape 1" descr="Eine Matrixformel, die Konstanten verwendet">
          <a:extLst>
            <a:ext uri="{FF2B5EF4-FFF2-40B4-BE49-F238E27FC236}">
              <a16:creationId xmlns:a16="http://schemas.microsoft.com/office/drawing/2014/main" id="{8D159694-4B08-3BA9-6B40-236253EDE41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4" name="AutoShape 1" descr="Eine Matrixformel, die Konstanten verwendet">
          <a:extLst>
            <a:ext uri="{FF2B5EF4-FFF2-40B4-BE49-F238E27FC236}">
              <a16:creationId xmlns:a16="http://schemas.microsoft.com/office/drawing/2014/main" id="{3FA6211C-A268-90B6-0F7C-254E197FB83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5" name="AutoShape 1" descr="Eine Matrixformel, die Konstanten verwendet">
          <a:extLst>
            <a:ext uri="{FF2B5EF4-FFF2-40B4-BE49-F238E27FC236}">
              <a16:creationId xmlns:a16="http://schemas.microsoft.com/office/drawing/2014/main" id="{E29BCBD9-8577-46C4-5DDA-DD66D16358F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6" name="AutoShape 1" descr="Eine Matrixformel, die Konstanten verwendet">
          <a:extLst>
            <a:ext uri="{FF2B5EF4-FFF2-40B4-BE49-F238E27FC236}">
              <a16:creationId xmlns:a16="http://schemas.microsoft.com/office/drawing/2014/main" id="{4E8F94C2-8D02-3058-6C7A-63AF1965FB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7" name="AutoShape 1" descr="Eine Matrixformel, die Konstanten verwendet">
          <a:extLst>
            <a:ext uri="{FF2B5EF4-FFF2-40B4-BE49-F238E27FC236}">
              <a16:creationId xmlns:a16="http://schemas.microsoft.com/office/drawing/2014/main" id="{1D4C783D-21DD-833A-DF2E-98C90F2CB9A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314325</xdr:colOff>
      <xdr:row>418</xdr:row>
      <xdr:rowOff>133350</xdr:rowOff>
    </xdr:to>
    <xdr:sp macro="" textlink="">
      <xdr:nvSpPr>
        <xdr:cNvPr id="36938" name="AutoShape 1" descr="Eine Matrixformel, die Konstanten verwendet">
          <a:extLst>
            <a:ext uri="{FF2B5EF4-FFF2-40B4-BE49-F238E27FC236}">
              <a16:creationId xmlns:a16="http://schemas.microsoft.com/office/drawing/2014/main" id="{090D8530-8E4C-477B-B14C-2836FB4DB6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783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39" name="AutoShape 1" descr="Eine Matrixformel, die Konstanten verwendet">
          <a:extLst>
            <a:ext uri="{FF2B5EF4-FFF2-40B4-BE49-F238E27FC236}">
              <a16:creationId xmlns:a16="http://schemas.microsoft.com/office/drawing/2014/main" id="{33E810F1-F02E-FBFB-8E09-3FF8750193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40" name="AutoShape 1" descr="Eine Matrixformel, die Konstanten verwendet">
          <a:extLst>
            <a:ext uri="{FF2B5EF4-FFF2-40B4-BE49-F238E27FC236}">
              <a16:creationId xmlns:a16="http://schemas.microsoft.com/office/drawing/2014/main" id="{A6798AAF-B435-AD3B-CA45-357919122B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41" name="AutoShape 1" descr="Eine Matrixformel, die Konstanten verwendet">
          <a:extLst>
            <a:ext uri="{FF2B5EF4-FFF2-40B4-BE49-F238E27FC236}">
              <a16:creationId xmlns:a16="http://schemas.microsoft.com/office/drawing/2014/main" id="{461FFB07-2F5C-3325-FD7E-A319D6E87D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42" name="AutoShape 1" descr="Eine Matrixformel, die Konstanten verwendet">
          <a:extLst>
            <a:ext uri="{FF2B5EF4-FFF2-40B4-BE49-F238E27FC236}">
              <a16:creationId xmlns:a16="http://schemas.microsoft.com/office/drawing/2014/main" id="{725C787E-D55A-6E66-BBE8-4A6FE5F7F0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43" name="AutoShape 1" descr="Eine Matrixformel, die Konstanten verwendet">
          <a:extLst>
            <a:ext uri="{FF2B5EF4-FFF2-40B4-BE49-F238E27FC236}">
              <a16:creationId xmlns:a16="http://schemas.microsoft.com/office/drawing/2014/main" id="{626A8DAE-68F6-DC4C-987C-53B19252A80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6944" name="AutoShape 1" descr="Eine Matrixformel, die Konstanten verwendet">
          <a:extLst>
            <a:ext uri="{FF2B5EF4-FFF2-40B4-BE49-F238E27FC236}">
              <a16:creationId xmlns:a16="http://schemas.microsoft.com/office/drawing/2014/main" id="{C8EDD2BB-5480-873A-9DDF-56C41E61B03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45" name="AutoShape 1" descr="Eine Matrixformel, die Konstanten verwendet">
          <a:extLst>
            <a:ext uri="{FF2B5EF4-FFF2-40B4-BE49-F238E27FC236}">
              <a16:creationId xmlns:a16="http://schemas.microsoft.com/office/drawing/2014/main" id="{51DA5A40-3465-6564-B486-5164198B34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46" name="AutoShape 1" descr="Eine Matrixformel, die Konstanten verwendet">
          <a:extLst>
            <a:ext uri="{FF2B5EF4-FFF2-40B4-BE49-F238E27FC236}">
              <a16:creationId xmlns:a16="http://schemas.microsoft.com/office/drawing/2014/main" id="{2BF4CC1E-91B0-8581-58D8-18B4D2D171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47" name="AutoShape 1" descr="Eine Matrixformel, die Konstanten verwendet">
          <a:extLst>
            <a:ext uri="{FF2B5EF4-FFF2-40B4-BE49-F238E27FC236}">
              <a16:creationId xmlns:a16="http://schemas.microsoft.com/office/drawing/2014/main" id="{5593B7E1-EC1F-B129-2AE1-E87E0371C76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48" name="AutoShape 1" descr="Eine Matrixformel, die Konstanten verwendet">
          <a:extLst>
            <a:ext uri="{FF2B5EF4-FFF2-40B4-BE49-F238E27FC236}">
              <a16:creationId xmlns:a16="http://schemas.microsoft.com/office/drawing/2014/main" id="{F804EE2E-661B-7836-AF2C-332661EDAB8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49" name="AutoShape 1" descr="Eine Matrixformel, die Konstanten verwendet">
          <a:extLst>
            <a:ext uri="{FF2B5EF4-FFF2-40B4-BE49-F238E27FC236}">
              <a16:creationId xmlns:a16="http://schemas.microsoft.com/office/drawing/2014/main" id="{C9C1D4A2-6F23-FF03-1E73-18C45E6036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6950" name="AutoShape 1" descr="Eine Matrixformel, die Konstanten verwendet">
          <a:extLst>
            <a:ext uri="{FF2B5EF4-FFF2-40B4-BE49-F238E27FC236}">
              <a16:creationId xmlns:a16="http://schemas.microsoft.com/office/drawing/2014/main" id="{0F1BB390-92FF-6EF7-5EF2-FD29795EB8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1" name="AutoShape 1" descr="Eine Matrixformel, die Konstanten verwendet">
          <a:extLst>
            <a:ext uri="{FF2B5EF4-FFF2-40B4-BE49-F238E27FC236}">
              <a16:creationId xmlns:a16="http://schemas.microsoft.com/office/drawing/2014/main" id="{90F529F0-A182-4045-DB00-A05CAA25E6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2" name="AutoShape 1" descr="Eine Matrixformel, die Konstanten verwendet">
          <a:extLst>
            <a:ext uri="{FF2B5EF4-FFF2-40B4-BE49-F238E27FC236}">
              <a16:creationId xmlns:a16="http://schemas.microsoft.com/office/drawing/2014/main" id="{8FEEEE2E-254D-0895-8C96-86ACFECB6E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3" name="AutoShape 1" descr="Eine Matrixformel, die Konstanten verwendet">
          <a:extLst>
            <a:ext uri="{FF2B5EF4-FFF2-40B4-BE49-F238E27FC236}">
              <a16:creationId xmlns:a16="http://schemas.microsoft.com/office/drawing/2014/main" id="{69E46648-5704-F2EC-3CC1-0C6352C1787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4" name="AutoShape 1" descr="Eine Matrixformel, die Konstanten verwendet">
          <a:extLst>
            <a:ext uri="{FF2B5EF4-FFF2-40B4-BE49-F238E27FC236}">
              <a16:creationId xmlns:a16="http://schemas.microsoft.com/office/drawing/2014/main" id="{E0AD56C0-AF01-F24C-EE6E-E7676FADDC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5" name="AutoShape 1" descr="Eine Matrixformel, die Konstanten verwendet">
          <a:extLst>
            <a:ext uri="{FF2B5EF4-FFF2-40B4-BE49-F238E27FC236}">
              <a16:creationId xmlns:a16="http://schemas.microsoft.com/office/drawing/2014/main" id="{60BD353E-09E2-5CC3-92D6-70D6F94937D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6956" name="AutoShape 1" descr="Eine Matrixformel, die Konstanten verwendet">
          <a:extLst>
            <a:ext uri="{FF2B5EF4-FFF2-40B4-BE49-F238E27FC236}">
              <a16:creationId xmlns:a16="http://schemas.microsoft.com/office/drawing/2014/main" id="{8A653E4B-6CD5-6D01-4054-74E5763531B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57" name="AutoShape 1" descr="Eine Matrixformel, die Konstanten verwendet">
          <a:extLst>
            <a:ext uri="{FF2B5EF4-FFF2-40B4-BE49-F238E27FC236}">
              <a16:creationId xmlns:a16="http://schemas.microsoft.com/office/drawing/2014/main" id="{E067E265-7E6A-0622-E6FB-6A48B41FCE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58" name="AutoShape 1" descr="Eine Matrixformel, die Konstanten verwendet">
          <a:extLst>
            <a:ext uri="{FF2B5EF4-FFF2-40B4-BE49-F238E27FC236}">
              <a16:creationId xmlns:a16="http://schemas.microsoft.com/office/drawing/2014/main" id="{3B67DD10-B82A-236F-A404-1372AA1F8F8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59" name="AutoShape 1" descr="Eine Matrixformel, die Konstanten verwendet">
          <a:extLst>
            <a:ext uri="{FF2B5EF4-FFF2-40B4-BE49-F238E27FC236}">
              <a16:creationId xmlns:a16="http://schemas.microsoft.com/office/drawing/2014/main" id="{3AC359C2-2877-454B-6DF7-FB4888B9C0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60" name="AutoShape 1" descr="Eine Matrixformel, die Konstanten verwendet">
          <a:extLst>
            <a:ext uri="{FF2B5EF4-FFF2-40B4-BE49-F238E27FC236}">
              <a16:creationId xmlns:a16="http://schemas.microsoft.com/office/drawing/2014/main" id="{98E1BF2F-12E6-C3C4-797F-60071540B9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61" name="AutoShape 1" descr="Eine Matrixformel, die Konstanten verwendet">
          <a:extLst>
            <a:ext uri="{FF2B5EF4-FFF2-40B4-BE49-F238E27FC236}">
              <a16:creationId xmlns:a16="http://schemas.microsoft.com/office/drawing/2014/main" id="{3B281A70-1683-ACC8-3E0E-F0C138B3622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6962" name="AutoShape 1" descr="Eine Matrixformel, die Konstanten verwendet">
          <a:extLst>
            <a:ext uri="{FF2B5EF4-FFF2-40B4-BE49-F238E27FC236}">
              <a16:creationId xmlns:a16="http://schemas.microsoft.com/office/drawing/2014/main" id="{8DA3A653-7F1E-C017-2676-DE17FDCECA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3" name="AutoShape 1" descr="Eine Matrixformel, die Konstanten verwendet">
          <a:extLst>
            <a:ext uri="{FF2B5EF4-FFF2-40B4-BE49-F238E27FC236}">
              <a16:creationId xmlns:a16="http://schemas.microsoft.com/office/drawing/2014/main" id="{F830409A-FCF9-7622-E994-A4CB485B91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4" name="AutoShape 1" descr="Eine Matrixformel, die Konstanten verwendet">
          <a:extLst>
            <a:ext uri="{FF2B5EF4-FFF2-40B4-BE49-F238E27FC236}">
              <a16:creationId xmlns:a16="http://schemas.microsoft.com/office/drawing/2014/main" id="{230030C0-03FB-77B5-ED14-F2DAF42DDC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5" name="AutoShape 1" descr="Eine Matrixformel, die Konstanten verwendet">
          <a:extLst>
            <a:ext uri="{FF2B5EF4-FFF2-40B4-BE49-F238E27FC236}">
              <a16:creationId xmlns:a16="http://schemas.microsoft.com/office/drawing/2014/main" id="{281E0F3B-721E-1E85-A531-2B39C04792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6" name="AutoShape 1" descr="Eine Matrixformel, die Konstanten verwendet">
          <a:extLst>
            <a:ext uri="{FF2B5EF4-FFF2-40B4-BE49-F238E27FC236}">
              <a16:creationId xmlns:a16="http://schemas.microsoft.com/office/drawing/2014/main" id="{EC66FFC3-3124-45CD-C8F6-D35771D4B8D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7" name="AutoShape 1" descr="Eine Matrixformel, die Konstanten verwendet">
          <a:extLst>
            <a:ext uri="{FF2B5EF4-FFF2-40B4-BE49-F238E27FC236}">
              <a16:creationId xmlns:a16="http://schemas.microsoft.com/office/drawing/2014/main" id="{6DEFDF50-346F-79ED-D0FC-F91C577BAAC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6968" name="AutoShape 1" descr="Eine Matrixformel, die Konstanten verwendet">
          <a:extLst>
            <a:ext uri="{FF2B5EF4-FFF2-40B4-BE49-F238E27FC236}">
              <a16:creationId xmlns:a16="http://schemas.microsoft.com/office/drawing/2014/main" id="{3DF42F9D-ECAD-691D-FAAE-435ADCFCB3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69" name="AutoShape 1" descr="Eine Matrixformel, die Konstanten verwendet">
          <a:extLst>
            <a:ext uri="{FF2B5EF4-FFF2-40B4-BE49-F238E27FC236}">
              <a16:creationId xmlns:a16="http://schemas.microsoft.com/office/drawing/2014/main" id="{1C86EAF7-81E3-E6C9-1951-3EF7AF683F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70" name="AutoShape 1" descr="Eine Matrixformel, die Konstanten verwendet">
          <a:extLst>
            <a:ext uri="{FF2B5EF4-FFF2-40B4-BE49-F238E27FC236}">
              <a16:creationId xmlns:a16="http://schemas.microsoft.com/office/drawing/2014/main" id="{B54A1F70-01D4-0FF6-BA39-9534CA8858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71" name="AutoShape 1" descr="Eine Matrixformel, die Konstanten verwendet">
          <a:extLst>
            <a:ext uri="{FF2B5EF4-FFF2-40B4-BE49-F238E27FC236}">
              <a16:creationId xmlns:a16="http://schemas.microsoft.com/office/drawing/2014/main" id="{3E1D9352-65E8-257C-A67C-4EF6ABF8A90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72" name="AutoShape 1" descr="Eine Matrixformel, die Konstanten verwendet">
          <a:extLst>
            <a:ext uri="{FF2B5EF4-FFF2-40B4-BE49-F238E27FC236}">
              <a16:creationId xmlns:a16="http://schemas.microsoft.com/office/drawing/2014/main" id="{42551E05-CF00-9814-B5BA-5099C77C71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73" name="AutoShape 1" descr="Eine Matrixformel, die Konstanten verwendet">
          <a:extLst>
            <a:ext uri="{FF2B5EF4-FFF2-40B4-BE49-F238E27FC236}">
              <a16:creationId xmlns:a16="http://schemas.microsoft.com/office/drawing/2014/main" id="{F0F4F5C6-9340-8C20-E3F1-6E20D2114B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485</xdr:row>
      <xdr:rowOff>0</xdr:rowOff>
    </xdr:from>
    <xdr:to>
      <xdr:col>11</xdr:col>
      <xdr:colOff>314325</xdr:colOff>
      <xdr:row>486</xdr:row>
      <xdr:rowOff>133350</xdr:rowOff>
    </xdr:to>
    <xdr:sp macro="" textlink="">
      <xdr:nvSpPr>
        <xdr:cNvPr id="36974" name="AutoShape 1" descr="Eine Matrixformel, die Konstanten verwendet">
          <a:extLst>
            <a:ext uri="{FF2B5EF4-FFF2-40B4-BE49-F238E27FC236}">
              <a16:creationId xmlns:a16="http://schemas.microsoft.com/office/drawing/2014/main" id="{468721C6-F7E3-2003-8BD6-00062C9D38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84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75" name="AutoShape 1" descr="Eine Matrixformel, die Konstanten verwendet">
          <a:extLst>
            <a:ext uri="{FF2B5EF4-FFF2-40B4-BE49-F238E27FC236}">
              <a16:creationId xmlns:a16="http://schemas.microsoft.com/office/drawing/2014/main" id="{E2C409F1-1D3A-BAA8-95DC-02DBB7A481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76" name="AutoShape 1" descr="Eine Matrixformel, die Konstanten verwendet">
          <a:extLst>
            <a:ext uri="{FF2B5EF4-FFF2-40B4-BE49-F238E27FC236}">
              <a16:creationId xmlns:a16="http://schemas.microsoft.com/office/drawing/2014/main" id="{F7CEE114-034B-42DF-E5C5-0A3EEC2ED83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77" name="AutoShape 1" descr="Eine Matrixformel, die Konstanten verwendet">
          <a:extLst>
            <a:ext uri="{FF2B5EF4-FFF2-40B4-BE49-F238E27FC236}">
              <a16:creationId xmlns:a16="http://schemas.microsoft.com/office/drawing/2014/main" id="{1FF62E3D-6FEE-078C-D785-135C416623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78" name="AutoShape 1" descr="Eine Matrixformel, die Konstanten verwendet">
          <a:extLst>
            <a:ext uri="{FF2B5EF4-FFF2-40B4-BE49-F238E27FC236}">
              <a16:creationId xmlns:a16="http://schemas.microsoft.com/office/drawing/2014/main" id="{0AEFBDB0-2207-1D93-412C-8A474D956F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79" name="AutoShape 1" descr="Eine Matrixformel, die Konstanten verwendet">
          <a:extLst>
            <a:ext uri="{FF2B5EF4-FFF2-40B4-BE49-F238E27FC236}">
              <a16:creationId xmlns:a16="http://schemas.microsoft.com/office/drawing/2014/main" id="{C70C42D8-B52F-780E-86F0-127A4FC2115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483</xdr:row>
      <xdr:rowOff>0</xdr:rowOff>
    </xdr:from>
    <xdr:to>
      <xdr:col>11</xdr:col>
      <xdr:colOff>314325</xdr:colOff>
      <xdr:row>484</xdr:row>
      <xdr:rowOff>133350</xdr:rowOff>
    </xdr:to>
    <xdr:sp macro="" textlink="">
      <xdr:nvSpPr>
        <xdr:cNvPr id="36980" name="AutoShape 1" descr="Eine Matrixformel, die Konstanten verwendet">
          <a:extLst>
            <a:ext uri="{FF2B5EF4-FFF2-40B4-BE49-F238E27FC236}">
              <a16:creationId xmlns:a16="http://schemas.microsoft.com/office/drawing/2014/main" id="{E95A0F68-7783-766C-58C6-76ADE7F605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852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1" name="AutoShape 1" descr="Eine Matrixformel, die Konstanten verwendet">
          <a:extLst>
            <a:ext uri="{FF2B5EF4-FFF2-40B4-BE49-F238E27FC236}">
              <a16:creationId xmlns:a16="http://schemas.microsoft.com/office/drawing/2014/main" id="{5D7B6876-D546-43E4-E1B4-34FCF46CA07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2" name="AutoShape 1" descr="Eine Matrixformel, die Konstanten verwendet">
          <a:extLst>
            <a:ext uri="{FF2B5EF4-FFF2-40B4-BE49-F238E27FC236}">
              <a16:creationId xmlns:a16="http://schemas.microsoft.com/office/drawing/2014/main" id="{4CE5C37C-C6EB-FC80-017D-2939732E454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3" name="AutoShape 1" descr="Eine Matrixformel, die Konstanten verwendet">
          <a:extLst>
            <a:ext uri="{FF2B5EF4-FFF2-40B4-BE49-F238E27FC236}">
              <a16:creationId xmlns:a16="http://schemas.microsoft.com/office/drawing/2014/main" id="{FFB7A559-BB69-2882-8F72-DC51581A5DC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4" name="AutoShape 1" descr="Eine Matrixformel, die Konstanten verwendet">
          <a:extLst>
            <a:ext uri="{FF2B5EF4-FFF2-40B4-BE49-F238E27FC236}">
              <a16:creationId xmlns:a16="http://schemas.microsoft.com/office/drawing/2014/main" id="{3CE14B51-EE4C-747A-A8C5-C42815D641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5" name="AutoShape 1" descr="Eine Matrixformel, die Konstanten verwendet">
          <a:extLst>
            <a:ext uri="{FF2B5EF4-FFF2-40B4-BE49-F238E27FC236}">
              <a16:creationId xmlns:a16="http://schemas.microsoft.com/office/drawing/2014/main" id="{1BA59BAA-E743-25C6-60B3-312D2A7D1FF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6986" name="AutoShape 1" descr="Eine Matrixformel, die Konstanten verwendet">
          <a:extLst>
            <a:ext uri="{FF2B5EF4-FFF2-40B4-BE49-F238E27FC236}">
              <a16:creationId xmlns:a16="http://schemas.microsoft.com/office/drawing/2014/main" id="{2DDF36FD-89AE-8116-9F0C-30818787F2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87" name="AutoShape 1" descr="Eine Matrixformel, die Konstanten verwendet">
          <a:extLst>
            <a:ext uri="{FF2B5EF4-FFF2-40B4-BE49-F238E27FC236}">
              <a16:creationId xmlns:a16="http://schemas.microsoft.com/office/drawing/2014/main" id="{2CA47ECF-58C4-B629-0315-CEA3577AD70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88" name="AutoShape 1" descr="Eine Matrixformel, die Konstanten verwendet">
          <a:extLst>
            <a:ext uri="{FF2B5EF4-FFF2-40B4-BE49-F238E27FC236}">
              <a16:creationId xmlns:a16="http://schemas.microsoft.com/office/drawing/2014/main" id="{507A316E-C7E4-B4C0-992D-2DD7F1D35E9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89" name="AutoShape 1" descr="Eine Matrixformel, die Konstanten verwendet">
          <a:extLst>
            <a:ext uri="{FF2B5EF4-FFF2-40B4-BE49-F238E27FC236}">
              <a16:creationId xmlns:a16="http://schemas.microsoft.com/office/drawing/2014/main" id="{830FAE49-7D20-2D08-8B73-790294E93FB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90" name="AutoShape 1" descr="Eine Matrixformel, die Konstanten verwendet">
          <a:extLst>
            <a:ext uri="{FF2B5EF4-FFF2-40B4-BE49-F238E27FC236}">
              <a16:creationId xmlns:a16="http://schemas.microsoft.com/office/drawing/2014/main" id="{48A14CCB-A3BD-491F-11A0-B5185B69E5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91" name="AutoShape 1" descr="Eine Matrixformel, die Konstanten verwendet">
          <a:extLst>
            <a:ext uri="{FF2B5EF4-FFF2-40B4-BE49-F238E27FC236}">
              <a16:creationId xmlns:a16="http://schemas.microsoft.com/office/drawing/2014/main" id="{61E4ACEC-C813-7ABE-738F-BB22765905D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510</xdr:row>
      <xdr:rowOff>0</xdr:rowOff>
    </xdr:from>
    <xdr:to>
      <xdr:col>11</xdr:col>
      <xdr:colOff>314325</xdr:colOff>
      <xdr:row>511</xdr:row>
      <xdr:rowOff>133350</xdr:rowOff>
    </xdr:to>
    <xdr:sp macro="" textlink="">
      <xdr:nvSpPr>
        <xdr:cNvPr id="36992" name="AutoShape 1" descr="Eine Matrixformel, die Konstanten verwendet">
          <a:extLst>
            <a:ext uri="{FF2B5EF4-FFF2-40B4-BE49-F238E27FC236}">
              <a16:creationId xmlns:a16="http://schemas.microsoft.com/office/drawing/2014/main" id="{6C61DA46-65D5-4A8D-CB94-48ABB8E295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289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3" name="AutoShape 1" descr="Eine Matrixformel, die Konstanten verwendet">
          <a:extLst>
            <a:ext uri="{FF2B5EF4-FFF2-40B4-BE49-F238E27FC236}">
              <a16:creationId xmlns:a16="http://schemas.microsoft.com/office/drawing/2014/main" id="{BF390E5E-BC2F-00C8-F314-D9F3ACF316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4" name="AutoShape 1" descr="Eine Matrixformel, die Konstanten verwendet">
          <a:extLst>
            <a:ext uri="{FF2B5EF4-FFF2-40B4-BE49-F238E27FC236}">
              <a16:creationId xmlns:a16="http://schemas.microsoft.com/office/drawing/2014/main" id="{983E0839-C43F-3A55-81FA-D87CEAD594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5" name="AutoShape 1" descr="Eine Matrixformel, die Konstanten verwendet">
          <a:extLst>
            <a:ext uri="{FF2B5EF4-FFF2-40B4-BE49-F238E27FC236}">
              <a16:creationId xmlns:a16="http://schemas.microsoft.com/office/drawing/2014/main" id="{37821402-DB19-B62D-93FB-96D68A351A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6" name="AutoShape 1" descr="Eine Matrixformel, die Konstanten verwendet">
          <a:extLst>
            <a:ext uri="{FF2B5EF4-FFF2-40B4-BE49-F238E27FC236}">
              <a16:creationId xmlns:a16="http://schemas.microsoft.com/office/drawing/2014/main" id="{E279B5B8-52E4-56CA-A188-160E97E093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7" name="AutoShape 1" descr="Eine Matrixformel, die Konstanten verwendet">
          <a:extLst>
            <a:ext uri="{FF2B5EF4-FFF2-40B4-BE49-F238E27FC236}">
              <a16:creationId xmlns:a16="http://schemas.microsoft.com/office/drawing/2014/main" id="{27EA86B5-F877-3DAF-0323-D1EBAADEE47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6998" name="AutoShape 1" descr="Eine Matrixformel, die Konstanten verwendet">
          <a:extLst>
            <a:ext uri="{FF2B5EF4-FFF2-40B4-BE49-F238E27FC236}">
              <a16:creationId xmlns:a16="http://schemas.microsoft.com/office/drawing/2014/main" id="{D3E8D084-826B-5C8F-7E31-71FC9B1E700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6999" name="AutoShape 1" descr="Eine Matrixformel, die Konstanten verwendet">
          <a:extLst>
            <a:ext uri="{FF2B5EF4-FFF2-40B4-BE49-F238E27FC236}">
              <a16:creationId xmlns:a16="http://schemas.microsoft.com/office/drawing/2014/main" id="{B92D3A51-592E-B6C2-A6FF-7D8391F83A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7000" name="AutoShape 1" descr="Eine Matrixformel, die Konstanten verwendet">
          <a:extLst>
            <a:ext uri="{FF2B5EF4-FFF2-40B4-BE49-F238E27FC236}">
              <a16:creationId xmlns:a16="http://schemas.microsoft.com/office/drawing/2014/main" id="{295F67CD-3BA9-B880-756C-497EDD095F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7001" name="AutoShape 1" descr="Eine Matrixformel, die Konstanten verwendet">
          <a:extLst>
            <a:ext uri="{FF2B5EF4-FFF2-40B4-BE49-F238E27FC236}">
              <a16:creationId xmlns:a16="http://schemas.microsoft.com/office/drawing/2014/main" id="{04665A15-4AAC-2C9D-D7A2-B6C463E0E16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7002" name="AutoShape 1" descr="Eine Matrixformel, die Konstanten verwendet">
          <a:extLst>
            <a:ext uri="{FF2B5EF4-FFF2-40B4-BE49-F238E27FC236}">
              <a16:creationId xmlns:a16="http://schemas.microsoft.com/office/drawing/2014/main" id="{41529CD8-6BF3-E330-A45F-D546F19493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7003" name="AutoShape 1" descr="Eine Matrixformel, die Konstanten verwendet">
          <a:extLst>
            <a:ext uri="{FF2B5EF4-FFF2-40B4-BE49-F238E27FC236}">
              <a16:creationId xmlns:a16="http://schemas.microsoft.com/office/drawing/2014/main" id="{CE212914-88BD-EB7E-B1C4-84DDB14040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7004" name="AutoShape 1" descr="Eine Matrixformel, die Konstanten verwendet">
          <a:extLst>
            <a:ext uri="{FF2B5EF4-FFF2-40B4-BE49-F238E27FC236}">
              <a16:creationId xmlns:a16="http://schemas.microsoft.com/office/drawing/2014/main" id="{F7201541-EB09-1E28-C130-E2FDA68697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05" name="AutoShape 1" descr="Eine Matrixformel, die Konstanten verwendet">
          <a:extLst>
            <a:ext uri="{FF2B5EF4-FFF2-40B4-BE49-F238E27FC236}">
              <a16:creationId xmlns:a16="http://schemas.microsoft.com/office/drawing/2014/main" id="{2ABFBBD5-A82D-11C3-9A31-32003F3872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06" name="AutoShape 1" descr="Eine Matrixformel, die Konstanten verwendet">
          <a:extLst>
            <a:ext uri="{FF2B5EF4-FFF2-40B4-BE49-F238E27FC236}">
              <a16:creationId xmlns:a16="http://schemas.microsoft.com/office/drawing/2014/main" id="{859A0334-0888-F221-D1F8-90661BFB291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07" name="AutoShape 1" descr="Eine Matrixformel, die Konstanten verwendet">
          <a:extLst>
            <a:ext uri="{FF2B5EF4-FFF2-40B4-BE49-F238E27FC236}">
              <a16:creationId xmlns:a16="http://schemas.microsoft.com/office/drawing/2014/main" id="{2126490B-66CE-8D6C-3E44-B7BF47D1A7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08" name="AutoShape 1" descr="Eine Matrixformel, die Konstanten verwendet">
          <a:extLst>
            <a:ext uri="{FF2B5EF4-FFF2-40B4-BE49-F238E27FC236}">
              <a16:creationId xmlns:a16="http://schemas.microsoft.com/office/drawing/2014/main" id="{98B9B8D9-D1EB-393D-9E8F-95D2AC8529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09" name="AutoShape 1" descr="Eine Matrixformel, die Konstanten verwendet">
          <a:extLst>
            <a:ext uri="{FF2B5EF4-FFF2-40B4-BE49-F238E27FC236}">
              <a16:creationId xmlns:a16="http://schemas.microsoft.com/office/drawing/2014/main" id="{AE97C0B8-3BD2-A7D4-341B-D0AD806898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7010" name="AutoShape 1" descr="Eine Matrixformel, die Konstanten verwendet">
          <a:extLst>
            <a:ext uri="{FF2B5EF4-FFF2-40B4-BE49-F238E27FC236}">
              <a16:creationId xmlns:a16="http://schemas.microsoft.com/office/drawing/2014/main" id="{5E9B2A43-F4BC-CE08-F28C-C9F6C2F92A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1" name="AutoShape 1" descr="Eine Matrixformel, die Konstanten verwendet">
          <a:extLst>
            <a:ext uri="{FF2B5EF4-FFF2-40B4-BE49-F238E27FC236}">
              <a16:creationId xmlns:a16="http://schemas.microsoft.com/office/drawing/2014/main" id="{897E0599-F22F-663A-0573-6CADAC0D02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2" name="AutoShape 1" descr="Eine Matrixformel, die Konstanten verwendet">
          <a:extLst>
            <a:ext uri="{FF2B5EF4-FFF2-40B4-BE49-F238E27FC236}">
              <a16:creationId xmlns:a16="http://schemas.microsoft.com/office/drawing/2014/main" id="{E61AAFD2-B26B-2711-E42C-B48EAD13E90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3" name="AutoShape 1" descr="Eine Matrixformel, die Konstanten verwendet">
          <a:extLst>
            <a:ext uri="{FF2B5EF4-FFF2-40B4-BE49-F238E27FC236}">
              <a16:creationId xmlns:a16="http://schemas.microsoft.com/office/drawing/2014/main" id="{7EBF5D98-013C-81AA-5F34-F448AD014D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4" name="AutoShape 1" descr="Eine Matrixformel, die Konstanten verwendet">
          <a:extLst>
            <a:ext uri="{FF2B5EF4-FFF2-40B4-BE49-F238E27FC236}">
              <a16:creationId xmlns:a16="http://schemas.microsoft.com/office/drawing/2014/main" id="{C21E1297-A8E6-1A11-4E0E-04AAB19A3E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5" name="AutoShape 1" descr="Eine Matrixformel, die Konstanten verwendet">
          <a:extLst>
            <a:ext uri="{FF2B5EF4-FFF2-40B4-BE49-F238E27FC236}">
              <a16:creationId xmlns:a16="http://schemas.microsoft.com/office/drawing/2014/main" id="{55135A22-B1DC-A067-B190-071D589AF61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7016" name="AutoShape 1" descr="Eine Matrixformel, die Konstanten verwendet">
          <a:extLst>
            <a:ext uri="{FF2B5EF4-FFF2-40B4-BE49-F238E27FC236}">
              <a16:creationId xmlns:a16="http://schemas.microsoft.com/office/drawing/2014/main" id="{BFB285FB-D4AC-4125-3E9E-5356BDC529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17" name="AutoShape 1" descr="Eine Matrixformel, die Konstanten verwendet">
          <a:extLst>
            <a:ext uri="{FF2B5EF4-FFF2-40B4-BE49-F238E27FC236}">
              <a16:creationId xmlns:a16="http://schemas.microsoft.com/office/drawing/2014/main" id="{CE447EF7-3F5A-FB7F-1F77-462F489B2F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18" name="AutoShape 1" descr="Eine Matrixformel, die Konstanten verwendet">
          <a:extLst>
            <a:ext uri="{FF2B5EF4-FFF2-40B4-BE49-F238E27FC236}">
              <a16:creationId xmlns:a16="http://schemas.microsoft.com/office/drawing/2014/main" id="{07E1A868-2953-A7A5-C96B-3FE27EF7DB9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19" name="AutoShape 1" descr="Eine Matrixformel, die Konstanten verwendet">
          <a:extLst>
            <a:ext uri="{FF2B5EF4-FFF2-40B4-BE49-F238E27FC236}">
              <a16:creationId xmlns:a16="http://schemas.microsoft.com/office/drawing/2014/main" id="{5E24CE21-24B8-FF01-3C77-1809066B273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20" name="AutoShape 1" descr="Eine Matrixformel, die Konstanten verwendet">
          <a:extLst>
            <a:ext uri="{FF2B5EF4-FFF2-40B4-BE49-F238E27FC236}">
              <a16:creationId xmlns:a16="http://schemas.microsoft.com/office/drawing/2014/main" id="{FD01D949-1334-2AC0-C6AD-6FF934C168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21" name="AutoShape 1" descr="Eine Matrixformel, die Konstanten verwendet">
          <a:extLst>
            <a:ext uri="{FF2B5EF4-FFF2-40B4-BE49-F238E27FC236}">
              <a16:creationId xmlns:a16="http://schemas.microsoft.com/office/drawing/2014/main" id="{36BC9272-0FBD-B1F4-1CF7-995F2B62D65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529</xdr:row>
      <xdr:rowOff>0</xdr:rowOff>
    </xdr:from>
    <xdr:to>
      <xdr:col>11</xdr:col>
      <xdr:colOff>314325</xdr:colOff>
      <xdr:row>530</xdr:row>
      <xdr:rowOff>133350</xdr:rowOff>
    </xdr:to>
    <xdr:sp macro="" textlink="">
      <xdr:nvSpPr>
        <xdr:cNvPr id="37022" name="AutoShape 1" descr="Eine Matrixformel, die Konstanten verwendet">
          <a:extLst>
            <a:ext uri="{FF2B5EF4-FFF2-40B4-BE49-F238E27FC236}">
              <a16:creationId xmlns:a16="http://schemas.microsoft.com/office/drawing/2014/main" id="{30BB9007-034C-AC5E-1FFA-0B3193BCA07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597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3" name="AutoShape 1" descr="Eine Matrixformel, die Konstanten verwendet">
          <a:extLst>
            <a:ext uri="{FF2B5EF4-FFF2-40B4-BE49-F238E27FC236}">
              <a16:creationId xmlns:a16="http://schemas.microsoft.com/office/drawing/2014/main" id="{505E1B79-3180-D500-234B-F38055D1592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4" name="AutoShape 1" descr="Eine Matrixformel, die Konstanten verwendet">
          <a:extLst>
            <a:ext uri="{FF2B5EF4-FFF2-40B4-BE49-F238E27FC236}">
              <a16:creationId xmlns:a16="http://schemas.microsoft.com/office/drawing/2014/main" id="{4B3E90A7-A33B-A842-4FCC-125B022EA68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5" name="AutoShape 1" descr="Eine Matrixformel, die Konstanten verwendet">
          <a:extLst>
            <a:ext uri="{FF2B5EF4-FFF2-40B4-BE49-F238E27FC236}">
              <a16:creationId xmlns:a16="http://schemas.microsoft.com/office/drawing/2014/main" id="{1D7F427A-4D96-5199-2F4F-2A01A316443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6" name="AutoShape 1" descr="Eine Matrixformel, die Konstanten verwendet">
          <a:extLst>
            <a:ext uri="{FF2B5EF4-FFF2-40B4-BE49-F238E27FC236}">
              <a16:creationId xmlns:a16="http://schemas.microsoft.com/office/drawing/2014/main" id="{63D0FC74-68F4-57EE-7D78-C175331562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7" name="AutoShape 1" descr="Eine Matrixformel, die Konstanten verwendet">
          <a:extLst>
            <a:ext uri="{FF2B5EF4-FFF2-40B4-BE49-F238E27FC236}">
              <a16:creationId xmlns:a16="http://schemas.microsoft.com/office/drawing/2014/main" id="{464A1A9C-42C7-09F0-E1E6-EB48AAA9D2A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530</xdr:row>
      <xdr:rowOff>0</xdr:rowOff>
    </xdr:from>
    <xdr:to>
      <xdr:col>11</xdr:col>
      <xdr:colOff>314325</xdr:colOff>
      <xdr:row>531</xdr:row>
      <xdr:rowOff>133350</xdr:rowOff>
    </xdr:to>
    <xdr:sp macro="" textlink="">
      <xdr:nvSpPr>
        <xdr:cNvPr id="37028" name="AutoShape 1" descr="Eine Matrixformel, die Konstanten verwendet">
          <a:extLst>
            <a:ext uri="{FF2B5EF4-FFF2-40B4-BE49-F238E27FC236}">
              <a16:creationId xmlns:a16="http://schemas.microsoft.com/office/drawing/2014/main" id="{FF004582-9522-5898-8EAF-818E2D3B52D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13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29" name="AutoShape 1" descr="Eine Matrixformel, die Konstanten verwendet">
          <a:extLst>
            <a:ext uri="{FF2B5EF4-FFF2-40B4-BE49-F238E27FC236}">
              <a16:creationId xmlns:a16="http://schemas.microsoft.com/office/drawing/2014/main" id="{2B2ACFEB-2625-C2C7-9B51-063BFC02C9B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30" name="AutoShape 1" descr="Eine Matrixformel, die Konstanten verwendet">
          <a:extLst>
            <a:ext uri="{FF2B5EF4-FFF2-40B4-BE49-F238E27FC236}">
              <a16:creationId xmlns:a16="http://schemas.microsoft.com/office/drawing/2014/main" id="{7051945D-71F6-867A-F8C7-F5B7B019AE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31" name="AutoShape 1" descr="Eine Matrixformel, die Konstanten verwendet">
          <a:extLst>
            <a:ext uri="{FF2B5EF4-FFF2-40B4-BE49-F238E27FC236}">
              <a16:creationId xmlns:a16="http://schemas.microsoft.com/office/drawing/2014/main" id="{C74B7085-EC65-D28B-85CA-91A21F42AD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32" name="AutoShape 1" descr="Eine Matrixformel, die Konstanten verwendet">
          <a:extLst>
            <a:ext uri="{FF2B5EF4-FFF2-40B4-BE49-F238E27FC236}">
              <a16:creationId xmlns:a16="http://schemas.microsoft.com/office/drawing/2014/main" id="{1C28A11D-0906-EBC6-2CD2-4DE0567351B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33" name="AutoShape 1" descr="Eine Matrixformel, die Konstanten verwendet">
          <a:extLst>
            <a:ext uri="{FF2B5EF4-FFF2-40B4-BE49-F238E27FC236}">
              <a16:creationId xmlns:a16="http://schemas.microsoft.com/office/drawing/2014/main" id="{053294D3-797A-5EAE-8E81-F5B7E5CBB62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531</xdr:row>
      <xdr:rowOff>0</xdr:rowOff>
    </xdr:from>
    <xdr:to>
      <xdr:col>11</xdr:col>
      <xdr:colOff>314325</xdr:colOff>
      <xdr:row>532</xdr:row>
      <xdr:rowOff>133350</xdr:rowOff>
    </xdr:to>
    <xdr:sp macro="" textlink="">
      <xdr:nvSpPr>
        <xdr:cNvPr id="37034" name="AutoShape 1" descr="Eine Matrixformel, die Konstanten verwendet">
          <a:extLst>
            <a:ext uri="{FF2B5EF4-FFF2-40B4-BE49-F238E27FC236}">
              <a16:creationId xmlns:a16="http://schemas.microsoft.com/office/drawing/2014/main" id="{7444B493-2B54-874C-0A0A-536B6B7155C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29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35" name="AutoShape 1" descr="Eine Matrixformel, die Konstanten verwendet">
          <a:extLst>
            <a:ext uri="{FF2B5EF4-FFF2-40B4-BE49-F238E27FC236}">
              <a16:creationId xmlns:a16="http://schemas.microsoft.com/office/drawing/2014/main" id="{3E65FDB7-57BD-C438-F21A-E38EA223059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36" name="AutoShape 1" descr="Eine Matrixformel, die Konstanten verwendet">
          <a:extLst>
            <a:ext uri="{FF2B5EF4-FFF2-40B4-BE49-F238E27FC236}">
              <a16:creationId xmlns:a16="http://schemas.microsoft.com/office/drawing/2014/main" id="{6EED00D0-3ACC-1157-0BAE-A9764D1BC6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37" name="AutoShape 1" descr="Eine Matrixformel, die Konstanten verwendet">
          <a:extLst>
            <a:ext uri="{FF2B5EF4-FFF2-40B4-BE49-F238E27FC236}">
              <a16:creationId xmlns:a16="http://schemas.microsoft.com/office/drawing/2014/main" id="{B61242C8-4377-50BF-A184-EF1F81C2349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38" name="AutoShape 1" descr="Eine Matrixformel, die Konstanten verwendet">
          <a:extLst>
            <a:ext uri="{FF2B5EF4-FFF2-40B4-BE49-F238E27FC236}">
              <a16:creationId xmlns:a16="http://schemas.microsoft.com/office/drawing/2014/main" id="{ECD63870-F23D-2F1C-9A7B-893BC5A15E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39" name="AutoShape 1" descr="Eine Matrixformel, die Konstanten verwendet">
          <a:extLst>
            <a:ext uri="{FF2B5EF4-FFF2-40B4-BE49-F238E27FC236}">
              <a16:creationId xmlns:a16="http://schemas.microsoft.com/office/drawing/2014/main" id="{30BAEC02-79A1-5F26-8A25-F2D94984BF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532</xdr:row>
      <xdr:rowOff>0</xdr:rowOff>
    </xdr:from>
    <xdr:to>
      <xdr:col>11</xdr:col>
      <xdr:colOff>314325</xdr:colOff>
      <xdr:row>533</xdr:row>
      <xdr:rowOff>133350</xdr:rowOff>
    </xdr:to>
    <xdr:sp macro="" textlink="">
      <xdr:nvSpPr>
        <xdr:cNvPr id="37040" name="AutoShape 1" descr="Eine Matrixformel, die Konstanten verwendet">
          <a:extLst>
            <a:ext uri="{FF2B5EF4-FFF2-40B4-BE49-F238E27FC236}">
              <a16:creationId xmlns:a16="http://schemas.microsoft.com/office/drawing/2014/main" id="{9506EF00-507F-08B0-47B6-A1B604EF9E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645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1" name="AutoShape 1" descr="Eine Matrixformel, die Konstanten verwendet">
          <a:extLst>
            <a:ext uri="{FF2B5EF4-FFF2-40B4-BE49-F238E27FC236}">
              <a16:creationId xmlns:a16="http://schemas.microsoft.com/office/drawing/2014/main" id="{F33AC9E6-9AC3-A7B1-55EC-C380D3FBCA0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2" name="AutoShape 1" descr="Eine Matrixformel, die Konstanten verwendet">
          <a:extLst>
            <a:ext uri="{FF2B5EF4-FFF2-40B4-BE49-F238E27FC236}">
              <a16:creationId xmlns:a16="http://schemas.microsoft.com/office/drawing/2014/main" id="{E489B2C3-B3DC-602C-A8E6-F3AA5FE7BD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3" name="AutoShape 1" descr="Eine Matrixformel, die Konstanten verwendet">
          <a:extLst>
            <a:ext uri="{FF2B5EF4-FFF2-40B4-BE49-F238E27FC236}">
              <a16:creationId xmlns:a16="http://schemas.microsoft.com/office/drawing/2014/main" id="{88F70EE3-477F-224B-0841-FC21973969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4" name="AutoShape 1" descr="Eine Matrixformel, die Konstanten verwendet">
          <a:extLst>
            <a:ext uri="{FF2B5EF4-FFF2-40B4-BE49-F238E27FC236}">
              <a16:creationId xmlns:a16="http://schemas.microsoft.com/office/drawing/2014/main" id="{FFCB2569-9249-D64F-7366-4CD44362DB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5" name="AutoShape 1" descr="Eine Matrixformel, die Konstanten verwendet">
          <a:extLst>
            <a:ext uri="{FF2B5EF4-FFF2-40B4-BE49-F238E27FC236}">
              <a16:creationId xmlns:a16="http://schemas.microsoft.com/office/drawing/2014/main" id="{7F8BEFE2-6703-57B5-B6C8-8A054E0E99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7046" name="AutoShape 1" descr="Eine Matrixformel, die Konstanten verwendet">
          <a:extLst>
            <a:ext uri="{FF2B5EF4-FFF2-40B4-BE49-F238E27FC236}">
              <a16:creationId xmlns:a16="http://schemas.microsoft.com/office/drawing/2014/main" id="{F11E32D1-BD4B-3CB8-A3DB-D7015664AB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47" name="AutoShape 1" descr="Eine Matrixformel, die Konstanten verwendet">
          <a:extLst>
            <a:ext uri="{FF2B5EF4-FFF2-40B4-BE49-F238E27FC236}">
              <a16:creationId xmlns:a16="http://schemas.microsoft.com/office/drawing/2014/main" id="{FDA6A0B6-55B1-7A0A-E8CE-1CC538B65CC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48" name="AutoShape 1" descr="Eine Matrixformel, die Konstanten verwendet">
          <a:extLst>
            <a:ext uri="{FF2B5EF4-FFF2-40B4-BE49-F238E27FC236}">
              <a16:creationId xmlns:a16="http://schemas.microsoft.com/office/drawing/2014/main" id="{C0956D88-6525-F5E2-EDD8-01D70B55355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49" name="AutoShape 1" descr="Eine Matrixformel, die Konstanten verwendet">
          <a:extLst>
            <a:ext uri="{FF2B5EF4-FFF2-40B4-BE49-F238E27FC236}">
              <a16:creationId xmlns:a16="http://schemas.microsoft.com/office/drawing/2014/main" id="{E4F1AC6F-FFB1-35A3-ABC3-9E83D5F7312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50" name="AutoShape 1" descr="Eine Matrixformel, die Konstanten verwendet">
          <a:extLst>
            <a:ext uri="{FF2B5EF4-FFF2-40B4-BE49-F238E27FC236}">
              <a16:creationId xmlns:a16="http://schemas.microsoft.com/office/drawing/2014/main" id="{12EB3843-77A9-C75E-8C8E-6269DFA190A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51" name="AutoShape 1" descr="Eine Matrixformel, die Konstanten verwendet">
          <a:extLst>
            <a:ext uri="{FF2B5EF4-FFF2-40B4-BE49-F238E27FC236}">
              <a16:creationId xmlns:a16="http://schemas.microsoft.com/office/drawing/2014/main" id="{D163D757-C0FE-56CA-D75B-6E040878E7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314325</xdr:colOff>
      <xdr:row>371</xdr:row>
      <xdr:rowOff>133350</xdr:rowOff>
    </xdr:to>
    <xdr:sp macro="" textlink="">
      <xdr:nvSpPr>
        <xdr:cNvPr id="37052" name="AutoShape 1" descr="Eine Matrixformel, die Konstanten verwendet">
          <a:extLst>
            <a:ext uri="{FF2B5EF4-FFF2-40B4-BE49-F238E27FC236}">
              <a16:creationId xmlns:a16="http://schemas.microsoft.com/office/drawing/2014/main" id="{CBE62850-7FF6-35AF-378C-14B6083482A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0226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3" name="AutoShape 1" descr="Eine Matrixformel, die Konstanten verwendet">
          <a:extLst>
            <a:ext uri="{FF2B5EF4-FFF2-40B4-BE49-F238E27FC236}">
              <a16:creationId xmlns:a16="http://schemas.microsoft.com/office/drawing/2014/main" id="{11C51E0B-1AC8-2440-E18E-B6361347D08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4" name="AutoShape 1" descr="Eine Matrixformel, die Konstanten verwendet">
          <a:extLst>
            <a:ext uri="{FF2B5EF4-FFF2-40B4-BE49-F238E27FC236}">
              <a16:creationId xmlns:a16="http://schemas.microsoft.com/office/drawing/2014/main" id="{9BBD326C-CBC4-C364-8D01-19389ECBE98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5" name="AutoShape 1" descr="Eine Matrixformel, die Konstanten verwendet">
          <a:extLst>
            <a:ext uri="{FF2B5EF4-FFF2-40B4-BE49-F238E27FC236}">
              <a16:creationId xmlns:a16="http://schemas.microsoft.com/office/drawing/2014/main" id="{E6666FA8-CAE7-62A9-AB34-FF92DC3AD24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6" name="AutoShape 1" descr="Eine Matrixformel, die Konstanten verwendet">
          <a:extLst>
            <a:ext uri="{FF2B5EF4-FFF2-40B4-BE49-F238E27FC236}">
              <a16:creationId xmlns:a16="http://schemas.microsoft.com/office/drawing/2014/main" id="{9B1B8FEE-8AA1-1581-21B1-8A162CF44BE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7" name="AutoShape 1" descr="Eine Matrixformel, die Konstanten verwendet">
          <a:extLst>
            <a:ext uri="{FF2B5EF4-FFF2-40B4-BE49-F238E27FC236}">
              <a16:creationId xmlns:a16="http://schemas.microsoft.com/office/drawing/2014/main" id="{6C7690FC-65AB-E980-D3A6-F3777FDDFF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314325</xdr:colOff>
      <xdr:row>423</xdr:row>
      <xdr:rowOff>133350</xdr:rowOff>
    </xdr:to>
    <xdr:sp macro="" textlink="">
      <xdr:nvSpPr>
        <xdr:cNvPr id="37058" name="AutoShape 1" descr="Eine Matrixformel, die Konstanten verwendet">
          <a:extLst>
            <a:ext uri="{FF2B5EF4-FFF2-40B4-BE49-F238E27FC236}">
              <a16:creationId xmlns:a16="http://schemas.microsoft.com/office/drawing/2014/main" id="{09B8A399-018A-DA14-2767-00B3AA9F959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64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59" name="AutoShape 1" descr="Eine Matrixformel, die Konstanten verwendet">
          <a:extLst>
            <a:ext uri="{FF2B5EF4-FFF2-40B4-BE49-F238E27FC236}">
              <a16:creationId xmlns:a16="http://schemas.microsoft.com/office/drawing/2014/main" id="{CB30051D-8CDF-6673-2E43-D766FAABBAE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60" name="AutoShape 1" descr="Eine Matrixformel, die Konstanten verwendet">
          <a:extLst>
            <a:ext uri="{FF2B5EF4-FFF2-40B4-BE49-F238E27FC236}">
              <a16:creationId xmlns:a16="http://schemas.microsoft.com/office/drawing/2014/main" id="{5DC6F379-D0A4-630E-8064-2E6D1D060FA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61" name="AutoShape 1" descr="Eine Matrixformel, die Konstanten verwendet">
          <a:extLst>
            <a:ext uri="{FF2B5EF4-FFF2-40B4-BE49-F238E27FC236}">
              <a16:creationId xmlns:a16="http://schemas.microsoft.com/office/drawing/2014/main" id="{E97BACAA-8745-8915-26E0-2FF4BD3D969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62" name="AutoShape 1" descr="Eine Matrixformel, die Konstanten verwendet">
          <a:extLst>
            <a:ext uri="{FF2B5EF4-FFF2-40B4-BE49-F238E27FC236}">
              <a16:creationId xmlns:a16="http://schemas.microsoft.com/office/drawing/2014/main" id="{BF868320-6C2C-2D07-D67A-E22D1C873EE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63" name="AutoShape 1" descr="Eine Matrixformel, die Konstanten verwendet">
          <a:extLst>
            <a:ext uri="{FF2B5EF4-FFF2-40B4-BE49-F238E27FC236}">
              <a16:creationId xmlns:a16="http://schemas.microsoft.com/office/drawing/2014/main" id="{B2DE12AA-5328-B05D-E033-7F727A47918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7064" name="AutoShape 1" descr="Eine Matrixformel, die Konstanten verwendet">
          <a:extLst>
            <a:ext uri="{FF2B5EF4-FFF2-40B4-BE49-F238E27FC236}">
              <a16:creationId xmlns:a16="http://schemas.microsoft.com/office/drawing/2014/main" id="{B7A3729B-7077-0B90-ACFB-EEC33CD23C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65" name="AutoShape 1" descr="Eine Matrixformel, die Konstanten verwendet">
          <a:extLst>
            <a:ext uri="{FF2B5EF4-FFF2-40B4-BE49-F238E27FC236}">
              <a16:creationId xmlns:a16="http://schemas.microsoft.com/office/drawing/2014/main" id="{FDD82D6C-2E62-35A3-25DE-0AA020D6915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66" name="AutoShape 1" descr="Eine Matrixformel, die Konstanten verwendet">
          <a:extLst>
            <a:ext uri="{FF2B5EF4-FFF2-40B4-BE49-F238E27FC236}">
              <a16:creationId xmlns:a16="http://schemas.microsoft.com/office/drawing/2014/main" id="{CA296283-F415-38AA-3B87-C93B88F0AE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67" name="AutoShape 1" descr="Eine Matrixformel, die Konstanten verwendet">
          <a:extLst>
            <a:ext uri="{FF2B5EF4-FFF2-40B4-BE49-F238E27FC236}">
              <a16:creationId xmlns:a16="http://schemas.microsoft.com/office/drawing/2014/main" id="{58CB53DF-7507-F9E1-1AC8-BEBBDDCBF3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68" name="AutoShape 1" descr="Eine Matrixformel, die Konstanten verwendet">
          <a:extLst>
            <a:ext uri="{FF2B5EF4-FFF2-40B4-BE49-F238E27FC236}">
              <a16:creationId xmlns:a16="http://schemas.microsoft.com/office/drawing/2014/main" id="{42DE0A60-0C9E-0548-245E-2693D9A9EC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69" name="AutoShape 1" descr="Eine Matrixformel, die Konstanten verwendet">
          <a:extLst>
            <a:ext uri="{FF2B5EF4-FFF2-40B4-BE49-F238E27FC236}">
              <a16:creationId xmlns:a16="http://schemas.microsoft.com/office/drawing/2014/main" id="{92DFA5C6-C883-38C8-28E3-C0885FE2860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489</xdr:row>
      <xdr:rowOff>0</xdr:rowOff>
    </xdr:from>
    <xdr:to>
      <xdr:col>11</xdr:col>
      <xdr:colOff>314325</xdr:colOff>
      <xdr:row>490</xdr:row>
      <xdr:rowOff>133350</xdr:rowOff>
    </xdr:to>
    <xdr:sp macro="" textlink="">
      <xdr:nvSpPr>
        <xdr:cNvPr id="37070" name="AutoShape 1" descr="Eine Matrixformel, die Konstanten verwendet">
          <a:extLst>
            <a:ext uri="{FF2B5EF4-FFF2-40B4-BE49-F238E27FC236}">
              <a16:creationId xmlns:a16="http://schemas.microsoft.com/office/drawing/2014/main" id="{34001EE8-2282-074C-280A-978E6235498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949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1" name="AutoShape 1" descr="Eine Matrixformel, die Konstanten verwendet">
          <a:extLst>
            <a:ext uri="{FF2B5EF4-FFF2-40B4-BE49-F238E27FC236}">
              <a16:creationId xmlns:a16="http://schemas.microsoft.com/office/drawing/2014/main" id="{86147F27-65EF-2E8E-5B1F-06F835FE984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2" name="AutoShape 1" descr="Eine Matrixformel, die Konstanten verwendet">
          <a:extLst>
            <a:ext uri="{FF2B5EF4-FFF2-40B4-BE49-F238E27FC236}">
              <a16:creationId xmlns:a16="http://schemas.microsoft.com/office/drawing/2014/main" id="{52A3A7A7-C245-EAC2-D8E7-869716A7D6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3" name="AutoShape 1" descr="Eine Matrixformel, die Konstanten verwendet">
          <a:extLst>
            <a:ext uri="{FF2B5EF4-FFF2-40B4-BE49-F238E27FC236}">
              <a16:creationId xmlns:a16="http://schemas.microsoft.com/office/drawing/2014/main" id="{04319593-0381-A01F-4ABE-B9A8304128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4" name="AutoShape 1" descr="Eine Matrixformel, die Konstanten verwendet">
          <a:extLst>
            <a:ext uri="{FF2B5EF4-FFF2-40B4-BE49-F238E27FC236}">
              <a16:creationId xmlns:a16="http://schemas.microsoft.com/office/drawing/2014/main" id="{54A57135-CA60-FFA7-6FC0-3B5165743A5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5" name="AutoShape 1" descr="Eine Matrixformel, die Konstanten verwendet">
          <a:extLst>
            <a:ext uri="{FF2B5EF4-FFF2-40B4-BE49-F238E27FC236}">
              <a16:creationId xmlns:a16="http://schemas.microsoft.com/office/drawing/2014/main" id="{C49F2292-ED35-05D2-52B1-BFDFD84315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7076" name="AutoShape 1" descr="Eine Matrixformel, die Konstanten verwendet">
          <a:extLst>
            <a:ext uri="{FF2B5EF4-FFF2-40B4-BE49-F238E27FC236}">
              <a16:creationId xmlns:a16="http://schemas.microsoft.com/office/drawing/2014/main" id="{193DE421-D30E-DE4D-A3C0-3AEB24EC11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77" name="AutoShape 1" descr="Eine Matrixformel, die Konstanten verwendet">
          <a:extLst>
            <a:ext uri="{FF2B5EF4-FFF2-40B4-BE49-F238E27FC236}">
              <a16:creationId xmlns:a16="http://schemas.microsoft.com/office/drawing/2014/main" id="{5D6C020A-9009-5689-81CA-2D6368D57F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78" name="AutoShape 1" descr="Eine Matrixformel, die Konstanten verwendet">
          <a:extLst>
            <a:ext uri="{FF2B5EF4-FFF2-40B4-BE49-F238E27FC236}">
              <a16:creationId xmlns:a16="http://schemas.microsoft.com/office/drawing/2014/main" id="{D0FC9DAC-6472-95E1-D7E7-C0D901C4AF2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79" name="AutoShape 1" descr="Eine Matrixformel, die Konstanten verwendet">
          <a:extLst>
            <a:ext uri="{FF2B5EF4-FFF2-40B4-BE49-F238E27FC236}">
              <a16:creationId xmlns:a16="http://schemas.microsoft.com/office/drawing/2014/main" id="{9F16694B-2B5F-9907-6800-259FDF1DE2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80" name="AutoShape 1" descr="Eine Matrixformel, die Konstanten verwendet">
          <a:extLst>
            <a:ext uri="{FF2B5EF4-FFF2-40B4-BE49-F238E27FC236}">
              <a16:creationId xmlns:a16="http://schemas.microsoft.com/office/drawing/2014/main" id="{6FE74B9A-BF60-2F3B-FFE3-CE1694EF96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81" name="AutoShape 1" descr="Eine Matrixformel, die Konstanten verwendet">
          <a:extLst>
            <a:ext uri="{FF2B5EF4-FFF2-40B4-BE49-F238E27FC236}">
              <a16:creationId xmlns:a16="http://schemas.microsoft.com/office/drawing/2014/main" id="{179E40AF-9668-F75E-B3E8-E8BACE173B8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7082" name="AutoShape 1" descr="Eine Matrixformel, die Konstanten verwendet">
          <a:extLst>
            <a:ext uri="{FF2B5EF4-FFF2-40B4-BE49-F238E27FC236}">
              <a16:creationId xmlns:a16="http://schemas.microsoft.com/office/drawing/2014/main" id="{79FD882E-A615-613B-4367-CB083C2870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3" name="AutoShape 1" descr="Eine Matrixformel, die Konstanten verwendet">
          <a:extLst>
            <a:ext uri="{FF2B5EF4-FFF2-40B4-BE49-F238E27FC236}">
              <a16:creationId xmlns:a16="http://schemas.microsoft.com/office/drawing/2014/main" id="{5F0C8DAE-CEF4-14A5-81D0-EE0D92DE1BF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4" name="AutoShape 1" descr="Eine Matrixformel, die Konstanten verwendet">
          <a:extLst>
            <a:ext uri="{FF2B5EF4-FFF2-40B4-BE49-F238E27FC236}">
              <a16:creationId xmlns:a16="http://schemas.microsoft.com/office/drawing/2014/main" id="{5F8C0536-9285-80AF-9055-ACF7BDB718E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5" name="AutoShape 1" descr="Eine Matrixformel, die Konstanten verwendet">
          <a:extLst>
            <a:ext uri="{FF2B5EF4-FFF2-40B4-BE49-F238E27FC236}">
              <a16:creationId xmlns:a16="http://schemas.microsoft.com/office/drawing/2014/main" id="{79149285-AF59-6D66-4B29-F830F73AC1D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6" name="AutoShape 1" descr="Eine Matrixformel, die Konstanten verwendet">
          <a:extLst>
            <a:ext uri="{FF2B5EF4-FFF2-40B4-BE49-F238E27FC236}">
              <a16:creationId xmlns:a16="http://schemas.microsoft.com/office/drawing/2014/main" id="{3B9E6248-904E-C40C-F3C0-7DC145E08E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7" name="AutoShape 1" descr="Eine Matrixformel, die Konstanten verwendet">
          <a:extLst>
            <a:ext uri="{FF2B5EF4-FFF2-40B4-BE49-F238E27FC236}">
              <a16:creationId xmlns:a16="http://schemas.microsoft.com/office/drawing/2014/main" id="{28CA72D6-8E96-21B9-094F-27B09CB3E13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7088" name="AutoShape 1" descr="Eine Matrixformel, die Konstanten verwendet">
          <a:extLst>
            <a:ext uri="{FF2B5EF4-FFF2-40B4-BE49-F238E27FC236}">
              <a16:creationId xmlns:a16="http://schemas.microsoft.com/office/drawing/2014/main" id="{B59154FF-9D2D-4CB2-8504-1EA3DE14531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89" name="AutoShape 1" descr="Eine Matrixformel, die Konstanten verwendet">
          <a:extLst>
            <a:ext uri="{FF2B5EF4-FFF2-40B4-BE49-F238E27FC236}">
              <a16:creationId xmlns:a16="http://schemas.microsoft.com/office/drawing/2014/main" id="{1C3C23BC-A00C-8E45-8BAB-C7D6674B8E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90" name="AutoShape 1" descr="Eine Matrixformel, die Konstanten verwendet">
          <a:extLst>
            <a:ext uri="{FF2B5EF4-FFF2-40B4-BE49-F238E27FC236}">
              <a16:creationId xmlns:a16="http://schemas.microsoft.com/office/drawing/2014/main" id="{B0CCCDF8-4E76-578D-02EE-B2D9E0B0ADD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91" name="AutoShape 1" descr="Eine Matrixformel, die Konstanten verwendet">
          <a:extLst>
            <a:ext uri="{FF2B5EF4-FFF2-40B4-BE49-F238E27FC236}">
              <a16:creationId xmlns:a16="http://schemas.microsoft.com/office/drawing/2014/main" id="{A1CE5F3B-ABEB-4E9A-C3CF-0E3C0679C4E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92" name="AutoShape 1" descr="Eine Matrixformel, die Konstanten verwendet">
          <a:extLst>
            <a:ext uri="{FF2B5EF4-FFF2-40B4-BE49-F238E27FC236}">
              <a16:creationId xmlns:a16="http://schemas.microsoft.com/office/drawing/2014/main" id="{925376CE-7ECE-6D7E-4F26-87E64A71FE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93" name="AutoShape 1" descr="Eine Matrixformel, die Konstanten verwendet">
          <a:extLst>
            <a:ext uri="{FF2B5EF4-FFF2-40B4-BE49-F238E27FC236}">
              <a16:creationId xmlns:a16="http://schemas.microsoft.com/office/drawing/2014/main" id="{3B480DFF-5C01-02FF-EA3E-3339AB7B221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7094" name="AutoShape 1" descr="Eine Matrixformel, die Konstanten verwendet">
          <a:extLst>
            <a:ext uri="{FF2B5EF4-FFF2-40B4-BE49-F238E27FC236}">
              <a16:creationId xmlns:a16="http://schemas.microsoft.com/office/drawing/2014/main" id="{D32C94C5-6A4F-20FF-B324-DA01E9DA57D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095" name="AutoShape 1" descr="Eine Matrixformel, die Konstanten verwendet">
          <a:extLst>
            <a:ext uri="{FF2B5EF4-FFF2-40B4-BE49-F238E27FC236}">
              <a16:creationId xmlns:a16="http://schemas.microsoft.com/office/drawing/2014/main" id="{086CA595-8FCE-498A-250F-92C5BCB4606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096" name="AutoShape 1" descr="Eine Matrixformel, die Konstanten verwendet">
          <a:extLst>
            <a:ext uri="{FF2B5EF4-FFF2-40B4-BE49-F238E27FC236}">
              <a16:creationId xmlns:a16="http://schemas.microsoft.com/office/drawing/2014/main" id="{4A694C4C-75A1-2F4E-1401-1CD00491F68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097" name="AutoShape 1" descr="Eine Matrixformel, die Konstanten verwendet">
          <a:extLst>
            <a:ext uri="{FF2B5EF4-FFF2-40B4-BE49-F238E27FC236}">
              <a16:creationId xmlns:a16="http://schemas.microsoft.com/office/drawing/2014/main" id="{37A8DA89-7617-7B19-4B1C-D9B7C48DFEA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098" name="AutoShape 1" descr="Eine Matrixformel, die Konstanten verwendet">
          <a:extLst>
            <a:ext uri="{FF2B5EF4-FFF2-40B4-BE49-F238E27FC236}">
              <a16:creationId xmlns:a16="http://schemas.microsoft.com/office/drawing/2014/main" id="{65261859-D3C5-C571-264E-A75E3574C18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099" name="AutoShape 1" descr="Eine Matrixformel, die Konstanten verwendet">
          <a:extLst>
            <a:ext uri="{FF2B5EF4-FFF2-40B4-BE49-F238E27FC236}">
              <a16:creationId xmlns:a16="http://schemas.microsoft.com/office/drawing/2014/main" id="{AC1C3F11-EE1E-2311-5925-C29AD90F885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7100" name="AutoShape 1" descr="Eine Matrixformel, die Konstanten verwendet">
          <a:extLst>
            <a:ext uri="{FF2B5EF4-FFF2-40B4-BE49-F238E27FC236}">
              <a16:creationId xmlns:a16="http://schemas.microsoft.com/office/drawing/2014/main" id="{F8FBBD9E-7B4B-6FA3-8192-E7F0E40E343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1" name="AutoShape 1" descr="Eine Matrixformel, die Konstanten verwendet">
          <a:extLst>
            <a:ext uri="{FF2B5EF4-FFF2-40B4-BE49-F238E27FC236}">
              <a16:creationId xmlns:a16="http://schemas.microsoft.com/office/drawing/2014/main" id="{E3EEEA7F-CA0B-A349-1A44-C93DE1198C9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2" name="AutoShape 1" descr="Eine Matrixformel, die Konstanten verwendet">
          <a:extLst>
            <a:ext uri="{FF2B5EF4-FFF2-40B4-BE49-F238E27FC236}">
              <a16:creationId xmlns:a16="http://schemas.microsoft.com/office/drawing/2014/main" id="{98F25465-1433-F4CF-5CFB-F161245D2B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3" name="AutoShape 1" descr="Eine Matrixformel, die Konstanten verwendet">
          <a:extLst>
            <a:ext uri="{FF2B5EF4-FFF2-40B4-BE49-F238E27FC236}">
              <a16:creationId xmlns:a16="http://schemas.microsoft.com/office/drawing/2014/main" id="{DB67BF86-84B5-A7C5-50B3-971ECF2B22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4" name="AutoShape 1" descr="Eine Matrixformel, die Konstanten verwendet">
          <a:extLst>
            <a:ext uri="{FF2B5EF4-FFF2-40B4-BE49-F238E27FC236}">
              <a16:creationId xmlns:a16="http://schemas.microsoft.com/office/drawing/2014/main" id="{5D969E63-E67A-4FC0-C099-7D02C5C6D4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5" name="AutoShape 1" descr="Eine Matrixformel, die Konstanten verwendet">
          <a:extLst>
            <a:ext uri="{FF2B5EF4-FFF2-40B4-BE49-F238E27FC236}">
              <a16:creationId xmlns:a16="http://schemas.microsoft.com/office/drawing/2014/main" id="{74F82B6C-5D86-3EC4-510E-5E550EA7989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7106" name="AutoShape 1" descr="Eine Matrixformel, die Konstanten verwendet">
          <a:extLst>
            <a:ext uri="{FF2B5EF4-FFF2-40B4-BE49-F238E27FC236}">
              <a16:creationId xmlns:a16="http://schemas.microsoft.com/office/drawing/2014/main" id="{D6875593-7A12-004D-6B7A-A82010A57D9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07" name="AutoShape 1" descr="Eine Matrixformel, die Konstanten verwendet">
          <a:extLst>
            <a:ext uri="{FF2B5EF4-FFF2-40B4-BE49-F238E27FC236}">
              <a16:creationId xmlns:a16="http://schemas.microsoft.com/office/drawing/2014/main" id="{99A8C9C2-C0DE-03A1-A0AD-6A8682BB065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08" name="AutoShape 1" descr="Eine Matrixformel, die Konstanten verwendet">
          <a:extLst>
            <a:ext uri="{FF2B5EF4-FFF2-40B4-BE49-F238E27FC236}">
              <a16:creationId xmlns:a16="http://schemas.microsoft.com/office/drawing/2014/main" id="{BA70645C-F95A-04D6-704A-5FB78E0AF66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09" name="AutoShape 1" descr="Eine Matrixformel, die Konstanten verwendet">
          <a:extLst>
            <a:ext uri="{FF2B5EF4-FFF2-40B4-BE49-F238E27FC236}">
              <a16:creationId xmlns:a16="http://schemas.microsoft.com/office/drawing/2014/main" id="{66672804-CE24-BBF3-50F6-B1E8D9B2D15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10" name="AutoShape 1" descr="Eine Matrixformel, die Konstanten verwendet">
          <a:extLst>
            <a:ext uri="{FF2B5EF4-FFF2-40B4-BE49-F238E27FC236}">
              <a16:creationId xmlns:a16="http://schemas.microsoft.com/office/drawing/2014/main" id="{9FC26997-9646-87E4-00DA-9872D99F19A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11" name="AutoShape 1" descr="Eine Matrixformel, die Konstanten verwendet">
          <a:extLst>
            <a:ext uri="{FF2B5EF4-FFF2-40B4-BE49-F238E27FC236}">
              <a16:creationId xmlns:a16="http://schemas.microsoft.com/office/drawing/2014/main" id="{4C885501-C05B-CD4F-A523-B26D65AA6F7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7112" name="AutoShape 1" descr="Eine Matrixformel, die Konstanten verwendet">
          <a:extLst>
            <a:ext uri="{FF2B5EF4-FFF2-40B4-BE49-F238E27FC236}">
              <a16:creationId xmlns:a16="http://schemas.microsoft.com/office/drawing/2014/main" id="{AEF29EDB-2539-2C43-80CB-95088EB6EA2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3" name="AutoShape 1" descr="Eine Matrixformel, die Konstanten verwendet">
          <a:extLst>
            <a:ext uri="{FF2B5EF4-FFF2-40B4-BE49-F238E27FC236}">
              <a16:creationId xmlns:a16="http://schemas.microsoft.com/office/drawing/2014/main" id="{EBEA0F67-363C-8AA2-F843-30F7E073BB8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4" name="AutoShape 1" descr="Eine Matrixformel, die Konstanten verwendet">
          <a:extLst>
            <a:ext uri="{FF2B5EF4-FFF2-40B4-BE49-F238E27FC236}">
              <a16:creationId xmlns:a16="http://schemas.microsoft.com/office/drawing/2014/main" id="{1263CF6C-E091-D102-414A-556E42C9494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5" name="AutoShape 1" descr="Eine Matrixformel, die Konstanten verwendet">
          <a:extLst>
            <a:ext uri="{FF2B5EF4-FFF2-40B4-BE49-F238E27FC236}">
              <a16:creationId xmlns:a16="http://schemas.microsoft.com/office/drawing/2014/main" id="{07A239DA-0014-1F8C-AE02-967A08ED03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6" name="AutoShape 1" descr="Eine Matrixformel, die Konstanten verwendet">
          <a:extLst>
            <a:ext uri="{FF2B5EF4-FFF2-40B4-BE49-F238E27FC236}">
              <a16:creationId xmlns:a16="http://schemas.microsoft.com/office/drawing/2014/main" id="{8CE11F2B-2FE0-A09D-2B9F-3D58A45140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7" name="AutoShape 1" descr="Eine Matrixformel, die Konstanten verwendet">
          <a:extLst>
            <a:ext uri="{FF2B5EF4-FFF2-40B4-BE49-F238E27FC236}">
              <a16:creationId xmlns:a16="http://schemas.microsoft.com/office/drawing/2014/main" id="{DD5B1DCD-0B48-168F-8835-2C954CC0577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7118" name="AutoShape 1" descr="Eine Matrixformel, die Konstanten verwendet">
          <a:extLst>
            <a:ext uri="{FF2B5EF4-FFF2-40B4-BE49-F238E27FC236}">
              <a16:creationId xmlns:a16="http://schemas.microsoft.com/office/drawing/2014/main" id="{FB1EB4D0-C4EE-DC4C-B049-36CF3264B5B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19" name="AutoShape 1" descr="Eine Matrixformel, die Konstanten verwendet">
          <a:extLst>
            <a:ext uri="{FF2B5EF4-FFF2-40B4-BE49-F238E27FC236}">
              <a16:creationId xmlns:a16="http://schemas.microsoft.com/office/drawing/2014/main" id="{F14DF8D3-1A08-A219-B61A-15815A320C8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20" name="AutoShape 1" descr="Eine Matrixformel, die Konstanten verwendet">
          <a:extLst>
            <a:ext uri="{FF2B5EF4-FFF2-40B4-BE49-F238E27FC236}">
              <a16:creationId xmlns:a16="http://schemas.microsoft.com/office/drawing/2014/main" id="{1E81C1EA-54B8-D86F-7F02-DE85C8C549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21" name="AutoShape 1" descr="Eine Matrixformel, die Konstanten verwendet">
          <a:extLst>
            <a:ext uri="{FF2B5EF4-FFF2-40B4-BE49-F238E27FC236}">
              <a16:creationId xmlns:a16="http://schemas.microsoft.com/office/drawing/2014/main" id="{E08815A7-4918-A9C8-E351-15A54FC8CA7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22" name="AutoShape 1" descr="Eine Matrixformel, die Konstanten verwendet">
          <a:extLst>
            <a:ext uri="{FF2B5EF4-FFF2-40B4-BE49-F238E27FC236}">
              <a16:creationId xmlns:a16="http://schemas.microsoft.com/office/drawing/2014/main" id="{A2D184DE-192C-DAD3-7419-F4204DD846B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23" name="AutoShape 1" descr="Eine Matrixformel, die Konstanten verwendet">
          <a:extLst>
            <a:ext uri="{FF2B5EF4-FFF2-40B4-BE49-F238E27FC236}">
              <a16:creationId xmlns:a16="http://schemas.microsoft.com/office/drawing/2014/main" id="{23E707CC-4EB7-0A17-84C6-389FA1980DC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7124" name="AutoShape 1" descr="Eine Matrixformel, die Konstanten verwendet">
          <a:extLst>
            <a:ext uri="{FF2B5EF4-FFF2-40B4-BE49-F238E27FC236}">
              <a16:creationId xmlns:a16="http://schemas.microsoft.com/office/drawing/2014/main" id="{A2371690-0317-F378-40E4-55C3F83F151C}"/>
            </a:ext>
          </a:extLst>
        </xdr:cNvPr>
        <xdr:cNvSpPr>
          <a:spLocks noChangeAspect="1" noChangeArrowheads="1"/>
        </xdr:cNvSpPr>
      </xdr:nvSpPr>
      <xdr:spPr bwMode="auto">
        <a:xfrm>
          <a:off x="90201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25" name="AutoShape 1" descr="Eine Matrixformel, die Konstanten verwendet">
          <a:extLst>
            <a:ext uri="{FF2B5EF4-FFF2-40B4-BE49-F238E27FC236}">
              <a16:creationId xmlns:a16="http://schemas.microsoft.com/office/drawing/2014/main" id="{2B3E9C20-9E2E-14FB-4B8E-2312C1A7D50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26" name="AutoShape 1" descr="Eine Matrixformel, die Konstanten verwendet">
          <a:extLst>
            <a:ext uri="{FF2B5EF4-FFF2-40B4-BE49-F238E27FC236}">
              <a16:creationId xmlns:a16="http://schemas.microsoft.com/office/drawing/2014/main" id="{52F37C29-9A3A-4610-0382-4AD07437E9F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27" name="AutoShape 1" descr="Eine Matrixformel, die Konstanten verwendet">
          <a:extLst>
            <a:ext uri="{FF2B5EF4-FFF2-40B4-BE49-F238E27FC236}">
              <a16:creationId xmlns:a16="http://schemas.microsoft.com/office/drawing/2014/main" id="{C81AF9CE-6E65-010C-8766-44220B020A6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28" name="AutoShape 1" descr="Eine Matrixformel, die Konstanten verwendet">
          <a:extLst>
            <a:ext uri="{FF2B5EF4-FFF2-40B4-BE49-F238E27FC236}">
              <a16:creationId xmlns:a16="http://schemas.microsoft.com/office/drawing/2014/main" id="{3F3EC064-5182-CA93-4E98-5EFFC73213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29" name="AutoShape 1" descr="Eine Matrixformel, die Konstanten verwendet">
          <a:extLst>
            <a:ext uri="{FF2B5EF4-FFF2-40B4-BE49-F238E27FC236}">
              <a16:creationId xmlns:a16="http://schemas.microsoft.com/office/drawing/2014/main" id="{65CE9EC3-C747-8271-91AC-93EB1A6104F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7130" name="AutoShape 1" descr="Eine Matrixformel, die Konstanten verwendet">
          <a:extLst>
            <a:ext uri="{FF2B5EF4-FFF2-40B4-BE49-F238E27FC236}">
              <a16:creationId xmlns:a16="http://schemas.microsoft.com/office/drawing/2014/main" id="{1C2D097D-BC25-5EE9-AE7F-3164347334F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1" name="AutoShape 1" descr="Eine Matrixformel, die Konstanten verwendet">
          <a:extLst>
            <a:ext uri="{FF2B5EF4-FFF2-40B4-BE49-F238E27FC236}">
              <a16:creationId xmlns:a16="http://schemas.microsoft.com/office/drawing/2014/main" id="{BBD61215-6C96-1EF3-181D-085A93C057F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2" name="AutoShape 1" descr="Eine Matrixformel, die Konstanten verwendet">
          <a:extLst>
            <a:ext uri="{FF2B5EF4-FFF2-40B4-BE49-F238E27FC236}">
              <a16:creationId xmlns:a16="http://schemas.microsoft.com/office/drawing/2014/main" id="{0B5D7737-A45A-89C9-38A9-4265AF8CF6A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3" name="AutoShape 1" descr="Eine Matrixformel, die Konstanten verwendet">
          <a:extLst>
            <a:ext uri="{FF2B5EF4-FFF2-40B4-BE49-F238E27FC236}">
              <a16:creationId xmlns:a16="http://schemas.microsoft.com/office/drawing/2014/main" id="{4A414E31-9A8C-4523-D535-7B66ABB7A52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4" name="AutoShape 1" descr="Eine Matrixformel, die Konstanten verwendet">
          <a:extLst>
            <a:ext uri="{FF2B5EF4-FFF2-40B4-BE49-F238E27FC236}">
              <a16:creationId xmlns:a16="http://schemas.microsoft.com/office/drawing/2014/main" id="{D8EDFB51-1B3A-A855-BD84-D1344DCDA5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5" name="AutoShape 1" descr="Eine Matrixformel, die Konstanten verwendet">
          <a:extLst>
            <a:ext uri="{FF2B5EF4-FFF2-40B4-BE49-F238E27FC236}">
              <a16:creationId xmlns:a16="http://schemas.microsoft.com/office/drawing/2014/main" id="{D3A848AA-B035-D1C8-641C-7E03E6A3CC9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473</xdr:row>
      <xdr:rowOff>0</xdr:rowOff>
    </xdr:from>
    <xdr:to>
      <xdr:col>11</xdr:col>
      <xdr:colOff>314325</xdr:colOff>
      <xdr:row>474</xdr:row>
      <xdr:rowOff>133350</xdr:rowOff>
    </xdr:to>
    <xdr:sp macro="" textlink="">
      <xdr:nvSpPr>
        <xdr:cNvPr id="37136" name="AutoShape 1" descr="Eine Matrixformel, die Konstanten verwendet">
          <a:extLst>
            <a:ext uri="{FF2B5EF4-FFF2-40B4-BE49-F238E27FC236}">
              <a16:creationId xmlns:a16="http://schemas.microsoft.com/office/drawing/2014/main" id="{D9771980-5C09-71ED-C9B1-2211B2319F6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690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37" name="AutoShape 1" descr="Eine Matrixformel, die Konstanten verwendet">
          <a:extLst>
            <a:ext uri="{FF2B5EF4-FFF2-40B4-BE49-F238E27FC236}">
              <a16:creationId xmlns:a16="http://schemas.microsoft.com/office/drawing/2014/main" id="{C0A58E5E-2647-94E8-33BD-23C6DCE6AE6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38" name="AutoShape 1" descr="Eine Matrixformel, die Konstanten verwendet">
          <a:extLst>
            <a:ext uri="{FF2B5EF4-FFF2-40B4-BE49-F238E27FC236}">
              <a16:creationId xmlns:a16="http://schemas.microsoft.com/office/drawing/2014/main" id="{51A9B84C-E27A-664A-3AC1-FBA483FA6B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39" name="AutoShape 1" descr="Eine Matrixformel, die Konstanten verwendet">
          <a:extLst>
            <a:ext uri="{FF2B5EF4-FFF2-40B4-BE49-F238E27FC236}">
              <a16:creationId xmlns:a16="http://schemas.microsoft.com/office/drawing/2014/main" id="{0F2E7EC3-1999-995C-083D-B85F4069FB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40" name="AutoShape 1" descr="Eine Matrixformel, die Konstanten verwendet">
          <a:extLst>
            <a:ext uri="{FF2B5EF4-FFF2-40B4-BE49-F238E27FC236}">
              <a16:creationId xmlns:a16="http://schemas.microsoft.com/office/drawing/2014/main" id="{45707FD9-CF27-ADCE-926C-D7BE2336D2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41" name="AutoShape 1" descr="Eine Matrixformel, die Konstanten verwendet">
          <a:extLst>
            <a:ext uri="{FF2B5EF4-FFF2-40B4-BE49-F238E27FC236}">
              <a16:creationId xmlns:a16="http://schemas.microsoft.com/office/drawing/2014/main" id="{C5447139-DBD7-625C-96C7-776254F673C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7142" name="AutoShape 1" descr="Eine Matrixformel, die Konstanten verwendet">
          <a:extLst>
            <a:ext uri="{FF2B5EF4-FFF2-40B4-BE49-F238E27FC236}">
              <a16:creationId xmlns:a16="http://schemas.microsoft.com/office/drawing/2014/main" id="{CDD647B8-5290-B619-6D3E-01A8D4693ED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3" name="AutoShape 1" descr="Eine Matrixformel, die Konstanten verwendet">
          <a:extLst>
            <a:ext uri="{FF2B5EF4-FFF2-40B4-BE49-F238E27FC236}">
              <a16:creationId xmlns:a16="http://schemas.microsoft.com/office/drawing/2014/main" id="{2E772223-7354-E08E-BC72-5B53DA5C624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4" name="AutoShape 1" descr="Eine Matrixformel, die Konstanten verwendet">
          <a:extLst>
            <a:ext uri="{FF2B5EF4-FFF2-40B4-BE49-F238E27FC236}">
              <a16:creationId xmlns:a16="http://schemas.microsoft.com/office/drawing/2014/main" id="{64C33CB0-A2E9-94B5-E71C-8E231F04DEA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5" name="AutoShape 1" descr="Eine Matrixformel, die Konstanten verwendet">
          <a:extLst>
            <a:ext uri="{FF2B5EF4-FFF2-40B4-BE49-F238E27FC236}">
              <a16:creationId xmlns:a16="http://schemas.microsoft.com/office/drawing/2014/main" id="{B441A3E2-6E7B-5D15-A119-8608902792E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6" name="AutoShape 1" descr="Eine Matrixformel, die Konstanten verwendet">
          <a:extLst>
            <a:ext uri="{FF2B5EF4-FFF2-40B4-BE49-F238E27FC236}">
              <a16:creationId xmlns:a16="http://schemas.microsoft.com/office/drawing/2014/main" id="{AF45457F-D06E-7ADD-60B8-07833260CE9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7" name="AutoShape 1" descr="Eine Matrixformel, die Konstanten verwendet">
          <a:extLst>
            <a:ext uri="{FF2B5EF4-FFF2-40B4-BE49-F238E27FC236}">
              <a16:creationId xmlns:a16="http://schemas.microsoft.com/office/drawing/2014/main" id="{7DE82DC7-CBF5-80D2-D825-DC436D4FADD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7148" name="AutoShape 1" descr="Eine Matrixformel, die Konstanten verwendet">
          <a:extLst>
            <a:ext uri="{FF2B5EF4-FFF2-40B4-BE49-F238E27FC236}">
              <a16:creationId xmlns:a16="http://schemas.microsoft.com/office/drawing/2014/main" id="{2987D823-5CA5-FDC2-B05F-6946BC537BB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49" name="AutoShape 1" descr="Eine Matrixformel, die Konstanten verwendet">
          <a:extLst>
            <a:ext uri="{FF2B5EF4-FFF2-40B4-BE49-F238E27FC236}">
              <a16:creationId xmlns:a16="http://schemas.microsoft.com/office/drawing/2014/main" id="{98B632D5-0FE5-7E65-FF39-51A1CE38EFC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50" name="AutoShape 1" descr="Eine Matrixformel, die Konstanten verwendet">
          <a:extLst>
            <a:ext uri="{FF2B5EF4-FFF2-40B4-BE49-F238E27FC236}">
              <a16:creationId xmlns:a16="http://schemas.microsoft.com/office/drawing/2014/main" id="{CE322FF6-AE0D-2329-0F0A-76C1E03587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51" name="AutoShape 1" descr="Eine Matrixformel, die Konstanten verwendet">
          <a:extLst>
            <a:ext uri="{FF2B5EF4-FFF2-40B4-BE49-F238E27FC236}">
              <a16:creationId xmlns:a16="http://schemas.microsoft.com/office/drawing/2014/main" id="{D7524877-48C8-5F8A-45E7-CDC2B0CBCFA1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52" name="AutoShape 1" descr="Eine Matrixformel, die Konstanten verwendet">
          <a:extLst>
            <a:ext uri="{FF2B5EF4-FFF2-40B4-BE49-F238E27FC236}">
              <a16:creationId xmlns:a16="http://schemas.microsoft.com/office/drawing/2014/main" id="{2BC956B4-1AE7-0FC9-F80A-7F77112943E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53" name="AutoShape 1" descr="Eine Matrixformel, die Konstanten verwendet">
          <a:extLst>
            <a:ext uri="{FF2B5EF4-FFF2-40B4-BE49-F238E27FC236}">
              <a16:creationId xmlns:a16="http://schemas.microsoft.com/office/drawing/2014/main" id="{B9908AED-B724-F433-45E4-4AE8E288C8A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466</xdr:row>
      <xdr:rowOff>0</xdr:rowOff>
    </xdr:from>
    <xdr:to>
      <xdr:col>11</xdr:col>
      <xdr:colOff>314325</xdr:colOff>
      <xdr:row>467</xdr:row>
      <xdr:rowOff>133350</xdr:rowOff>
    </xdr:to>
    <xdr:sp macro="" textlink="">
      <xdr:nvSpPr>
        <xdr:cNvPr id="37154" name="AutoShape 1" descr="Eine Matrixformel, die Konstanten verwendet">
          <a:extLst>
            <a:ext uri="{FF2B5EF4-FFF2-40B4-BE49-F238E27FC236}">
              <a16:creationId xmlns:a16="http://schemas.microsoft.com/office/drawing/2014/main" id="{F84E6493-2E94-2414-C57D-D76D91E6166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7577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55" name="AutoShape 1" descr="Eine Matrixformel, die Konstanten verwendet">
          <a:extLst>
            <a:ext uri="{FF2B5EF4-FFF2-40B4-BE49-F238E27FC236}">
              <a16:creationId xmlns:a16="http://schemas.microsoft.com/office/drawing/2014/main" id="{ABDAEBCB-0173-D26E-AED8-A4A74693B7D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56" name="AutoShape 1" descr="Eine Matrixformel, die Konstanten verwendet">
          <a:extLst>
            <a:ext uri="{FF2B5EF4-FFF2-40B4-BE49-F238E27FC236}">
              <a16:creationId xmlns:a16="http://schemas.microsoft.com/office/drawing/2014/main" id="{628F6AE2-EBF3-A37F-5747-59C7FD21939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57" name="AutoShape 1" descr="Eine Matrixformel, die Konstanten verwendet">
          <a:extLst>
            <a:ext uri="{FF2B5EF4-FFF2-40B4-BE49-F238E27FC236}">
              <a16:creationId xmlns:a16="http://schemas.microsoft.com/office/drawing/2014/main" id="{D4847CCB-917C-10B9-40EF-77A6D0E88C1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58" name="AutoShape 1" descr="Eine Matrixformel, die Konstanten verwendet">
          <a:extLst>
            <a:ext uri="{FF2B5EF4-FFF2-40B4-BE49-F238E27FC236}">
              <a16:creationId xmlns:a16="http://schemas.microsoft.com/office/drawing/2014/main" id="{21E76DE2-89F9-D753-083A-D58041C6E3D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59" name="AutoShape 1" descr="Eine Matrixformel, die Konstanten verwendet">
          <a:extLst>
            <a:ext uri="{FF2B5EF4-FFF2-40B4-BE49-F238E27FC236}">
              <a16:creationId xmlns:a16="http://schemas.microsoft.com/office/drawing/2014/main" id="{AE8AEBDC-C915-D355-D1C2-08D3235F539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7160" name="AutoShape 1" descr="Eine Matrixformel, die Konstanten verwendet">
          <a:extLst>
            <a:ext uri="{FF2B5EF4-FFF2-40B4-BE49-F238E27FC236}">
              <a16:creationId xmlns:a16="http://schemas.microsoft.com/office/drawing/2014/main" id="{8DE79A7B-1A23-5360-4909-AE45C0B365D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1" name="AutoShape 1" descr="Eine Matrixformel, die Konstanten verwendet">
          <a:extLst>
            <a:ext uri="{FF2B5EF4-FFF2-40B4-BE49-F238E27FC236}">
              <a16:creationId xmlns:a16="http://schemas.microsoft.com/office/drawing/2014/main" id="{1B216C41-C54E-5999-D5B5-D5986110F22F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2" name="AutoShape 1" descr="Eine Matrixformel, die Konstanten verwendet">
          <a:extLst>
            <a:ext uri="{FF2B5EF4-FFF2-40B4-BE49-F238E27FC236}">
              <a16:creationId xmlns:a16="http://schemas.microsoft.com/office/drawing/2014/main" id="{BBDAA71B-92E2-732A-7AFC-C4D9AE48BD1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3" name="AutoShape 1" descr="Eine Matrixformel, die Konstanten verwendet">
          <a:extLst>
            <a:ext uri="{FF2B5EF4-FFF2-40B4-BE49-F238E27FC236}">
              <a16:creationId xmlns:a16="http://schemas.microsoft.com/office/drawing/2014/main" id="{0E1E30CD-EA23-9C81-1C63-92ADB243E0DB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4" name="AutoShape 1" descr="Eine Matrixformel, die Konstanten verwendet">
          <a:extLst>
            <a:ext uri="{FF2B5EF4-FFF2-40B4-BE49-F238E27FC236}">
              <a16:creationId xmlns:a16="http://schemas.microsoft.com/office/drawing/2014/main" id="{0E1D343C-4089-ABA0-53D4-1893264A977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5" name="AutoShape 1" descr="Eine Matrixformel, die Konstanten verwendet">
          <a:extLst>
            <a:ext uri="{FF2B5EF4-FFF2-40B4-BE49-F238E27FC236}">
              <a16:creationId xmlns:a16="http://schemas.microsoft.com/office/drawing/2014/main" id="{31C95AF2-CC4E-59F6-2639-9906A9D2B36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314325</xdr:colOff>
      <xdr:row>395</xdr:row>
      <xdr:rowOff>133350</xdr:rowOff>
    </xdr:to>
    <xdr:sp macro="" textlink="">
      <xdr:nvSpPr>
        <xdr:cNvPr id="37166" name="AutoShape 1" descr="Eine Matrixformel, die Konstanten verwendet">
          <a:extLst>
            <a:ext uri="{FF2B5EF4-FFF2-40B4-BE49-F238E27FC236}">
              <a16:creationId xmlns:a16="http://schemas.microsoft.com/office/drawing/2014/main" id="{792E0863-7E44-C4C8-1DBC-D0951594BAC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4112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67" name="AutoShape 1" descr="Eine Matrixformel, die Konstanten verwendet">
          <a:extLst>
            <a:ext uri="{FF2B5EF4-FFF2-40B4-BE49-F238E27FC236}">
              <a16:creationId xmlns:a16="http://schemas.microsoft.com/office/drawing/2014/main" id="{E59B0822-033E-4384-77B5-DB65295340E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68" name="AutoShape 1" descr="Eine Matrixformel, die Konstanten verwendet">
          <a:extLst>
            <a:ext uri="{FF2B5EF4-FFF2-40B4-BE49-F238E27FC236}">
              <a16:creationId xmlns:a16="http://schemas.microsoft.com/office/drawing/2014/main" id="{B05197BB-5EC5-5B36-817F-BA2EAC14AF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69" name="AutoShape 1" descr="Eine Matrixformel, die Konstanten verwendet">
          <a:extLst>
            <a:ext uri="{FF2B5EF4-FFF2-40B4-BE49-F238E27FC236}">
              <a16:creationId xmlns:a16="http://schemas.microsoft.com/office/drawing/2014/main" id="{6E8E3D85-434B-956E-1BD1-8DDFE6FCD6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70" name="AutoShape 1" descr="Eine Matrixformel, die Konstanten verwendet">
          <a:extLst>
            <a:ext uri="{FF2B5EF4-FFF2-40B4-BE49-F238E27FC236}">
              <a16:creationId xmlns:a16="http://schemas.microsoft.com/office/drawing/2014/main" id="{81D705C7-B5CD-CB5E-939B-79648DF945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71" name="AutoShape 1" descr="Eine Matrixformel, die Konstanten verwendet">
          <a:extLst>
            <a:ext uri="{FF2B5EF4-FFF2-40B4-BE49-F238E27FC236}">
              <a16:creationId xmlns:a16="http://schemas.microsoft.com/office/drawing/2014/main" id="{079EF6DE-3A9B-ED2A-C422-5146D19D9C0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7172" name="AutoShape 1" descr="Eine Matrixformel, die Konstanten verwendet">
          <a:extLst>
            <a:ext uri="{FF2B5EF4-FFF2-40B4-BE49-F238E27FC236}">
              <a16:creationId xmlns:a16="http://schemas.microsoft.com/office/drawing/2014/main" id="{247CDD31-19FA-5109-7959-E5B024D2ED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3" name="AutoShape 1" descr="Eine Matrixformel, die Konstanten verwendet">
          <a:extLst>
            <a:ext uri="{FF2B5EF4-FFF2-40B4-BE49-F238E27FC236}">
              <a16:creationId xmlns:a16="http://schemas.microsoft.com/office/drawing/2014/main" id="{79CF75B2-9EE5-7778-FFC2-F915B6159B84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4" name="AutoShape 1" descr="Eine Matrixformel, die Konstanten verwendet">
          <a:extLst>
            <a:ext uri="{FF2B5EF4-FFF2-40B4-BE49-F238E27FC236}">
              <a16:creationId xmlns:a16="http://schemas.microsoft.com/office/drawing/2014/main" id="{21D9E301-EBC5-340F-9645-69CC635A07B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5" name="AutoShape 1" descr="Eine Matrixformel, die Konstanten verwendet">
          <a:extLst>
            <a:ext uri="{FF2B5EF4-FFF2-40B4-BE49-F238E27FC236}">
              <a16:creationId xmlns:a16="http://schemas.microsoft.com/office/drawing/2014/main" id="{9F28F96C-7CD8-067B-A9DD-29330F83A05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6" name="AutoShape 1" descr="Eine Matrixformel, die Konstanten verwendet">
          <a:extLst>
            <a:ext uri="{FF2B5EF4-FFF2-40B4-BE49-F238E27FC236}">
              <a16:creationId xmlns:a16="http://schemas.microsoft.com/office/drawing/2014/main" id="{6DC9201D-E69D-390B-E2CB-C6F0264B27BD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7" name="AutoShape 1" descr="Eine Matrixformel, die Konstanten verwendet">
          <a:extLst>
            <a:ext uri="{FF2B5EF4-FFF2-40B4-BE49-F238E27FC236}">
              <a16:creationId xmlns:a16="http://schemas.microsoft.com/office/drawing/2014/main" id="{595D73E8-98AE-DF6D-D9F6-6D62F84BF0B8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7178" name="AutoShape 1" descr="Eine Matrixformel, die Konstanten verwendet">
          <a:extLst>
            <a:ext uri="{FF2B5EF4-FFF2-40B4-BE49-F238E27FC236}">
              <a16:creationId xmlns:a16="http://schemas.microsoft.com/office/drawing/2014/main" id="{B5C58690-3632-2035-C9F3-8F49FABFC57A}"/>
            </a:ext>
          </a:extLst>
        </xdr:cNvPr>
        <xdr:cNvSpPr>
          <a:spLocks noChangeAspect="1" noChangeArrowheads="1"/>
        </xdr:cNvSpPr>
      </xdr:nvSpPr>
      <xdr:spPr bwMode="auto">
        <a:xfrm>
          <a:off x="90201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79" name="AutoShape 1" descr="Eine Matrixformel, die Konstanten verwendet">
          <a:extLst>
            <a:ext uri="{FF2B5EF4-FFF2-40B4-BE49-F238E27FC236}">
              <a16:creationId xmlns:a16="http://schemas.microsoft.com/office/drawing/2014/main" id="{A966B775-52D3-654A-9164-938DF78E691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80" name="AutoShape 1" descr="Eine Matrixformel, die Konstanten verwendet">
          <a:extLst>
            <a:ext uri="{FF2B5EF4-FFF2-40B4-BE49-F238E27FC236}">
              <a16:creationId xmlns:a16="http://schemas.microsoft.com/office/drawing/2014/main" id="{BE43BB6C-F050-2591-7F0E-DEB4335774C2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81" name="AutoShape 1" descr="Eine Matrixformel, die Konstanten verwendet">
          <a:extLst>
            <a:ext uri="{FF2B5EF4-FFF2-40B4-BE49-F238E27FC236}">
              <a16:creationId xmlns:a16="http://schemas.microsoft.com/office/drawing/2014/main" id="{CF9B630B-D8A3-E3FF-EFE4-8034EEC2572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82" name="AutoShape 1" descr="Eine Matrixformel, die Konstanten verwendet">
          <a:extLst>
            <a:ext uri="{FF2B5EF4-FFF2-40B4-BE49-F238E27FC236}">
              <a16:creationId xmlns:a16="http://schemas.microsoft.com/office/drawing/2014/main" id="{82012CF0-0A33-B53E-B18E-C050F1E6E14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83" name="AutoShape 1" descr="Eine Matrixformel, die Konstanten verwendet">
          <a:extLst>
            <a:ext uri="{FF2B5EF4-FFF2-40B4-BE49-F238E27FC236}">
              <a16:creationId xmlns:a16="http://schemas.microsoft.com/office/drawing/2014/main" id="{CA9FEDF5-474F-4B23-E47D-425AA109753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314325</xdr:colOff>
      <xdr:row>425</xdr:row>
      <xdr:rowOff>133350</xdr:rowOff>
    </xdr:to>
    <xdr:sp macro="" textlink="">
      <xdr:nvSpPr>
        <xdr:cNvPr id="37184" name="AutoShape 1" descr="Eine Matrixformel, die Konstanten verwendet">
          <a:extLst>
            <a:ext uri="{FF2B5EF4-FFF2-40B4-BE49-F238E27FC236}">
              <a16:creationId xmlns:a16="http://schemas.microsoft.com/office/drawing/2014/main" id="{BAB6AD9F-8368-9FEE-F800-2A9C0ED93079}"/>
            </a:ext>
          </a:extLst>
        </xdr:cNvPr>
        <xdr:cNvSpPr>
          <a:spLocks noChangeAspect="1" noChangeArrowheads="1"/>
        </xdr:cNvSpPr>
      </xdr:nvSpPr>
      <xdr:spPr bwMode="auto">
        <a:xfrm>
          <a:off x="9020175" y="6897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6314CC17-7FB5-445F-3709-7BA7A68B2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53431B9B-A63E-39A1-6B2E-4202E498FF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23D0A923-E535-8E12-F076-A3E89ED01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Lorenzen/stick16gb/Lorenzen/Celtic%20Berlin/DTKV%20Verband/I_%20Bundesliga/Statistik_IBU/Vorlage/Ligaspielbetrieb%20V3.1/Ligaspielbetrieb%20V3.1/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7"/>
  <sheetViews>
    <sheetView workbookViewId="0"/>
  </sheetViews>
  <sheetFormatPr baseColWidth="10" defaultRowHeight="12.75"/>
  <cols>
    <col min="1" max="3" width="22.42578125" customWidth="1"/>
  </cols>
  <sheetData>
    <row r="1" spans="1:5">
      <c r="A1" s="82"/>
      <c r="B1" s="82">
        <v>2</v>
      </c>
      <c r="C1" s="82"/>
    </row>
    <row r="2" spans="1:5">
      <c r="A2" s="82" t="s">
        <v>383</v>
      </c>
      <c r="B2" s="82" t="s">
        <v>384</v>
      </c>
      <c r="C2" s="82" t="s">
        <v>384</v>
      </c>
      <c r="E2" s="2">
        <v>42395</v>
      </c>
    </row>
    <row r="3" spans="1:5">
      <c r="A3" s="82" t="s">
        <v>386</v>
      </c>
      <c r="B3" s="82" t="s">
        <v>387</v>
      </c>
      <c r="C3" s="82" t="s">
        <v>387</v>
      </c>
      <c r="E3" s="2">
        <v>42401</v>
      </c>
    </row>
    <row r="4" spans="1:5">
      <c r="A4" s="82"/>
      <c r="B4" s="82"/>
      <c r="C4" s="82"/>
    </row>
    <row r="5" spans="1:5">
      <c r="A5" s="82"/>
      <c r="B5" s="82"/>
      <c r="C5" s="82"/>
    </row>
    <row r="6" spans="1:5">
      <c r="A6" s="82"/>
      <c r="B6" s="230"/>
      <c r="C6" s="230"/>
    </row>
    <row r="7" spans="1:5">
      <c r="A7" s="82"/>
      <c r="B7" s="230"/>
      <c r="C7" s="230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44">
        <v>66</v>
      </c>
      <c r="W1" s="445"/>
      <c r="X1" s="446"/>
      <c r="Y1" s="84"/>
      <c r="Z1" s="84"/>
      <c r="AA1" s="84"/>
      <c r="AB1" s="84"/>
      <c r="AC1" s="84"/>
      <c r="AD1" s="84"/>
      <c r="AN1" s="435" t="s">
        <v>4</v>
      </c>
      <c r="AO1" s="435"/>
      <c r="AP1" s="435"/>
      <c r="AQ1" s="436">
        <v>31599</v>
      </c>
      <c r="AR1" s="436"/>
      <c r="AS1" s="436"/>
      <c r="AT1" s="436"/>
      <c r="AU1" s="436"/>
      <c r="AV1" s="436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17" t="s">
        <v>155</v>
      </c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16" t="s">
        <v>95</v>
      </c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12" t="s">
        <v>0</v>
      </c>
      <c r="Q3" s="443" t="s">
        <v>115</v>
      </c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13"/>
      <c r="AI3" s="437">
        <f ca="1">AN34</f>
        <v>17</v>
      </c>
      <c r="AJ3" s="437"/>
      <c r="AK3" s="14" t="s">
        <v>1</v>
      </c>
      <c r="AL3" s="14"/>
      <c r="AM3" s="14"/>
      <c r="AN3" s="437">
        <f ca="1">AQ34</f>
        <v>15</v>
      </c>
      <c r="AO3" s="437"/>
      <c r="AP3" s="13"/>
      <c r="AQ3" s="13"/>
      <c r="AR3" s="437">
        <f>AS35</f>
        <v>77</v>
      </c>
      <c r="AS3" s="437"/>
      <c r="AT3" s="14" t="s">
        <v>1</v>
      </c>
      <c r="AU3" s="437">
        <f>AV35</f>
        <v>70</v>
      </c>
      <c r="AV3" s="437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38" t="s">
        <v>5</v>
      </c>
      <c r="G5" s="438"/>
      <c r="H5" s="438"/>
      <c r="I5" s="438"/>
      <c r="J5" s="438"/>
      <c r="K5" s="438"/>
      <c r="L5" s="438"/>
      <c r="M5" s="438"/>
      <c r="N5" s="438"/>
      <c r="O5" s="438"/>
      <c r="P5" s="438"/>
      <c r="Y5" s="415" t="s">
        <v>6</v>
      </c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18" t="s">
        <v>99</v>
      </c>
      <c r="G6" s="418"/>
      <c r="H6" s="418"/>
      <c r="I6" s="418"/>
      <c r="J6" s="418"/>
      <c r="K6" s="418"/>
      <c r="L6" s="418"/>
      <c r="M6" s="418"/>
      <c r="N6" s="418"/>
      <c r="O6" s="418"/>
      <c r="P6" s="418"/>
      <c r="X6" s="20">
        <v>5</v>
      </c>
      <c r="Y6" s="418" t="s">
        <v>119</v>
      </c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18" t="s">
        <v>98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X7" s="20">
        <v>6</v>
      </c>
      <c r="Y7" s="418" t="s">
        <v>114</v>
      </c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18" t="s">
        <v>96</v>
      </c>
      <c r="G8" s="418"/>
      <c r="H8" s="418"/>
      <c r="I8" s="418"/>
      <c r="J8" s="418"/>
      <c r="K8" s="418"/>
      <c r="L8" s="418"/>
      <c r="M8" s="418"/>
      <c r="N8" s="418"/>
      <c r="O8" s="418"/>
      <c r="P8" s="418"/>
      <c r="X8" s="20">
        <v>7</v>
      </c>
      <c r="Y8" s="418" t="s">
        <v>117</v>
      </c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18" t="s">
        <v>97</v>
      </c>
      <c r="G9" s="418"/>
      <c r="H9" s="418"/>
      <c r="I9" s="418"/>
      <c r="J9" s="418"/>
      <c r="K9" s="418"/>
      <c r="L9" s="418"/>
      <c r="M9" s="418"/>
      <c r="N9" s="418"/>
      <c r="O9" s="418"/>
      <c r="P9" s="418"/>
      <c r="X9" s="20">
        <v>8</v>
      </c>
      <c r="Y9" s="418" t="s">
        <v>118</v>
      </c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19" t="str">
        <f>IF(ISBLANK($F$6),"",$F$6)</f>
        <v>WEBER, Peter</v>
      </c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12" t="s">
        <v>0</v>
      </c>
      <c r="P11" s="7">
        <v>5</v>
      </c>
      <c r="Q11" s="419" t="str">
        <f>IF(ISBLANK($Y$6),"",$Y$6)</f>
        <v>VOLKMANN, Torsten</v>
      </c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E11" s="421">
        <v>8</v>
      </c>
      <c r="AF11" s="421"/>
      <c r="AG11" s="12" t="s">
        <v>1</v>
      </c>
      <c r="AH11" s="420">
        <v>1</v>
      </c>
      <c r="AI11" s="420"/>
      <c r="AJ11" s="14"/>
      <c r="AL11" s="13">
        <f t="shared" ref="AL11:AL26" si="0">IF(ISNUMBER(AH11),IF(AE11&gt;AH11,2,IF(AE11=AH11,1,0)),"")</f>
        <v>2</v>
      </c>
      <c r="AM11" s="15">
        <f t="shared" ref="AM11:AM26" si="1">IF(ISNUMBER(AH11),IF(AH11&gt;AE11,2,IF(AE11=AH11,1,0)),"")</f>
        <v>0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19" t="str">
        <f>IF(ISBLANK($F$7),"",$F$7)</f>
        <v>WEBER, Bernd</v>
      </c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12" t="s">
        <v>0</v>
      </c>
      <c r="P12" s="7">
        <v>6</v>
      </c>
      <c r="Q12" s="419" t="str">
        <f>IF(ISBLANK($Y$7),"",$Y$7)</f>
        <v>ADLER, Eginhard</v>
      </c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E12" s="421">
        <v>4</v>
      </c>
      <c r="AF12" s="421"/>
      <c r="AG12" s="12" t="s">
        <v>1</v>
      </c>
      <c r="AH12" s="420">
        <v>5</v>
      </c>
      <c r="AI12" s="420"/>
      <c r="AJ12" s="14"/>
      <c r="AL12" s="13">
        <f t="shared" si="0"/>
        <v>0</v>
      </c>
      <c r="AM12" s="15">
        <f t="shared" si="1"/>
        <v>2</v>
      </c>
      <c r="AO12" s="6">
        <v>7</v>
      </c>
      <c r="AQ12" s="23">
        <f>IF(ISNUMBER(AH12),SUM($AL$11:AL12),"")</f>
        <v>2</v>
      </c>
      <c r="AR12" s="24" t="str">
        <f>IF(ISNUMBER(AH12),":","")</f>
        <v>:</v>
      </c>
      <c r="AS12" s="24">
        <f>IF(ISNUMBER(AH12),SUM($AM$11:AM12),"")</f>
        <v>2</v>
      </c>
      <c r="AT12" s="23">
        <f>IF(ISNUMBER(AH12),SUM($AE$11:AF12),"")</f>
        <v>12</v>
      </c>
      <c r="AU12" s="24" t="str">
        <f>IF(ISNUMBER(AH12),":","")</f>
        <v>:</v>
      </c>
      <c r="AV12" s="24">
        <f>IF(ISNUMBER(AH12),SUM($AH$11:AI12),"")</f>
        <v>6</v>
      </c>
      <c r="AW12" s="6"/>
    </row>
    <row r="13" spans="1:49" ht="21.95" customHeight="1">
      <c r="C13" s="19">
        <v>3</v>
      </c>
      <c r="D13" s="419" t="str">
        <f>IF(ISBLANK($F$8),"",$F$8)</f>
        <v>MÜLLER, Michael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12" t="s">
        <v>0</v>
      </c>
      <c r="P13" s="7">
        <v>7</v>
      </c>
      <c r="Q13" s="419" t="str">
        <f>IF(ISBLANK($Y$8),"",$Y$8)</f>
        <v>KÄHLING, Gerrit</v>
      </c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E13" s="421">
        <v>2</v>
      </c>
      <c r="AF13" s="421"/>
      <c r="AG13" s="12" t="s">
        <v>1</v>
      </c>
      <c r="AH13" s="420">
        <v>2</v>
      </c>
      <c r="AI13" s="420"/>
      <c r="AJ13" s="14"/>
      <c r="AL13" s="13">
        <f t="shared" si="0"/>
        <v>1</v>
      </c>
      <c r="AM13" s="15">
        <f t="shared" si="1"/>
        <v>1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19" t="str">
        <f>IF(ISBLANK($F$9),"",$F$9)</f>
        <v>SCHULTHEIß, Rainer</v>
      </c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12" t="s">
        <v>0</v>
      </c>
      <c r="P14" s="7">
        <v>8</v>
      </c>
      <c r="Q14" s="419" t="str">
        <f>IF(ISBLANK($Y$9),"",$Y$9)</f>
        <v>THIEKE, Christian</v>
      </c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E14" s="421">
        <v>5</v>
      </c>
      <c r="AF14" s="421"/>
      <c r="AG14" s="12" t="s">
        <v>1</v>
      </c>
      <c r="AH14" s="420">
        <v>4</v>
      </c>
      <c r="AI14" s="420"/>
      <c r="AJ14" s="14"/>
      <c r="AL14" s="13">
        <f t="shared" si="0"/>
        <v>2</v>
      </c>
      <c r="AM14" s="15">
        <f t="shared" si="1"/>
        <v>0</v>
      </c>
      <c r="AO14" s="6">
        <v>6</v>
      </c>
      <c r="AQ14" s="23">
        <f>IF(ISNUMBER(AH14),SUM($AL$11:AL14),"")</f>
        <v>5</v>
      </c>
      <c r="AR14" s="24" t="str">
        <f>IF(ISNUMBER(AH14),":","")</f>
        <v>:</v>
      </c>
      <c r="AS14" s="24">
        <f>IF(ISNUMBER(AH14),SUM($AM$11:AM14),"")</f>
        <v>3</v>
      </c>
      <c r="AT14" s="23">
        <f>IF(ISNUMBER(AH14),SUM($AE$11:AF14),"")</f>
        <v>19</v>
      </c>
      <c r="AU14" s="24" t="str">
        <f>IF(ISNUMBER(AH14),":","")</f>
        <v>:</v>
      </c>
      <c r="AV14" s="24">
        <f>IF(ISNUMBER(AH14),SUM($AH$11:AI14),"")</f>
        <v>12</v>
      </c>
      <c r="AW14" s="6"/>
    </row>
    <row r="15" spans="1:49" ht="21.95" customHeight="1">
      <c r="C15" s="19">
        <v>2</v>
      </c>
      <c r="D15" s="419" t="str">
        <f>IF(ISBLANK($F$7),"",$F$7)</f>
        <v>WEBER, Bernd</v>
      </c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12" t="s">
        <v>0</v>
      </c>
      <c r="P15" s="7">
        <v>5</v>
      </c>
      <c r="Q15" s="419" t="str">
        <f>IF(ISBLANK($Y$6),"",$Y$6)</f>
        <v>VOLKMANN, Torsten</v>
      </c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E15" s="421">
        <v>8</v>
      </c>
      <c r="AF15" s="421"/>
      <c r="AG15" s="12" t="s">
        <v>1</v>
      </c>
      <c r="AH15" s="420">
        <v>2</v>
      </c>
      <c r="AI15" s="420"/>
      <c r="AJ15" s="14"/>
      <c r="AL15" s="13">
        <f t="shared" si="0"/>
        <v>2</v>
      </c>
      <c r="AM15" s="15">
        <f t="shared" si="1"/>
        <v>0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19" t="str">
        <f>IF(ISBLANK($F$8),"",$F$8)</f>
        <v>MÜLLER, Michael</v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12" t="s">
        <v>0</v>
      </c>
      <c r="P16" s="7">
        <v>6</v>
      </c>
      <c r="Q16" s="419" t="str">
        <f>IF(ISBLANK($Y$7),"",$Y$7)</f>
        <v>ADLER, Eginhard</v>
      </c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E16" s="421">
        <v>1</v>
      </c>
      <c r="AF16" s="421"/>
      <c r="AG16" s="12" t="s">
        <v>1</v>
      </c>
      <c r="AH16" s="420">
        <v>9</v>
      </c>
      <c r="AI16" s="420"/>
      <c r="AJ16" s="14"/>
      <c r="AL16" s="13">
        <f t="shared" si="0"/>
        <v>0</v>
      </c>
      <c r="AM16" s="15">
        <f t="shared" si="1"/>
        <v>2</v>
      </c>
      <c r="AO16" s="6">
        <v>8</v>
      </c>
      <c r="AQ16" s="23">
        <f>IF(ISNUMBER(AH16),SUM($AL$11:AL16),"")</f>
        <v>7</v>
      </c>
      <c r="AR16" s="24" t="str">
        <f>IF(ISNUMBER(AH16),":","")</f>
        <v>:</v>
      </c>
      <c r="AS16" s="24">
        <f>IF(ISNUMBER(AH16),SUM($AM$11:AM16),"")</f>
        <v>5</v>
      </c>
      <c r="AT16" s="23">
        <f>IF(ISNUMBER(AH16),SUM($AE$11:AF16),"")</f>
        <v>28</v>
      </c>
      <c r="AU16" s="24" t="str">
        <f>IF(ISNUMBER(AH16),":","")</f>
        <v>:</v>
      </c>
      <c r="AV16" s="24">
        <f>IF(ISNUMBER(AH16),SUM($AH$11:AI16),"")</f>
        <v>23</v>
      </c>
      <c r="AW16" s="6"/>
    </row>
    <row r="17" spans="3:49" ht="21.95" customHeight="1">
      <c r="C17" s="19">
        <v>4</v>
      </c>
      <c r="D17" s="419" t="str">
        <f>IF(ISBLANK($F$9),"",$F$9)</f>
        <v>SCHULTHEIß, Rainer</v>
      </c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12" t="s">
        <v>0</v>
      </c>
      <c r="P17" s="7">
        <v>7</v>
      </c>
      <c r="Q17" s="419" t="str">
        <f>IF(ISBLANK($Y$8),"",$Y$8)</f>
        <v>KÄHLING, Gerrit</v>
      </c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E17" s="421">
        <v>3</v>
      </c>
      <c r="AF17" s="421"/>
      <c r="AG17" s="12" t="s">
        <v>1</v>
      </c>
      <c r="AH17" s="420">
        <v>10</v>
      </c>
      <c r="AI17" s="420"/>
      <c r="AJ17" s="14"/>
      <c r="AL17" s="13">
        <f t="shared" si="0"/>
        <v>0</v>
      </c>
      <c r="AM17" s="15">
        <f t="shared" si="1"/>
        <v>2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19" t="str">
        <f>IF(ISBLANK($F$6),"",$F$6)</f>
        <v>WEBER, Peter</v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12" t="s">
        <v>0</v>
      </c>
      <c r="P18" s="7">
        <v>8</v>
      </c>
      <c r="Q18" s="419" t="str">
        <f>IF(ISBLANK($Y$9),"",$Y$9)</f>
        <v>THIEKE, Christian</v>
      </c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E18" s="421">
        <v>6</v>
      </c>
      <c r="AF18" s="421"/>
      <c r="AG18" s="12" t="s">
        <v>1</v>
      </c>
      <c r="AH18" s="420">
        <v>2</v>
      </c>
      <c r="AI18" s="420"/>
      <c r="AJ18" s="14"/>
      <c r="AL18" s="13">
        <f t="shared" si="0"/>
        <v>2</v>
      </c>
      <c r="AM18" s="15">
        <f t="shared" si="1"/>
        <v>0</v>
      </c>
      <c r="AO18" s="6">
        <v>5</v>
      </c>
      <c r="AQ18" s="23">
        <f>IF(ISNUMBER(AH18),SUM($AL$11:AL18),"")</f>
        <v>9</v>
      </c>
      <c r="AR18" s="24" t="str">
        <f>IF(ISNUMBER(AH18),":","")</f>
        <v>:</v>
      </c>
      <c r="AS18" s="24">
        <f>IF(ISNUMBER(AH18),SUM($AM$11:AM18),"")</f>
        <v>7</v>
      </c>
      <c r="AT18" s="23">
        <f>IF(ISNUMBER(AH18),SUM($AE$11:AF18),"")</f>
        <v>37</v>
      </c>
      <c r="AU18" s="24" t="str">
        <f>IF(ISNUMBER(AH18),":","")</f>
        <v>:</v>
      </c>
      <c r="AV18" s="24">
        <f>IF(ISNUMBER(AH18),SUM($AH$11:AI18),"")</f>
        <v>35</v>
      </c>
      <c r="AW18" s="6"/>
    </row>
    <row r="19" spans="3:49" ht="21.95" customHeight="1">
      <c r="C19" s="19">
        <v>4</v>
      </c>
      <c r="D19" s="419" t="str">
        <f>IF(ISBLANK($F$9),"",$F$9)</f>
        <v>SCHULTHEIß, Rainer</v>
      </c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12" t="s">
        <v>0</v>
      </c>
      <c r="P19" s="7">
        <v>6</v>
      </c>
      <c r="Q19" s="419" t="str">
        <f>IF(ISBLANK($Y$7),"",$Y$7)</f>
        <v>ADLER, Eginhard</v>
      </c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E19" s="421">
        <v>8</v>
      </c>
      <c r="AF19" s="421"/>
      <c r="AG19" s="12" t="s">
        <v>1</v>
      </c>
      <c r="AH19" s="420">
        <v>5</v>
      </c>
      <c r="AI19" s="420"/>
      <c r="AJ19" s="14"/>
      <c r="AL19" s="13">
        <f t="shared" si="0"/>
        <v>2</v>
      </c>
      <c r="AM19" s="15">
        <f t="shared" si="1"/>
        <v>0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19" t="str">
        <f>IF(ISBLANK($F$8),"",$F$8)</f>
        <v>MÜLLER, Michael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12" t="s">
        <v>0</v>
      </c>
      <c r="P20" s="7">
        <v>5</v>
      </c>
      <c r="Q20" s="419" t="str">
        <f>IF(ISBLANK($Y$6),"",$Y$6)</f>
        <v>VOLKMANN, Torsten</v>
      </c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E20" s="421">
        <v>2</v>
      </c>
      <c r="AF20" s="421"/>
      <c r="AG20" s="12" t="s">
        <v>1</v>
      </c>
      <c r="AH20" s="420">
        <v>5</v>
      </c>
      <c r="AI20" s="420"/>
      <c r="AJ20" s="14"/>
      <c r="AL20" s="13">
        <f t="shared" si="0"/>
        <v>0</v>
      </c>
      <c r="AM20" s="15">
        <f t="shared" si="1"/>
        <v>2</v>
      </c>
      <c r="AO20" s="6">
        <v>7</v>
      </c>
      <c r="AQ20" s="23">
        <f>IF(ISNUMBER(AH20),SUM($AL$11:AL20),"")</f>
        <v>11</v>
      </c>
      <c r="AR20" s="24" t="str">
        <f>IF(ISNUMBER(AH20),":","")</f>
        <v>:</v>
      </c>
      <c r="AS20" s="24">
        <f>IF(ISNUMBER(AH20),SUM($AM$11:AM20),"")</f>
        <v>9</v>
      </c>
      <c r="AT20" s="23">
        <f>IF(ISNUMBER(AH20),SUM($AE$11:AF20),"")</f>
        <v>47</v>
      </c>
      <c r="AU20" s="24" t="str">
        <f>IF(ISNUMBER(AH20),":","")</f>
        <v>:</v>
      </c>
      <c r="AV20" s="24">
        <f>IF(ISNUMBER(AH20),SUM($AH$11:AI20),"")</f>
        <v>45</v>
      </c>
      <c r="AW20" s="6"/>
    </row>
    <row r="21" spans="3:49" ht="21.95" customHeight="1">
      <c r="C21" s="19">
        <v>2</v>
      </c>
      <c r="D21" s="419" t="str">
        <f>IF(ISBLANK($F$7),"",$F$7)</f>
        <v>WEBER, Bernd</v>
      </c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12" t="s">
        <v>0</v>
      </c>
      <c r="P21" s="7">
        <v>8</v>
      </c>
      <c r="Q21" s="419" t="str">
        <f>IF(ISBLANK($Y$9),"",$Y$9)</f>
        <v>THIEKE, Christian</v>
      </c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E21" s="421">
        <v>5</v>
      </c>
      <c r="AF21" s="421"/>
      <c r="AG21" s="12" t="s">
        <v>1</v>
      </c>
      <c r="AH21" s="420">
        <v>5</v>
      </c>
      <c r="AI21" s="420"/>
      <c r="AJ21" s="14"/>
      <c r="AL21" s="13">
        <f t="shared" si="0"/>
        <v>1</v>
      </c>
      <c r="AM21" s="15">
        <f t="shared" si="1"/>
        <v>1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19" t="str">
        <f>IF(ISBLANK($F$6),"",$F$6)</f>
        <v>WEBER, Peter</v>
      </c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12" t="s">
        <v>0</v>
      </c>
      <c r="P22" s="7">
        <v>7</v>
      </c>
      <c r="Q22" s="419" t="str">
        <f>IF(ISBLANK($Y$8),"",$Y$8)</f>
        <v>KÄHLING, Gerrit</v>
      </c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E22" s="421">
        <v>1</v>
      </c>
      <c r="AF22" s="421"/>
      <c r="AG22" s="12" t="s">
        <v>1</v>
      </c>
      <c r="AH22" s="420">
        <v>3</v>
      </c>
      <c r="AI22" s="420"/>
      <c r="AJ22" s="14"/>
      <c r="AL22" s="13">
        <f t="shared" si="0"/>
        <v>0</v>
      </c>
      <c r="AM22" s="15">
        <f t="shared" si="1"/>
        <v>2</v>
      </c>
      <c r="AO22" s="6">
        <v>6</v>
      </c>
      <c r="AQ22" s="23">
        <f>IF(ISNUMBER(AH22),SUM($AL$11:AL22),"")</f>
        <v>12</v>
      </c>
      <c r="AR22" s="24" t="str">
        <f>IF(ISNUMBER(AH22),":","")</f>
        <v>:</v>
      </c>
      <c r="AS22" s="24">
        <f>IF(ISNUMBER(AH22),SUM($AM$11:AM22),"")</f>
        <v>12</v>
      </c>
      <c r="AT22" s="23">
        <f>IF(ISNUMBER(AH22),SUM($AE$11:AF22),"")</f>
        <v>53</v>
      </c>
      <c r="AU22" s="24" t="str">
        <f>IF(ISNUMBER(AH22),":","")</f>
        <v>:</v>
      </c>
      <c r="AV22" s="24">
        <f>IF(ISNUMBER(AH22),SUM($AH$11:AI22),"")</f>
        <v>53</v>
      </c>
      <c r="AW22" s="6"/>
    </row>
    <row r="23" spans="3:49" ht="21.95" customHeight="1">
      <c r="C23" s="19">
        <v>1</v>
      </c>
      <c r="D23" s="419" t="str">
        <f>IF(ISBLANK($F$6),"",$F$6)</f>
        <v>WEBER, Peter</v>
      </c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12" t="s">
        <v>0</v>
      </c>
      <c r="P23" s="7">
        <v>6</v>
      </c>
      <c r="Q23" s="419" t="str">
        <f>IF(ISBLANK($Y$7),"",$Y$7)</f>
        <v>ADLER, Eginhard</v>
      </c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E23" s="421">
        <v>9</v>
      </c>
      <c r="AF23" s="421"/>
      <c r="AG23" s="12" t="s">
        <v>1</v>
      </c>
      <c r="AH23" s="420">
        <v>2</v>
      </c>
      <c r="AI23" s="420"/>
      <c r="AJ23" s="14"/>
      <c r="AL23" s="13">
        <f t="shared" si="0"/>
        <v>2</v>
      </c>
      <c r="AM23" s="15">
        <f t="shared" si="1"/>
        <v>0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19" t="str">
        <f>IF(ISBLANK($F$9),"",$F$9)</f>
        <v>SCHULTHEIß, Rainer</v>
      </c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12" t="s">
        <v>0</v>
      </c>
      <c r="P24" s="7">
        <v>5</v>
      </c>
      <c r="Q24" s="419" t="str">
        <f>IF(ISBLANK($Y$6),"",$Y$6)</f>
        <v>VOLKMANN, Torsten</v>
      </c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E24" s="421">
        <v>5</v>
      </c>
      <c r="AF24" s="421"/>
      <c r="AG24" s="12" t="s">
        <v>1</v>
      </c>
      <c r="AH24" s="420">
        <v>5</v>
      </c>
      <c r="AI24" s="420"/>
      <c r="AJ24" s="14"/>
      <c r="AL24" s="13">
        <f t="shared" si="0"/>
        <v>1</v>
      </c>
      <c r="AM24" s="15">
        <f t="shared" si="1"/>
        <v>1</v>
      </c>
      <c r="AO24" s="6">
        <v>8</v>
      </c>
      <c r="AQ24" s="23">
        <f>IF(ISNUMBER(AH24),SUM($AL$11:AL24),"")</f>
        <v>15</v>
      </c>
      <c r="AR24" s="24" t="str">
        <f>IF(ISNUMBER(AH24),":","")</f>
        <v>:</v>
      </c>
      <c r="AS24" s="24">
        <f>IF(ISNUMBER(AH24),SUM($AM$11:AM24),"")</f>
        <v>13</v>
      </c>
      <c r="AT24" s="23">
        <f>IF(ISNUMBER(AH24),SUM($AE$11:AF24),"")</f>
        <v>67</v>
      </c>
      <c r="AU24" s="24" t="str">
        <f>IF(ISNUMBER(AH24),":","")</f>
        <v>:</v>
      </c>
      <c r="AV24" s="24">
        <f>IF(ISNUMBER(AH24),SUM($AH$11:AI24),"")</f>
        <v>60</v>
      </c>
      <c r="AW24" s="6"/>
    </row>
    <row r="25" spans="3:49" ht="21.95" customHeight="1">
      <c r="C25" s="19">
        <v>3</v>
      </c>
      <c r="D25" s="419" t="str">
        <f>IF(ISBLANK($F$8),"",$F$8)</f>
        <v>MÜLLER, Michael</v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12" t="s">
        <v>0</v>
      </c>
      <c r="P25" s="7">
        <v>8</v>
      </c>
      <c r="Q25" s="419" t="str">
        <f>IF(ISBLANK($Y$9),"",$Y$9)</f>
        <v>THIEKE, Christian</v>
      </c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E25" s="421">
        <v>6</v>
      </c>
      <c r="AF25" s="421"/>
      <c r="AG25" s="12" t="s">
        <v>1</v>
      </c>
      <c r="AH25" s="420">
        <v>6</v>
      </c>
      <c r="AI25" s="420"/>
      <c r="AJ25" s="14"/>
      <c r="AL25" s="13">
        <f t="shared" si="0"/>
        <v>1</v>
      </c>
      <c r="AM25" s="15">
        <f t="shared" si="1"/>
        <v>1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19" t="str">
        <f>IF(ISBLANK($F$7),"",$F$7)</f>
        <v>WEBER, Bernd</v>
      </c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12" t="s">
        <v>0</v>
      </c>
      <c r="P26" s="7">
        <v>7</v>
      </c>
      <c r="Q26" s="419" t="str">
        <f>IF(ISBLANK($Y$8),"",$Y$8)</f>
        <v>KÄHLING, Gerrit</v>
      </c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E26" s="421">
        <v>4</v>
      </c>
      <c r="AF26" s="421"/>
      <c r="AG26" s="12" t="s">
        <v>1</v>
      </c>
      <c r="AH26" s="420">
        <v>4</v>
      </c>
      <c r="AI26" s="420"/>
      <c r="AJ26" s="14"/>
      <c r="AL26" s="13">
        <f t="shared" si="0"/>
        <v>1</v>
      </c>
      <c r="AM26" s="15">
        <f t="shared" si="1"/>
        <v>1</v>
      </c>
      <c r="AO26" s="6">
        <v>5</v>
      </c>
      <c r="AQ26" s="23">
        <f>IF(ISNUMBER(AH26),SUM($AL$11:AL26),"")</f>
        <v>17</v>
      </c>
      <c r="AR26" s="24" t="str">
        <f>IF(ISNUMBER(AH26),":","")</f>
        <v>:</v>
      </c>
      <c r="AS26" s="24">
        <f>IF(ISNUMBER(AH26),SUM($AM$11:AM26),"")</f>
        <v>15</v>
      </c>
      <c r="AT26" s="23">
        <f>IF(ISNUMBER(AH26),SUM($AE$11:AF26),"")</f>
        <v>77</v>
      </c>
      <c r="AU26" s="24" t="str">
        <f>IF(ISNUMBER(AH26),":","")</f>
        <v>:</v>
      </c>
      <c r="AV26" s="24">
        <f>IF(ISNUMBER(AH26),SUM($AH$11:AI26),"")</f>
        <v>70</v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27" t="str">
        <f>IF(ISBLANK($Y$6),"",$Y$6)</f>
        <v>VOLKMANN, Torsten</v>
      </c>
      <c r="K28" s="427"/>
      <c r="L28" s="427"/>
      <c r="M28" s="427"/>
      <c r="N28" s="427"/>
      <c r="O28" s="428"/>
      <c r="P28" s="29">
        <v>6</v>
      </c>
      <c r="Q28" s="427" t="str">
        <f>IF(ISBLANK($Y$7),"",$Y$7)</f>
        <v>ADLER, Eginhard</v>
      </c>
      <c r="R28" s="427"/>
      <c r="S28" s="427"/>
      <c r="T28" s="427"/>
      <c r="U28" s="427"/>
      <c r="V28" s="428"/>
      <c r="W28" s="29">
        <v>7</v>
      </c>
      <c r="X28" s="433" t="str">
        <f>IF(ISBLANK($Y$8),"",$Y$8)</f>
        <v>KÄHLING, Gerrit</v>
      </c>
      <c r="Y28" s="433"/>
      <c r="Z28" s="433"/>
      <c r="AA28" s="433"/>
      <c r="AB28" s="433"/>
      <c r="AC28" s="434"/>
      <c r="AD28" s="29">
        <v>8</v>
      </c>
      <c r="AE28" s="433" t="str">
        <f>IF(ISBLANK($Y$9),"",$Y$9)</f>
        <v>THIEKE, Christian</v>
      </c>
      <c r="AF28" s="433"/>
      <c r="AG28" s="433"/>
      <c r="AH28" s="433"/>
      <c r="AI28" s="433"/>
      <c r="AJ28" s="434"/>
      <c r="AK28" s="30"/>
      <c r="AL28" s="30"/>
      <c r="AM28" s="30"/>
      <c r="AN28" s="424" t="s">
        <v>7</v>
      </c>
      <c r="AO28" s="425"/>
      <c r="AP28" s="425"/>
      <c r="AQ28" s="425"/>
      <c r="AR28" s="426"/>
      <c r="AS28" s="424" t="s">
        <v>8</v>
      </c>
      <c r="AT28" s="425"/>
      <c r="AU28" s="425"/>
      <c r="AV28" s="425"/>
      <c r="AW28" s="426"/>
    </row>
    <row r="29" spans="3:49" s="25" customFormat="1" ht="18.95" customHeight="1">
      <c r="C29" s="34">
        <v>1</v>
      </c>
      <c r="D29" s="422" t="str">
        <f>IF(ISBLANK($F$6),"",$F$6)</f>
        <v>WEBER, Peter</v>
      </c>
      <c r="E29" s="422"/>
      <c r="F29" s="422"/>
      <c r="G29" s="422"/>
      <c r="H29" s="423"/>
      <c r="I29" s="439">
        <f>IF(ISNUMBER(AE11),AE11,"")</f>
        <v>8</v>
      </c>
      <c r="J29" s="440"/>
      <c r="K29" s="440"/>
      <c r="L29" s="32" t="s">
        <v>1</v>
      </c>
      <c r="M29" s="441">
        <f>IF(ISNUMBER(AH11),AH11,"")</f>
        <v>1</v>
      </c>
      <c r="N29" s="441"/>
      <c r="O29" s="442"/>
      <c r="P29" s="429">
        <f>IF(ISNUMBER(AE23),AE23,"")</f>
        <v>9</v>
      </c>
      <c r="Q29" s="430"/>
      <c r="R29" s="430"/>
      <c r="S29" s="32" t="s">
        <v>1</v>
      </c>
      <c r="T29" s="431">
        <f>IF(ISNUMBER(AH23),AH23,"")</f>
        <v>2</v>
      </c>
      <c r="U29" s="431"/>
      <c r="V29" s="432"/>
      <c r="W29" s="429">
        <f>IF(ISNUMBER(AE22),AE22,"")</f>
        <v>1</v>
      </c>
      <c r="X29" s="430"/>
      <c r="Y29" s="430"/>
      <c r="Z29" s="32" t="s">
        <v>1</v>
      </c>
      <c r="AA29" s="431">
        <f>IF(ISNUMBER(AH22),AH22,"")</f>
        <v>3</v>
      </c>
      <c r="AB29" s="431"/>
      <c r="AC29" s="432"/>
      <c r="AD29" s="429">
        <f>IF(ISNUMBER(AE18),AE18,"")</f>
        <v>6</v>
      </c>
      <c r="AE29" s="430"/>
      <c r="AF29" s="430"/>
      <c r="AG29" s="32" t="s">
        <v>1</v>
      </c>
      <c r="AH29" s="431">
        <f>IF(ISNUMBER(AH18),AH18,"")</f>
        <v>2</v>
      </c>
      <c r="AI29" s="431"/>
      <c r="AJ29" s="432"/>
      <c r="AK29" s="27"/>
      <c r="AL29" s="27"/>
      <c r="AM29" s="27"/>
      <c r="AN29" s="429">
        <f ca="1">IF(ISBLANK(F6),"",IF(ISNUMBER(AH11),SUMIF(D11:N26,D29,AL11:AL26),""))</f>
        <v>6</v>
      </c>
      <c r="AO29" s="430"/>
      <c r="AP29" s="32" t="s">
        <v>1</v>
      </c>
      <c r="AQ29" s="431">
        <f ca="1">IF(ISBLANK(F6),"",IF(ISNUMBER(AH11),SUMIF(D11:N26,D29,AM11:AM26),""))</f>
        <v>2</v>
      </c>
      <c r="AR29" s="432"/>
      <c r="AS29" s="429">
        <f>IF(ISBLANK(F6),"",IF(ISNUMBER(AH11),SUM(I29,P29,W29,AD29),""))</f>
        <v>24</v>
      </c>
      <c r="AT29" s="430"/>
      <c r="AU29" s="32" t="s">
        <v>1</v>
      </c>
      <c r="AV29" s="431">
        <f>IF(ISBLANK(F6),"",IF(ISNUMBER(AH11),SUM(M29,T29,AA29,AH29),""))</f>
        <v>8</v>
      </c>
      <c r="AW29" s="432"/>
    </row>
    <row r="30" spans="3:49" s="25" customFormat="1" ht="18.95" customHeight="1">
      <c r="C30" s="34">
        <v>2</v>
      </c>
      <c r="D30" s="422" t="str">
        <f>IF(ISBLANK($F$7),"",$F$7)</f>
        <v>WEBER, Bernd</v>
      </c>
      <c r="E30" s="422"/>
      <c r="F30" s="422"/>
      <c r="G30" s="422"/>
      <c r="H30" s="423"/>
      <c r="I30" s="439">
        <f>IF(ISNUMBER(AE15),AE15,"")</f>
        <v>8</v>
      </c>
      <c r="J30" s="440"/>
      <c r="K30" s="440"/>
      <c r="L30" s="32" t="s">
        <v>1</v>
      </c>
      <c r="M30" s="441">
        <f>IF(ISNUMBER(AH15),AH15,"")</f>
        <v>2</v>
      </c>
      <c r="N30" s="441"/>
      <c r="O30" s="442"/>
      <c r="P30" s="429">
        <f>IF(ISNUMBER(AE12),AE12,"")</f>
        <v>4</v>
      </c>
      <c r="Q30" s="430"/>
      <c r="R30" s="430"/>
      <c r="S30" s="32" t="s">
        <v>1</v>
      </c>
      <c r="T30" s="431">
        <f>IF(ISNUMBER(AH12),AH12,"")</f>
        <v>5</v>
      </c>
      <c r="U30" s="431"/>
      <c r="V30" s="432"/>
      <c r="W30" s="429">
        <f>IF(ISNUMBER(AE26),AE26,"")</f>
        <v>4</v>
      </c>
      <c r="X30" s="430"/>
      <c r="Y30" s="430"/>
      <c r="Z30" s="32" t="s">
        <v>1</v>
      </c>
      <c r="AA30" s="431">
        <f>IF(ISNUMBER(AH26),AH26,"")</f>
        <v>4</v>
      </c>
      <c r="AB30" s="431"/>
      <c r="AC30" s="432"/>
      <c r="AD30" s="429">
        <f>IF(ISNUMBER(AE21),AE21,"")</f>
        <v>5</v>
      </c>
      <c r="AE30" s="430"/>
      <c r="AF30" s="430"/>
      <c r="AG30" s="32" t="s">
        <v>1</v>
      </c>
      <c r="AH30" s="431">
        <f>IF(ISNUMBER(AH21),AH21,"")</f>
        <v>5</v>
      </c>
      <c r="AI30" s="431"/>
      <c r="AJ30" s="432"/>
      <c r="AK30" s="27"/>
      <c r="AL30" s="27"/>
      <c r="AM30" s="27"/>
      <c r="AN30" s="429">
        <f ca="1">IF(ISBLANK(F7),"",IF(ISNUMBER(AH12),SUMIF(D12:N27,D30,AL12:AL27),""))</f>
        <v>4</v>
      </c>
      <c r="AO30" s="430"/>
      <c r="AP30" s="32" t="s">
        <v>1</v>
      </c>
      <c r="AQ30" s="431">
        <f ca="1">IF(ISBLANK(F7),"",IF(ISNUMBER(AH12),SUMIF(D12:N27,D30,AM12:AM27),""))</f>
        <v>4</v>
      </c>
      <c r="AR30" s="432"/>
      <c r="AS30" s="429">
        <f>IF(ISBLANK(F7),"",IF(ISNUMBER(AH12),SUM(I30,P30,W30,AD30),""))</f>
        <v>21</v>
      </c>
      <c r="AT30" s="430"/>
      <c r="AU30" s="32" t="s">
        <v>1</v>
      </c>
      <c r="AV30" s="431">
        <f>IF(ISBLANK(F7),"",IF(ISNUMBER(AH12),SUM(M30,T30,AA30,AH30),""))</f>
        <v>16</v>
      </c>
      <c r="AW30" s="432"/>
    </row>
    <row r="31" spans="3:49" s="25" customFormat="1" ht="18.95" customHeight="1">
      <c r="C31" s="34">
        <v>3</v>
      </c>
      <c r="D31" s="422" t="str">
        <f>IF(ISBLANK($F$8),"",$F$8)</f>
        <v>MÜLLER, Michael</v>
      </c>
      <c r="E31" s="422"/>
      <c r="F31" s="422"/>
      <c r="G31" s="422"/>
      <c r="H31" s="423"/>
      <c r="I31" s="439">
        <f>IF(ISNUMBER(AE20),AE20,"")</f>
        <v>2</v>
      </c>
      <c r="J31" s="440"/>
      <c r="K31" s="440"/>
      <c r="L31" s="32" t="s">
        <v>1</v>
      </c>
      <c r="M31" s="441">
        <f>IF(ISNUMBER(AH20),AH20,"")</f>
        <v>5</v>
      </c>
      <c r="N31" s="441"/>
      <c r="O31" s="442"/>
      <c r="P31" s="429">
        <f>IF(ISNUMBER(AE16),AE16,"")</f>
        <v>1</v>
      </c>
      <c r="Q31" s="430"/>
      <c r="R31" s="430"/>
      <c r="S31" s="32" t="s">
        <v>1</v>
      </c>
      <c r="T31" s="431">
        <f>IF(ISNUMBER(AH16),AH16,"")</f>
        <v>9</v>
      </c>
      <c r="U31" s="431"/>
      <c r="V31" s="432"/>
      <c r="W31" s="429">
        <f>IF(ISNUMBER(AE13),AE13,"")</f>
        <v>2</v>
      </c>
      <c r="X31" s="430"/>
      <c r="Y31" s="430"/>
      <c r="Z31" s="32" t="s">
        <v>1</v>
      </c>
      <c r="AA31" s="431">
        <f>IF(ISNUMBER(AH13),AH13,"")</f>
        <v>2</v>
      </c>
      <c r="AB31" s="431"/>
      <c r="AC31" s="432"/>
      <c r="AD31" s="429">
        <f>IF(ISNUMBER(AE25),AE25,"")</f>
        <v>6</v>
      </c>
      <c r="AE31" s="430"/>
      <c r="AF31" s="430"/>
      <c r="AG31" s="32" t="s">
        <v>1</v>
      </c>
      <c r="AH31" s="431">
        <f>IF(ISNUMBER(AH25),AH25,"")</f>
        <v>6</v>
      </c>
      <c r="AI31" s="431"/>
      <c r="AJ31" s="432"/>
      <c r="AK31" s="27"/>
      <c r="AL31" s="27"/>
      <c r="AM31" s="27"/>
      <c r="AN31" s="429">
        <f ca="1">IF(ISBLANK(F8),"",IF(ISNUMBER(AH13),SUMIF(D13:N28,D31,AL13:AL28),""))</f>
        <v>2</v>
      </c>
      <c r="AO31" s="430"/>
      <c r="AP31" s="32" t="s">
        <v>1</v>
      </c>
      <c r="AQ31" s="431">
        <f ca="1">IF(ISBLANK(F8),"",IF(ISNUMBER(AH13),SUMIF(D13:N28,D31,AM13:AM28),""))</f>
        <v>6</v>
      </c>
      <c r="AR31" s="432"/>
      <c r="AS31" s="429">
        <f>IF(ISBLANK(F8),"",IF(ISNUMBER(AH13),SUM(I31,P31,W31,AD31),""))</f>
        <v>11</v>
      </c>
      <c r="AT31" s="430"/>
      <c r="AU31" s="32" t="s">
        <v>1</v>
      </c>
      <c r="AV31" s="431">
        <f>IF(ISBLANK(F8),"",IF(ISNUMBER(AH13),SUM(M31,T31,AA31,AH31),""))</f>
        <v>22</v>
      </c>
      <c r="AW31" s="432"/>
    </row>
    <row r="32" spans="3:49" s="25" customFormat="1" ht="18.95" customHeight="1">
      <c r="C32" s="34">
        <v>4</v>
      </c>
      <c r="D32" s="422" t="str">
        <f>IF(ISBLANK($F$9),"",$F$9)</f>
        <v>SCHULTHEIß, Rainer</v>
      </c>
      <c r="E32" s="422"/>
      <c r="F32" s="422"/>
      <c r="G32" s="422"/>
      <c r="H32" s="423"/>
      <c r="I32" s="439">
        <f>IF(ISNUMBER(AE24),AE24,"")</f>
        <v>5</v>
      </c>
      <c r="J32" s="440"/>
      <c r="K32" s="440"/>
      <c r="L32" s="32" t="s">
        <v>1</v>
      </c>
      <c r="M32" s="441">
        <f>IF(ISNUMBER(AH24),AH24,"")</f>
        <v>5</v>
      </c>
      <c r="N32" s="441"/>
      <c r="O32" s="442"/>
      <c r="P32" s="429">
        <f>IF(ISNUMBER(AE19),AE19,"")</f>
        <v>8</v>
      </c>
      <c r="Q32" s="430"/>
      <c r="R32" s="430"/>
      <c r="S32" s="32" t="s">
        <v>1</v>
      </c>
      <c r="T32" s="431">
        <f>IF(ISNUMBER(AH19),AH19,"")</f>
        <v>5</v>
      </c>
      <c r="U32" s="431"/>
      <c r="V32" s="432"/>
      <c r="W32" s="429">
        <f>IF(ISNUMBER(AE17),AE17,"")</f>
        <v>3</v>
      </c>
      <c r="X32" s="430"/>
      <c r="Y32" s="430"/>
      <c r="Z32" s="32" t="s">
        <v>1</v>
      </c>
      <c r="AA32" s="431">
        <f>IF(ISNUMBER(AH17),AH17,"")</f>
        <v>10</v>
      </c>
      <c r="AB32" s="431"/>
      <c r="AC32" s="432"/>
      <c r="AD32" s="429">
        <f>IF(ISNUMBER(AE14),AE14,"")</f>
        <v>5</v>
      </c>
      <c r="AE32" s="430"/>
      <c r="AF32" s="430"/>
      <c r="AG32" s="32" t="s">
        <v>1</v>
      </c>
      <c r="AH32" s="431">
        <f>IF(ISNUMBER(AH14),AH14,"")</f>
        <v>4</v>
      </c>
      <c r="AI32" s="431"/>
      <c r="AJ32" s="432"/>
      <c r="AK32" s="27"/>
      <c r="AL32" s="27"/>
      <c r="AM32" s="27"/>
      <c r="AN32" s="429">
        <f ca="1">IF(ISBLANK(F9),"",IF(ISNUMBER(AH14),SUMIF(D14:N29,D32,AL14:AL29),""))</f>
        <v>5</v>
      </c>
      <c r="AO32" s="430"/>
      <c r="AP32" s="32" t="s">
        <v>1</v>
      </c>
      <c r="AQ32" s="431">
        <f ca="1">IF(ISBLANK(F9),"",IF(ISNUMBER(AH14),SUMIF(D14:N29,D32,AM14:AM29),""))</f>
        <v>3</v>
      </c>
      <c r="AR32" s="432"/>
      <c r="AS32" s="429">
        <f>IF(ISBLANK(F9),"",IF(ISNUMBER(AH14),SUM(I32,P32,W32,AD32),""))</f>
        <v>21</v>
      </c>
      <c r="AT32" s="430"/>
      <c r="AU32" s="32" t="s">
        <v>1</v>
      </c>
      <c r="AV32" s="431">
        <f>IF(ISBLANK(F9),"",IF(ISNUMBER(AH14),SUM(M32,T32,AA32,AH32),""))</f>
        <v>24</v>
      </c>
      <c r="AW32" s="432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24" t="s">
        <v>7</v>
      </c>
      <c r="D34" s="425"/>
      <c r="E34" s="425"/>
      <c r="F34" s="425"/>
      <c r="G34" s="425"/>
      <c r="H34" s="426"/>
      <c r="I34" s="429">
        <f ca="1">IF(ISBLANK(Y6),"",IF(ISNUMBER(AH11),SUMIF($Q$11:$AB$26,J28,$AM$11:$AM$26),""))</f>
        <v>3</v>
      </c>
      <c r="J34" s="430"/>
      <c r="K34" s="430"/>
      <c r="L34" s="32" t="s">
        <v>1</v>
      </c>
      <c r="M34" s="431">
        <f ca="1">IF(ISBLANK(Y6),"",IF(ISNUMBER(AH11),SUMIF($Q$11:$AB$26,J28,$AL$11:$AL$26),""))</f>
        <v>5</v>
      </c>
      <c r="N34" s="431"/>
      <c r="O34" s="432"/>
      <c r="P34" s="429">
        <f ca="1">IF(ISBLANK(Y7),"",IF(ISNUMBER(AH12),SUMIF($Q$11:$AB$26,Q28,$AM$11:$AM$26),""))</f>
        <v>4</v>
      </c>
      <c r="Q34" s="430"/>
      <c r="R34" s="430"/>
      <c r="S34" s="32" t="s">
        <v>1</v>
      </c>
      <c r="T34" s="431">
        <f ca="1">IF(ISBLANK(Y7),"",IF(ISNUMBER(AH12),SUMIF($Q$11:$AB$26,Q28,$AL$11:$AL$26),""))</f>
        <v>4</v>
      </c>
      <c r="U34" s="431"/>
      <c r="V34" s="432"/>
      <c r="W34" s="429">
        <f ca="1">IF(ISBLANK(Y8),"",IF(ISNUMBER(AH13),SUMIF($Q$11:$AB$26,X28,$AM$11:$AM$26),""))</f>
        <v>6</v>
      </c>
      <c r="X34" s="430"/>
      <c r="Y34" s="430"/>
      <c r="Z34" s="32" t="s">
        <v>1</v>
      </c>
      <c r="AA34" s="431">
        <f ca="1">IF(ISBLANK(Y8),"",IF(ISNUMBER(AH13),SUMIF($Q$11:$AB$26,X28,$AL$11:$AL$26),""))</f>
        <v>2</v>
      </c>
      <c r="AB34" s="431"/>
      <c r="AC34" s="432"/>
      <c r="AD34" s="429">
        <f ca="1">IF(ISBLANK(Y9),"",IF(ISNUMBER(AH14),SUMIF($Q$11:$AB$26,AE28,$AM$11:$AM$26),""))</f>
        <v>2</v>
      </c>
      <c r="AE34" s="430"/>
      <c r="AF34" s="430"/>
      <c r="AG34" s="32" t="s">
        <v>1</v>
      </c>
      <c r="AH34" s="431">
        <f ca="1">IF(ISBLANK(Y9),"",IF(ISNUMBER(AH14),SUMIF($Q$11:$AB$26,AE28,$AL$11:$AL$26),""))</f>
        <v>6</v>
      </c>
      <c r="AI34" s="431"/>
      <c r="AJ34" s="432"/>
      <c r="AK34" s="27"/>
      <c r="AL34" s="27"/>
      <c r="AM34" s="27"/>
      <c r="AN34" s="429">
        <f ca="1">IF(ISNUMBER(AH11),SUM(AN29:AO32),"")</f>
        <v>17</v>
      </c>
      <c r="AO34" s="430"/>
      <c r="AP34" s="32" t="s">
        <v>1</v>
      </c>
      <c r="AQ34" s="431">
        <f ca="1">IF(ISNUMBER(AH11),SUM(AQ29:AR32),"")</f>
        <v>15</v>
      </c>
      <c r="AR34" s="432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24" t="s">
        <v>8</v>
      </c>
      <c r="D35" s="425"/>
      <c r="E35" s="425"/>
      <c r="F35" s="425"/>
      <c r="G35" s="425"/>
      <c r="H35" s="426"/>
      <c r="I35" s="429">
        <f>IF(ISBLANK(Y6),"",IF(ISNUMBER(AH11),SUM(M29:M32),""))</f>
        <v>13</v>
      </c>
      <c r="J35" s="430"/>
      <c r="K35" s="430"/>
      <c r="L35" s="32" t="s">
        <v>1</v>
      </c>
      <c r="M35" s="431">
        <f>IF(ISBLANK(Y6),"",IF(ISNUMBER(AH11),SUM(I29:I32),""))</f>
        <v>23</v>
      </c>
      <c r="N35" s="431"/>
      <c r="O35" s="432"/>
      <c r="P35" s="429">
        <f>IF(ISBLANK(Y7),"",IF(ISNUMBER(AH12),SUM(T29:T32),""))</f>
        <v>21</v>
      </c>
      <c r="Q35" s="430"/>
      <c r="R35" s="430"/>
      <c r="S35" s="32" t="s">
        <v>1</v>
      </c>
      <c r="T35" s="431">
        <f>IF(ISBLANK(Y7),"",IF(ISNUMBER(AH12),SUM(P29:P32),""))</f>
        <v>22</v>
      </c>
      <c r="U35" s="431"/>
      <c r="V35" s="432"/>
      <c r="W35" s="429">
        <f>IF(ISBLANK(Y8),"",IF(ISNUMBER(AH13),SUM(AA29:AA32),""))</f>
        <v>19</v>
      </c>
      <c r="X35" s="430"/>
      <c r="Y35" s="430"/>
      <c r="Z35" s="32" t="s">
        <v>1</v>
      </c>
      <c r="AA35" s="431">
        <f>IF(ISBLANK(Y8),"",IF(ISNUMBER(AH13),SUM(W29:W32),""))</f>
        <v>10</v>
      </c>
      <c r="AB35" s="431"/>
      <c r="AC35" s="432"/>
      <c r="AD35" s="429">
        <f>IF(ISBLANK(Y9),"",IF(ISNUMBER(AH14),SUM(AH29:AH32),""))</f>
        <v>17</v>
      </c>
      <c r="AE35" s="430"/>
      <c r="AF35" s="430"/>
      <c r="AG35" s="32" t="s">
        <v>1</v>
      </c>
      <c r="AH35" s="431">
        <f>IF(ISBLANK(Y9),"",IF(ISNUMBER(AH14),SUM(AD29:AD32),""))</f>
        <v>22</v>
      </c>
      <c r="AI35" s="431"/>
      <c r="AJ35" s="432"/>
      <c r="AK35" s="27"/>
      <c r="AL35" s="27"/>
      <c r="AM35" s="27"/>
      <c r="AN35" s="31"/>
      <c r="AO35" s="32"/>
      <c r="AP35" s="32"/>
      <c r="AQ35" s="32"/>
      <c r="AR35" s="33"/>
      <c r="AS35" s="429">
        <f>IF(ISNUMBER(AH11),SUM(AS29:AT32),"")</f>
        <v>77</v>
      </c>
      <c r="AT35" s="430"/>
      <c r="AU35" s="32" t="s">
        <v>1</v>
      </c>
      <c r="AV35" s="431">
        <f>IF(ISNUMBER(AH11),SUM(AV29:AW32),"")</f>
        <v>70</v>
      </c>
      <c r="AW35" s="432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D35:AF35"/>
    <mergeCell ref="AH35:AJ35"/>
    <mergeCell ref="AQ32:AR32"/>
    <mergeCell ref="AN31:AO31"/>
    <mergeCell ref="AN32:AO32"/>
    <mergeCell ref="AD32:AF32"/>
    <mergeCell ref="AH32:AJ32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A35:AC35"/>
    <mergeCell ref="P31:R31"/>
    <mergeCell ref="T31:V31"/>
    <mergeCell ref="P32:R32"/>
    <mergeCell ref="T32:V32"/>
    <mergeCell ref="P34:R34"/>
    <mergeCell ref="T34:V34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W29:Y29"/>
    <mergeCell ref="AA29:AC29"/>
    <mergeCell ref="Q20:AB20"/>
    <mergeCell ref="Q19:AB19"/>
    <mergeCell ref="Q22:AB22"/>
    <mergeCell ref="Q21:AB21"/>
    <mergeCell ref="Q23:AB23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AN1:AP1"/>
    <mergeCell ref="AQ1:AV1"/>
    <mergeCell ref="AI3:AJ3"/>
    <mergeCell ref="AN3:AO3"/>
    <mergeCell ref="AR3:AS3"/>
    <mergeCell ref="AU3:AV3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</mergeCells>
  <phoneticPr fontId="0" type="noConversion"/>
  <pageMargins left="0" right="0" top="0.78740157480314965" bottom="0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107"/>
  <sheetViews>
    <sheetView showGridLines="0" tabSelected="1" zoomScale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31" style="110" customWidth="1"/>
    <col min="3" max="3" width="1.85546875" style="110" customWidth="1"/>
    <col min="4" max="4" width="4.28515625" style="110" customWidth="1"/>
    <col min="5" max="5" width="14.14062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6" style="110" customWidth="1"/>
    <col min="15" max="15" width="2" style="110" customWidth="1"/>
    <col min="16" max="16" width="6.4257812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53" t="s">
        <v>155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</row>
    <row r="2" spans="1:30" ht="15" thickBot="1"/>
    <row r="3" spans="1:30" ht="27" thickBot="1">
      <c r="A3" s="447" t="s">
        <v>31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9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132</v>
      </c>
      <c r="E5" s="116"/>
      <c r="F5" s="119">
        <f>SUM(F9:F30)</f>
        <v>59</v>
      </c>
      <c r="G5" s="119">
        <f>SUM(G9:G30)</f>
        <v>14</v>
      </c>
      <c r="H5" s="119">
        <f>SUM(H9:H30)</f>
        <v>59</v>
      </c>
      <c r="I5" s="116"/>
      <c r="J5" s="116">
        <f>SUM(J9:J30)</f>
        <v>132</v>
      </c>
      <c r="K5" s="116" t="s">
        <v>1</v>
      </c>
      <c r="L5" s="116">
        <f>SUM(L9:L30)</f>
        <v>132</v>
      </c>
      <c r="M5" s="116"/>
      <c r="N5" s="116">
        <f>SUM(N9:N30)</f>
        <v>2112</v>
      </c>
      <c r="O5" s="116" t="s">
        <v>1</v>
      </c>
      <c r="P5" s="116">
        <f>SUM(P9:P30)</f>
        <v>2112</v>
      </c>
      <c r="Q5" s="116"/>
      <c r="R5" s="116">
        <f>SUM(R9:R30)</f>
        <v>8741</v>
      </c>
      <c r="S5" s="116" t="s">
        <v>1</v>
      </c>
      <c r="T5" s="116">
        <f>SUM(T9:T30)</f>
        <v>8741</v>
      </c>
      <c r="U5" s="116"/>
      <c r="V5" s="117">
        <f>SUM(V9:V30)</f>
        <v>0</v>
      </c>
      <c r="W5" s="118"/>
      <c r="X5" s="450" t="s">
        <v>24</v>
      </c>
      <c r="Y5" s="451"/>
      <c r="Z5" s="451"/>
      <c r="AA5" s="451"/>
      <c r="AB5" s="451"/>
      <c r="AC5" s="451"/>
      <c r="AD5" s="452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2" t="s">
        <v>30</v>
      </c>
      <c r="AA7" s="121"/>
      <c r="AB7" s="175"/>
      <c r="AC7" s="127" t="s">
        <v>8</v>
      </c>
      <c r="AD7" s="177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50">
        <v>1</v>
      </c>
      <c r="B9" s="351" t="s">
        <v>384</v>
      </c>
      <c r="C9" s="351"/>
      <c r="D9" s="351">
        <v>11</v>
      </c>
      <c r="E9" s="351"/>
      <c r="F9" s="352">
        <v>10</v>
      </c>
      <c r="G9" s="352">
        <v>0</v>
      </c>
      <c r="H9" s="352">
        <v>1</v>
      </c>
      <c r="I9" s="351"/>
      <c r="J9" s="351">
        <v>20</v>
      </c>
      <c r="K9" s="351" t="s">
        <v>1</v>
      </c>
      <c r="L9" s="351">
        <v>2</v>
      </c>
      <c r="M9" s="351"/>
      <c r="N9" s="351">
        <v>224</v>
      </c>
      <c r="O9" s="351" t="s">
        <v>1</v>
      </c>
      <c r="P9" s="351">
        <v>128</v>
      </c>
      <c r="Q9" s="351"/>
      <c r="R9" s="351">
        <v>807</v>
      </c>
      <c r="S9" s="351" t="s">
        <v>1</v>
      </c>
      <c r="T9" s="351">
        <v>654</v>
      </c>
      <c r="U9" s="351"/>
      <c r="V9" s="351">
        <v>153</v>
      </c>
      <c r="W9" s="351"/>
      <c r="X9" s="353">
        <v>1.8181818181818181</v>
      </c>
      <c r="Y9" s="351"/>
      <c r="Z9" s="354">
        <v>20.363636363636363</v>
      </c>
      <c r="AA9" s="351"/>
      <c r="AB9" s="353">
        <v>73.36363636363636</v>
      </c>
      <c r="AC9" s="353" t="s">
        <v>1</v>
      </c>
      <c r="AD9" s="353">
        <v>59.454545454545453</v>
      </c>
    </row>
    <row r="10" spans="1:30">
      <c r="A10" s="130">
        <v>2</v>
      </c>
      <c r="B10" s="110" t="s">
        <v>78</v>
      </c>
      <c r="D10" s="110">
        <v>11</v>
      </c>
      <c r="F10" s="111">
        <v>8</v>
      </c>
      <c r="G10" s="111">
        <v>1</v>
      </c>
      <c r="H10" s="111">
        <v>2</v>
      </c>
      <c r="J10" s="110">
        <v>17</v>
      </c>
      <c r="K10" s="110" t="s">
        <v>1</v>
      </c>
      <c r="L10" s="110">
        <v>5</v>
      </c>
      <c r="N10" s="110">
        <v>205</v>
      </c>
      <c r="O10" s="110" t="s">
        <v>1</v>
      </c>
      <c r="P10" s="110">
        <v>147</v>
      </c>
      <c r="R10" s="110">
        <v>689</v>
      </c>
      <c r="S10" s="110" t="s">
        <v>1</v>
      </c>
      <c r="T10" s="110">
        <v>584</v>
      </c>
      <c r="V10" s="110">
        <v>105</v>
      </c>
      <c r="X10" s="131">
        <v>1.5454545454545454</v>
      </c>
      <c r="Z10" s="136">
        <v>18.636363636363637</v>
      </c>
      <c r="AB10" s="131">
        <v>62.636363636363633</v>
      </c>
      <c r="AC10" s="131" t="s">
        <v>1</v>
      </c>
      <c r="AD10" s="131">
        <v>53.090909090909093</v>
      </c>
    </row>
    <row r="11" spans="1:30">
      <c r="A11" s="130">
        <v>3</v>
      </c>
      <c r="B11" s="110" t="s">
        <v>388</v>
      </c>
      <c r="D11" s="110">
        <v>11</v>
      </c>
      <c r="F11" s="111">
        <v>7</v>
      </c>
      <c r="G11" s="111">
        <v>1</v>
      </c>
      <c r="H11" s="111">
        <v>3</v>
      </c>
      <c r="J11" s="110">
        <v>15</v>
      </c>
      <c r="K11" s="110" t="s">
        <v>1</v>
      </c>
      <c r="L11" s="110">
        <v>7</v>
      </c>
      <c r="N11" s="110">
        <v>207</v>
      </c>
      <c r="O11" s="110" t="s">
        <v>1</v>
      </c>
      <c r="P11" s="110">
        <v>145</v>
      </c>
      <c r="R11" s="110">
        <v>820</v>
      </c>
      <c r="S11" s="110" t="s">
        <v>1</v>
      </c>
      <c r="T11" s="110">
        <v>682</v>
      </c>
      <c r="V11" s="110">
        <v>138</v>
      </c>
      <c r="X11" s="131">
        <v>1.3636363636363635</v>
      </c>
      <c r="Z11" s="136">
        <v>18.818181818181817</v>
      </c>
      <c r="AB11" s="131">
        <v>74.545454545454547</v>
      </c>
      <c r="AC11" s="131" t="s">
        <v>1</v>
      </c>
      <c r="AD11" s="131">
        <v>62</v>
      </c>
    </row>
    <row r="12" spans="1:30">
      <c r="A12" s="130">
        <v>4</v>
      </c>
      <c r="B12" s="110" t="s">
        <v>84</v>
      </c>
      <c r="D12" s="110">
        <v>11</v>
      </c>
      <c r="F12" s="111">
        <v>7</v>
      </c>
      <c r="G12" s="111">
        <v>1</v>
      </c>
      <c r="H12" s="111">
        <v>3</v>
      </c>
      <c r="J12" s="110">
        <v>15</v>
      </c>
      <c r="K12" s="110" t="s">
        <v>1</v>
      </c>
      <c r="L12" s="110">
        <v>7</v>
      </c>
      <c r="N12" s="110">
        <v>196</v>
      </c>
      <c r="O12" s="110" t="s">
        <v>1</v>
      </c>
      <c r="P12" s="110">
        <v>156</v>
      </c>
      <c r="R12" s="110">
        <v>768</v>
      </c>
      <c r="S12" s="110" t="s">
        <v>1</v>
      </c>
      <c r="T12" s="110">
        <v>735</v>
      </c>
      <c r="V12" s="110">
        <v>33</v>
      </c>
      <c r="X12" s="131">
        <v>1.3636363636363635</v>
      </c>
      <c r="Z12" s="136">
        <v>17.818181818181817</v>
      </c>
      <c r="AB12" s="131">
        <v>69.818181818181813</v>
      </c>
      <c r="AC12" s="131" t="s">
        <v>1</v>
      </c>
      <c r="AD12" s="131">
        <v>66.818181818181813</v>
      </c>
    </row>
    <row r="13" spans="1:30">
      <c r="A13" s="130">
        <v>5</v>
      </c>
      <c r="B13" s="110" t="s">
        <v>86</v>
      </c>
      <c r="D13" s="110">
        <v>11</v>
      </c>
      <c r="F13" s="111">
        <v>6</v>
      </c>
      <c r="G13" s="111">
        <v>3</v>
      </c>
      <c r="H13" s="111">
        <v>2</v>
      </c>
      <c r="J13" s="110">
        <v>15</v>
      </c>
      <c r="K13" s="110" t="s">
        <v>1</v>
      </c>
      <c r="L13" s="110">
        <v>7</v>
      </c>
      <c r="N13" s="110">
        <v>190</v>
      </c>
      <c r="O13" s="110" t="s">
        <v>1</v>
      </c>
      <c r="P13" s="110">
        <v>162</v>
      </c>
      <c r="R13" s="110">
        <v>752</v>
      </c>
      <c r="S13" s="110" t="s">
        <v>1</v>
      </c>
      <c r="T13" s="110">
        <v>673</v>
      </c>
      <c r="V13" s="110">
        <v>79</v>
      </c>
      <c r="X13" s="131">
        <v>1.3636363636363635</v>
      </c>
      <c r="Z13" s="136">
        <v>17.272727272727273</v>
      </c>
      <c r="AB13" s="131">
        <v>68.36363636363636</v>
      </c>
      <c r="AC13" s="131" t="s">
        <v>1</v>
      </c>
      <c r="AD13" s="131">
        <v>61.18181818181818</v>
      </c>
    </row>
    <row r="14" spans="1:30">
      <c r="A14" s="130">
        <v>6</v>
      </c>
      <c r="B14" s="110" t="s">
        <v>95</v>
      </c>
      <c r="D14" s="110">
        <v>11</v>
      </c>
      <c r="F14" s="111">
        <v>6</v>
      </c>
      <c r="G14" s="111">
        <v>0</v>
      </c>
      <c r="H14" s="111">
        <v>5</v>
      </c>
      <c r="J14" s="110">
        <v>12</v>
      </c>
      <c r="K14" s="110" t="s">
        <v>1</v>
      </c>
      <c r="L14" s="110">
        <v>10</v>
      </c>
      <c r="N14" s="110">
        <v>171</v>
      </c>
      <c r="O14" s="110" t="s">
        <v>1</v>
      </c>
      <c r="P14" s="110">
        <v>181</v>
      </c>
      <c r="R14" s="110">
        <v>707</v>
      </c>
      <c r="S14" s="110" t="s">
        <v>1</v>
      </c>
      <c r="T14" s="110">
        <v>733</v>
      </c>
      <c r="V14" s="110">
        <v>-26</v>
      </c>
      <c r="X14" s="131">
        <v>1.0909090909090908</v>
      </c>
      <c r="Z14" s="136">
        <v>15.545454545454545</v>
      </c>
      <c r="AB14" s="131">
        <v>64.272727272727266</v>
      </c>
      <c r="AC14" s="131" t="s">
        <v>1</v>
      </c>
      <c r="AD14" s="131">
        <v>66.63636363636364</v>
      </c>
    </row>
    <row r="15" spans="1:30">
      <c r="A15" s="130">
        <v>7</v>
      </c>
      <c r="B15" s="110" t="s">
        <v>108</v>
      </c>
      <c r="D15" s="110">
        <v>11</v>
      </c>
      <c r="F15" s="111">
        <v>4</v>
      </c>
      <c r="G15" s="111">
        <v>1</v>
      </c>
      <c r="H15" s="111">
        <v>6</v>
      </c>
      <c r="J15" s="110">
        <v>9</v>
      </c>
      <c r="K15" s="110" t="s">
        <v>1</v>
      </c>
      <c r="L15" s="110">
        <v>13</v>
      </c>
      <c r="N15" s="110">
        <v>175</v>
      </c>
      <c r="O15" s="110" t="s">
        <v>1</v>
      </c>
      <c r="P15" s="110">
        <v>177</v>
      </c>
      <c r="R15" s="110">
        <v>681</v>
      </c>
      <c r="S15" s="110" t="s">
        <v>1</v>
      </c>
      <c r="T15" s="110">
        <v>664</v>
      </c>
      <c r="V15" s="110">
        <v>17</v>
      </c>
      <c r="X15" s="131">
        <v>0.81818181818181823</v>
      </c>
      <c r="Z15" s="136">
        <v>15.909090909090908</v>
      </c>
      <c r="AB15" s="131">
        <v>61.909090909090907</v>
      </c>
      <c r="AC15" s="131" t="s">
        <v>1</v>
      </c>
      <c r="AD15" s="131">
        <v>60.363636363636367</v>
      </c>
    </row>
    <row r="16" spans="1:30">
      <c r="A16" s="130">
        <v>8</v>
      </c>
      <c r="B16" s="110" t="s">
        <v>102</v>
      </c>
      <c r="D16" s="110">
        <v>11</v>
      </c>
      <c r="F16" s="111">
        <v>4</v>
      </c>
      <c r="G16" s="111">
        <v>1</v>
      </c>
      <c r="H16" s="111">
        <v>6</v>
      </c>
      <c r="J16" s="110">
        <v>9</v>
      </c>
      <c r="K16" s="110" t="s">
        <v>1</v>
      </c>
      <c r="L16" s="110">
        <v>13</v>
      </c>
      <c r="N16" s="110">
        <v>171</v>
      </c>
      <c r="O16" s="110" t="s">
        <v>1</v>
      </c>
      <c r="P16" s="110">
        <v>181</v>
      </c>
      <c r="R16" s="110">
        <v>810</v>
      </c>
      <c r="S16" s="110" t="s">
        <v>1</v>
      </c>
      <c r="T16" s="110">
        <v>772</v>
      </c>
      <c r="V16" s="110">
        <v>38</v>
      </c>
      <c r="X16" s="131">
        <v>0.81818181818181823</v>
      </c>
      <c r="Z16" s="136">
        <v>15.545454545454545</v>
      </c>
      <c r="AB16" s="131">
        <v>73.63636363636364</v>
      </c>
      <c r="AC16" s="131" t="s">
        <v>1</v>
      </c>
      <c r="AD16" s="131">
        <v>70.181818181818187</v>
      </c>
    </row>
    <row r="17" spans="1:30">
      <c r="A17" s="130">
        <v>9</v>
      </c>
      <c r="B17" s="110" t="s">
        <v>131</v>
      </c>
      <c r="D17" s="110">
        <v>11</v>
      </c>
      <c r="F17" s="111">
        <v>3</v>
      </c>
      <c r="G17" s="111">
        <v>1</v>
      </c>
      <c r="H17" s="111">
        <v>7</v>
      </c>
      <c r="J17" s="110">
        <v>7</v>
      </c>
      <c r="K17" s="110" t="s">
        <v>1</v>
      </c>
      <c r="L17" s="110">
        <v>15</v>
      </c>
      <c r="N17" s="110">
        <v>157</v>
      </c>
      <c r="O17" s="110" t="s">
        <v>1</v>
      </c>
      <c r="P17" s="110">
        <v>195</v>
      </c>
      <c r="R17" s="110">
        <v>717</v>
      </c>
      <c r="S17" s="110" t="s">
        <v>1</v>
      </c>
      <c r="T17" s="110">
        <v>796</v>
      </c>
      <c r="V17" s="110">
        <v>-79</v>
      </c>
      <c r="X17" s="131">
        <v>0.63636363636363635</v>
      </c>
      <c r="Z17" s="136">
        <v>14.272727272727273</v>
      </c>
      <c r="AB17" s="131">
        <v>65.181818181818187</v>
      </c>
      <c r="AC17" s="131" t="s">
        <v>1</v>
      </c>
      <c r="AD17" s="131">
        <v>72.36363636363636</v>
      </c>
    </row>
    <row r="18" spans="1:30">
      <c r="A18" s="130">
        <v>10</v>
      </c>
      <c r="B18" s="110" t="s">
        <v>115</v>
      </c>
      <c r="D18" s="110">
        <v>11</v>
      </c>
      <c r="F18" s="111">
        <v>2</v>
      </c>
      <c r="G18" s="111">
        <v>2</v>
      </c>
      <c r="H18" s="111">
        <v>7</v>
      </c>
      <c r="J18" s="110">
        <v>6</v>
      </c>
      <c r="K18" s="110" t="s">
        <v>1</v>
      </c>
      <c r="L18" s="110">
        <v>16</v>
      </c>
      <c r="N18" s="110">
        <v>147</v>
      </c>
      <c r="O18" s="110" t="s">
        <v>1</v>
      </c>
      <c r="P18" s="110">
        <v>205</v>
      </c>
      <c r="R18" s="110">
        <v>662</v>
      </c>
      <c r="S18" s="110" t="s">
        <v>1</v>
      </c>
      <c r="T18" s="110">
        <v>812</v>
      </c>
      <c r="V18" s="110">
        <v>-150</v>
      </c>
      <c r="X18" s="131">
        <v>0.54545454545454541</v>
      </c>
      <c r="Z18" s="136">
        <v>13.363636363636363</v>
      </c>
      <c r="AB18" s="131">
        <v>60.18181818181818</v>
      </c>
      <c r="AC18" s="131" t="s">
        <v>1</v>
      </c>
      <c r="AD18" s="131">
        <v>73.818181818181813</v>
      </c>
    </row>
    <row r="19" spans="1:30">
      <c r="A19" s="130">
        <v>11</v>
      </c>
      <c r="B19" s="110" t="s">
        <v>123</v>
      </c>
      <c r="D19" s="110">
        <v>11</v>
      </c>
      <c r="F19" s="111">
        <v>2</v>
      </c>
      <c r="G19" s="111">
        <v>1</v>
      </c>
      <c r="H19" s="111">
        <v>8</v>
      </c>
      <c r="J19" s="110">
        <v>5</v>
      </c>
      <c r="K19" s="110" t="s">
        <v>1</v>
      </c>
      <c r="L19" s="110">
        <v>17</v>
      </c>
      <c r="N19" s="110">
        <v>148</v>
      </c>
      <c r="O19" s="110" t="s">
        <v>1</v>
      </c>
      <c r="P19" s="110">
        <v>204</v>
      </c>
      <c r="R19" s="110">
        <v>699</v>
      </c>
      <c r="S19" s="110" t="s">
        <v>1</v>
      </c>
      <c r="T19" s="110">
        <v>808</v>
      </c>
      <c r="V19" s="110">
        <v>-109</v>
      </c>
      <c r="X19" s="131">
        <v>0.45454545454545453</v>
      </c>
      <c r="Z19" s="136">
        <v>13.454545454545455</v>
      </c>
      <c r="AB19" s="131">
        <v>63.545454545454547</v>
      </c>
      <c r="AC19" s="131" t="s">
        <v>1</v>
      </c>
      <c r="AD19" s="131">
        <v>73.454545454545453</v>
      </c>
    </row>
    <row r="20" spans="1:30">
      <c r="A20" s="355">
        <v>12</v>
      </c>
      <c r="B20" s="356" t="s">
        <v>128</v>
      </c>
      <c r="C20" s="356"/>
      <c r="D20" s="356">
        <v>11</v>
      </c>
      <c r="E20" s="356"/>
      <c r="F20" s="357">
        <v>0</v>
      </c>
      <c r="G20" s="357">
        <v>2</v>
      </c>
      <c r="H20" s="357">
        <v>9</v>
      </c>
      <c r="I20" s="356"/>
      <c r="J20" s="356">
        <v>2</v>
      </c>
      <c r="K20" s="356" t="s">
        <v>1</v>
      </c>
      <c r="L20" s="356">
        <v>20</v>
      </c>
      <c r="M20" s="356"/>
      <c r="N20" s="356">
        <v>121</v>
      </c>
      <c r="O20" s="356" t="s">
        <v>1</v>
      </c>
      <c r="P20" s="356">
        <v>231</v>
      </c>
      <c r="Q20" s="356"/>
      <c r="R20" s="356">
        <v>629</v>
      </c>
      <c r="S20" s="356" t="s">
        <v>1</v>
      </c>
      <c r="T20" s="356">
        <v>828</v>
      </c>
      <c r="U20" s="356"/>
      <c r="V20" s="356">
        <v>-199</v>
      </c>
      <c r="W20" s="356"/>
      <c r="X20" s="358">
        <v>0.18181818181818182</v>
      </c>
      <c r="Y20" s="356"/>
      <c r="Z20" s="359">
        <v>11</v>
      </c>
      <c r="AA20" s="356"/>
      <c r="AB20" s="358">
        <v>57.18181818181818</v>
      </c>
      <c r="AC20" s="358" t="s">
        <v>1</v>
      </c>
      <c r="AD20" s="358">
        <v>75.272727272727266</v>
      </c>
    </row>
    <row r="21" spans="1:30">
      <c r="A21" s="130"/>
      <c r="F21" s="111"/>
      <c r="G21" s="111"/>
      <c r="H21" s="111"/>
      <c r="X21" s="131"/>
      <c r="Z21" s="136"/>
      <c r="AC21" s="131"/>
    </row>
    <row r="22" spans="1:30" ht="15" thickBot="1">
      <c r="A22" s="130"/>
      <c r="F22" s="111"/>
      <c r="G22" s="111"/>
      <c r="H22" s="111"/>
      <c r="X22" s="131"/>
      <c r="Z22" s="136"/>
      <c r="AC22" s="131"/>
    </row>
    <row r="23" spans="1:30" hidden="1">
      <c r="A23" s="130"/>
      <c r="F23" s="111"/>
      <c r="G23" s="111"/>
      <c r="H23" s="111"/>
      <c r="X23" s="131"/>
      <c r="Z23" s="136"/>
      <c r="AC23" s="131"/>
    </row>
    <row r="24" spans="1:30" hidden="1">
      <c r="A24" s="130"/>
      <c r="F24" s="111"/>
      <c r="G24" s="111"/>
      <c r="H24" s="111"/>
      <c r="X24" s="131"/>
      <c r="Z24" s="136"/>
      <c r="AC24" s="131"/>
    </row>
    <row r="25" spans="1:30" hidden="1">
      <c r="A25" s="130"/>
      <c r="F25" s="111"/>
      <c r="G25" s="111"/>
      <c r="H25" s="111"/>
      <c r="X25" s="131"/>
      <c r="Z25" s="136"/>
      <c r="AC25" s="131"/>
    </row>
    <row r="26" spans="1:30" hidden="1">
      <c r="A26" s="130"/>
      <c r="F26" s="111"/>
      <c r="G26" s="111"/>
      <c r="H26" s="111"/>
      <c r="X26" s="131"/>
      <c r="Z26" s="136"/>
      <c r="AC26" s="131"/>
    </row>
    <row r="27" spans="1:30" hidden="1">
      <c r="A27" s="130"/>
      <c r="F27" s="111"/>
      <c r="G27" s="111"/>
      <c r="H27" s="111"/>
      <c r="X27" s="131"/>
      <c r="Z27" s="136"/>
      <c r="AC27" s="131"/>
    </row>
    <row r="28" spans="1:30" hidden="1">
      <c r="A28" s="130"/>
      <c r="F28" s="111"/>
      <c r="G28" s="111"/>
      <c r="H28" s="111"/>
      <c r="X28" s="131"/>
      <c r="Z28" s="136"/>
      <c r="AC28" s="131"/>
    </row>
    <row r="29" spans="1:30" hidden="1">
      <c r="F29" s="111"/>
      <c r="G29" s="111"/>
      <c r="H29" s="111"/>
      <c r="X29" s="131"/>
      <c r="Z29" s="136"/>
      <c r="AC29" s="131"/>
    </row>
    <row r="30" spans="1:30" hidden="1">
      <c r="F30" s="111"/>
      <c r="G30" s="111"/>
      <c r="H30" s="111"/>
      <c r="X30" s="131"/>
      <c r="Z30" s="136"/>
      <c r="AC30" s="131"/>
    </row>
    <row r="31" spans="1:30" ht="15" hidden="1" thickBot="1"/>
    <row r="32" spans="1:30" ht="27" thickBot="1">
      <c r="A32" s="447" t="s">
        <v>33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9"/>
    </row>
    <row r="33" spans="1:30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0" ht="15" thickBot="1">
      <c r="A34" s="114"/>
      <c r="B34" s="115" t="s">
        <v>15</v>
      </c>
      <c r="C34" s="116"/>
      <c r="D34" s="116"/>
      <c r="E34" s="116"/>
      <c r="F34" s="116"/>
      <c r="G34" s="137">
        <f>SUM(G38:G200)</f>
        <v>528</v>
      </c>
      <c r="H34" s="137">
        <f>SUM(H38:H200)</f>
        <v>2112</v>
      </c>
      <c r="I34" s="137"/>
      <c r="J34" s="137">
        <f>SUM(J38:J200)</f>
        <v>892</v>
      </c>
      <c r="K34" s="137">
        <f>SUM(K38:K200)</f>
        <v>328</v>
      </c>
      <c r="L34" s="137">
        <f>SUM(L38:L200)</f>
        <v>892</v>
      </c>
      <c r="M34" s="137"/>
      <c r="N34" s="137">
        <f>SUM(N38:N200)</f>
        <v>2112</v>
      </c>
      <c r="O34" s="137" t="s">
        <v>1</v>
      </c>
      <c r="P34" s="137">
        <f>SUM(P38:P200)</f>
        <v>2112</v>
      </c>
      <c r="Q34" s="137"/>
      <c r="R34" s="137">
        <f>SUM(R38:R200)</f>
        <v>8741</v>
      </c>
      <c r="S34" s="137" t="s">
        <v>1</v>
      </c>
      <c r="T34" s="137">
        <f>SUM(T38:T200)</f>
        <v>8741</v>
      </c>
      <c r="U34" s="137"/>
      <c r="V34" s="138">
        <f>SUM(V38:V200)</f>
        <v>0</v>
      </c>
      <c r="W34" s="132"/>
      <c r="X34" s="132"/>
      <c r="Y34" s="118"/>
      <c r="Z34" s="173"/>
      <c r="AA34" s="116"/>
      <c r="AB34" s="176"/>
      <c r="AC34" s="133" t="s">
        <v>24</v>
      </c>
      <c r="AD34" s="178"/>
    </row>
    <row r="35" spans="1:30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0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4" t="s">
        <v>7</v>
      </c>
      <c r="AA36" s="121"/>
      <c r="AB36" s="175"/>
      <c r="AC36" s="127" t="s">
        <v>8</v>
      </c>
      <c r="AD36" s="177"/>
    </row>
    <row r="37" spans="1:30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0">
      <c r="A38" s="130">
        <v>1</v>
      </c>
      <c r="B38" s="135" t="s">
        <v>87</v>
      </c>
      <c r="C38" s="135" t="s">
        <v>86</v>
      </c>
      <c r="G38" s="110">
        <v>11</v>
      </c>
      <c r="H38" s="110">
        <v>44</v>
      </c>
      <c r="J38" s="110">
        <v>28</v>
      </c>
      <c r="K38" s="110">
        <v>7</v>
      </c>
      <c r="L38" s="110">
        <v>9</v>
      </c>
      <c r="N38" s="110">
        <v>63</v>
      </c>
      <c r="O38" s="110" t="s">
        <v>1</v>
      </c>
      <c r="P38" s="110">
        <v>25</v>
      </c>
      <c r="R38" s="110">
        <v>224</v>
      </c>
      <c r="S38" s="110" t="s">
        <v>1</v>
      </c>
      <c r="T38" s="110">
        <v>144</v>
      </c>
      <c r="V38" s="110">
        <v>80</v>
      </c>
      <c r="Z38" s="131">
        <v>5.7272727272727275</v>
      </c>
      <c r="AA38" s="131"/>
      <c r="AB38" s="131">
        <v>20.363636363636363</v>
      </c>
      <c r="AC38" s="131" t="s">
        <v>1</v>
      </c>
      <c r="AD38" s="131">
        <v>13.090909090909092</v>
      </c>
    </row>
    <row r="39" spans="1:30">
      <c r="A39" s="130">
        <v>2</v>
      </c>
      <c r="B39" s="135" t="s">
        <v>81</v>
      </c>
      <c r="C39" s="135" t="s">
        <v>78</v>
      </c>
      <c r="G39" s="110">
        <v>11</v>
      </c>
      <c r="H39" s="110">
        <v>44</v>
      </c>
      <c r="J39" s="110">
        <v>28</v>
      </c>
      <c r="K39" s="110">
        <v>4</v>
      </c>
      <c r="L39" s="110">
        <v>12</v>
      </c>
      <c r="N39" s="110">
        <v>60</v>
      </c>
      <c r="O39" s="110" t="s">
        <v>1</v>
      </c>
      <c r="P39" s="110">
        <v>28</v>
      </c>
      <c r="R39" s="110">
        <v>209</v>
      </c>
      <c r="S39" s="110" t="s">
        <v>1</v>
      </c>
      <c r="T39" s="110">
        <v>150</v>
      </c>
      <c r="V39" s="110">
        <v>59</v>
      </c>
      <c r="Z39" s="131">
        <v>5.4545454545454541</v>
      </c>
      <c r="AA39" s="131"/>
      <c r="AB39" s="136">
        <v>19</v>
      </c>
      <c r="AC39" s="131" t="s">
        <v>1</v>
      </c>
      <c r="AD39" s="136">
        <v>13.636363636363637</v>
      </c>
    </row>
    <row r="40" spans="1:30">
      <c r="A40" s="130">
        <v>3</v>
      </c>
      <c r="B40" s="135" t="s">
        <v>83</v>
      </c>
      <c r="C40" s="135" t="s">
        <v>84</v>
      </c>
      <c r="G40" s="110">
        <v>11</v>
      </c>
      <c r="H40" s="110">
        <v>44</v>
      </c>
      <c r="J40" s="110">
        <v>27</v>
      </c>
      <c r="K40" s="110">
        <v>5</v>
      </c>
      <c r="L40" s="110">
        <v>12</v>
      </c>
      <c r="N40" s="110">
        <v>59</v>
      </c>
      <c r="O40" s="110" t="s">
        <v>1</v>
      </c>
      <c r="P40" s="110">
        <v>29</v>
      </c>
      <c r="R40" s="110">
        <v>225</v>
      </c>
      <c r="S40" s="110" t="s">
        <v>1</v>
      </c>
      <c r="T40" s="110">
        <v>169</v>
      </c>
      <c r="V40" s="110">
        <v>56</v>
      </c>
      <c r="Z40" s="131">
        <v>5.3636363636363633</v>
      </c>
      <c r="AA40" s="131"/>
      <c r="AB40" s="136">
        <v>20.454545454545453</v>
      </c>
      <c r="AC40" s="131" t="s">
        <v>1</v>
      </c>
      <c r="AD40" s="136">
        <v>15.363636363636363</v>
      </c>
    </row>
    <row r="41" spans="1:30">
      <c r="A41" s="130">
        <v>4</v>
      </c>
      <c r="B41" s="135" t="s">
        <v>147</v>
      </c>
      <c r="C41" s="135" t="s">
        <v>384</v>
      </c>
      <c r="G41" s="110">
        <v>11</v>
      </c>
      <c r="H41" s="110">
        <v>44</v>
      </c>
      <c r="J41" s="110">
        <v>26</v>
      </c>
      <c r="K41" s="110">
        <v>6</v>
      </c>
      <c r="L41" s="110">
        <v>12</v>
      </c>
      <c r="N41" s="110">
        <v>58</v>
      </c>
      <c r="O41" s="110" t="s">
        <v>1</v>
      </c>
      <c r="P41" s="110">
        <v>30</v>
      </c>
      <c r="R41" s="110">
        <v>184</v>
      </c>
      <c r="S41" s="110" t="s">
        <v>1</v>
      </c>
      <c r="T41" s="110">
        <v>121</v>
      </c>
      <c r="V41" s="110">
        <v>63</v>
      </c>
      <c r="Z41" s="131">
        <v>5.2727272727272725</v>
      </c>
      <c r="AA41" s="131"/>
      <c r="AB41" s="136">
        <v>16.727272727272727</v>
      </c>
      <c r="AC41" s="131" t="s">
        <v>1</v>
      </c>
      <c r="AD41" s="136">
        <v>11</v>
      </c>
    </row>
    <row r="42" spans="1:30">
      <c r="A42" s="130">
        <v>5</v>
      </c>
      <c r="B42" s="135" t="s">
        <v>150</v>
      </c>
      <c r="C42" s="135" t="s">
        <v>384</v>
      </c>
      <c r="G42" s="110">
        <v>11</v>
      </c>
      <c r="H42" s="110">
        <v>44</v>
      </c>
      <c r="J42" s="110">
        <v>25</v>
      </c>
      <c r="K42" s="110">
        <v>8</v>
      </c>
      <c r="L42" s="110">
        <v>11</v>
      </c>
      <c r="N42" s="110">
        <v>58</v>
      </c>
      <c r="O42" s="110" t="s">
        <v>1</v>
      </c>
      <c r="P42" s="110">
        <v>30</v>
      </c>
      <c r="R42" s="110">
        <v>209</v>
      </c>
      <c r="S42" s="110" t="s">
        <v>1</v>
      </c>
      <c r="T42" s="110">
        <v>187</v>
      </c>
      <c r="V42" s="110">
        <v>22</v>
      </c>
      <c r="Z42" s="131">
        <v>5.2727272727272725</v>
      </c>
      <c r="AA42" s="131"/>
      <c r="AB42" s="136">
        <v>19</v>
      </c>
      <c r="AC42" s="131" t="s">
        <v>1</v>
      </c>
      <c r="AD42" s="136">
        <v>17</v>
      </c>
    </row>
    <row r="43" spans="1:30">
      <c r="A43" s="130">
        <v>6</v>
      </c>
      <c r="B43" s="135" t="s">
        <v>85</v>
      </c>
      <c r="C43" s="135" t="s">
        <v>84</v>
      </c>
      <c r="G43" s="110">
        <v>11</v>
      </c>
      <c r="H43" s="110">
        <v>44</v>
      </c>
      <c r="J43" s="110">
        <v>22</v>
      </c>
      <c r="K43" s="110">
        <v>13</v>
      </c>
      <c r="L43" s="110">
        <v>9</v>
      </c>
      <c r="N43" s="110">
        <v>57</v>
      </c>
      <c r="O43" s="110" t="s">
        <v>1</v>
      </c>
      <c r="P43" s="110">
        <v>31</v>
      </c>
      <c r="R43" s="110">
        <v>195</v>
      </c>
      <c r="S43" s="110" t="s">
        <v>1</v>
      </c>
      <c r="T43" s="110">
        <v>150</v>
      </c>
      <c r="V43" s="110">
        <v>45</v>
      </c>
      <c r="Z43" s="131">
        <v>5.1818181818181817</v>
      </c>
      <c r="AA43" s="131"/>
      <c r="AB43" s="136">
        <v>17.727272727272727</v>
      </c>
      <c r="AC43" s="131" t="s">
        <v>1</v>
      </c>
      <c r="AD43" s="136">
        <v>13.636363636363637</v>
      </c>
    </row>
    <row r="44" spans="1:30">
      <c r="A44" s="130">
        <v>7</v>
      </c>
      <c r="B44" s="135" t="s">
        <v>94</v>
      </c>
      <c r="C44" s="135" t="s">
        <v>388</v>
      </c>
      <c r="G44" s="110">
        <v>11</v>
      </c>
      <c r="H44" s="110">
        <v>44</v>
      </c>
      <c r="J44" s="110">
        <v>25</v>
      </c>
      <c r="K44" s="110">
        <v>7</v>
      </c>
      <c r="L44" s="110">
        <v>12</v>
      </c>
      <c r="N44" s="110">
        <v>57</v>
      </c>
      <c r="O44" s="110" t="s">
        <v>1</v>
      </c>
      <c r="P44" s="110">
        <v>31</v>
      </c>
      <c r="R44" s="110">
        <v>180</v>
      </c>
      <c r="S44" s="110" t="s">
        <v>1</v>
      </c>
      <c r="T44" s="110">
        <v>141</v>
      </c>
      <c r="V44" s="110">
        <v>39</v>
      </c>
      <c r="Z44" s="131">
        <v>5.1818181818181817</v>
      </c>
      <c r="AA44" s="131"/>
      <c r="AB44" s="136">
        <v>16.363636363636363</v>
      </c>
      <c r="AC44" s="131" t="s">
        <v>1</v>
      </c>
      <c r="AD44" s="136">
        <v>12.818181818181818</v>
      </c>
    </row>
    <row r="45" spans="1:30">
      <c r="A45" s="130">
        <v>8</v>
      </c>
      <c r="B45" s="135" t="s">
        <v>74</v>
      </c>
      <c r="C45" s="135" t="s">
        <v>384</v>
      </c>
      <c r="G45" s="110">
        <v>11</v>
      </c>
      <c r="H45" s="110">
        <v>44</v>
      </c>
      <c r="J45" s="110">
        <v>23</v>
      </c>
      <c r="K45" s="110">
        <v>10</v>
      </c>
      <c r="L45" s="110">
        <v>11</v>
      </c>
      <c r="N45" s="110">
        <v>56</v>
      </c>
      <c r="O45" s="110" t="s">
        <v>1</v>
      </c>
      <c r="P45" s="110">
        <v>32</v>
      </c>
      <c r="R45" s="110">
        <v>240</v>
      </c>
      <c r="S45" s="110" t="s">
        <v>1</v>
      </c>
      <c r="T45" s="110">
        <v>195</v>
      </c>
      <c r="V45" s="110">
        <v>45</v>
      </c>
      <c r="Z45" s="131">
        <v>5.0909090909090908</v>
      </c>
      <c r="AA45" s="131"/>
      <c r="AB45" s="136">
        <v>21.818181818181817</v>
      </c>
      <c r="AC45" s="131" t="s">
        <v>1</v>
      </c>
      <c r="AD45" s="136">
        <v>17.727272727272727</v>
      </c>
    </row>
    <row r="46" spans="1:30">
      <c r="A46" s="130">
        <v>9</v>
      </c>
      <c r="B46" s="135" t="s">
        <v>99</v>
      </c>
      <c r="C46" s="135" t="s">
        <v>95</v>
      </c>
      <c r="G46" s="110">
        <v>10</v>
      </c>
      <c r="H46" s="110">
        <v>40</v>
      </c>
      <c r="J46" s="110">
        <v>25</v>
      </c>
      <c r="K46" s="110">
        <v>5</v>
      </c>
      <c r="L46" s="110">
        <v>10</v>
      </c>
      <c r="N46" s="110">
        <v>55</v>
      </c>
      <c r="O46" s="110" t="s">
        <v>1</v>
      </c>
      <c r="P46" s="110">
        <v>25</v>
      </c>
      <c r="R46" s="110">
        <v>194</v>
      </c>
      <c r="S46" s="110" t="s">
        <v>1</v>
      </c>
      <c r="T46" s="110">
        <v>134</v>
      </c>
      <c r="V46" s="110">
        <v>60</v>
      </c>
      <c r="Z46" s="131">
        <v>5.5</v>
      </c>
      <c r="AA46" s="131"/>
      <c r="AB46" s="136">
        <v>19.399999999999999</v>
      </c>
      <c r="AC46" s="131" t="s">
        <v>1</v>
      </c>
      <c r="AD46" s="136">
        <v>13.4</v>
      </c>
    </row>
    <row r="47" spans="1:30">
      <c r="A47" s="130">
        <v>10</v>
      </c>
      <c r="B47" s="135" t="s">
        <v>91</v>
      </c>
      <c r="C47" s="135" t="s">
        <v>86</v>
      </c>
      <c r="G47" s="110">
        <v>11</v>
      </c>
      <c r="H47" s="110">
        <v>44</v>
      </c>
      <c r="J47" s="110">
        <v>25</v>
      </c>
      <c r="K47" s="110">
        <v>5</v>
      </c>
      <c r="L47" s="110">
        <v>14</v>
      </c>
      <c r="N47" s="110">
        <v>55</v>
      </c>
      <c r="O47" s="110" t="s">
        <v>1</v>
      </c>
      <c r="P47" s="110">
        <v>33</v>
      </c>
      <c r="R47" s="110">
        <v>191</v>
      </c>
      <c r="S47" s="110" t="s">
        <v>1</v>
      </c>
      <c r="T47" s="110">
        <v>140</v>
      </c>
      <c r="V47" s="110">
        <v>51</v>
      </c>
      <c r="Z47" s="131">
        <v>5</v>
      </c>
      <c r="AA47" s="131"/>
      <c r="AB47" s="136">
        <v>17.363636363636363</v>
      </c>
      <c r="AC47" s="131" t="s">
        <v>1</v>
      </c>
      <c r="AD47" s="136">
        <v>12.727272727272727</v>
      </c>
    </row>
    <row r="48" spans="1:30">
      <c r="A48" s="130">
        <v>11</v>
      </c>
      <c r="B48" s="135" t="s">
        <v>136</v>
      </c>
      <c r="C48" s="135" t="s">
        <v>388</v>
      </c>
      <c r="G48" s="110">
        <v>11</v>
      </c>
      <c r="H48" s="110">
        <v>44</v>
      </c>
      <c r="J48" s="110">
        <v>21</v>
      </c>
      <c r="K48" s="110">
        <v>11</v>
      </c>
      <c r="L48" s="110">
        <v>12</v>
      </c>
      <c r="N48" s="110">
        <v>53</v>
      </c>
      <c r="O48" s="110" t="s">
        <v>1</v>
      </c>
      <c r="P48" s="110">
        <v>35</v>
      </c>
      <c r="R48" s="110">
        <v>240</v>
      </c>
      <c r="S48" s="110" t="s">
        <v>1</v>
      </c>
      <c r="T48" s="110">
        <v>195</v>
      </c>
      <c r="V48" s="110">
        <v>45</v>
      </c>
      <c r="Z48" s="131">
        <v>4.8181818181818183</v>
      </c>
      <c r="AA48" s="131"/>
      <c r="AB48" s="136">
        <v>21.818181818181817</v>
      </c>
      <c r="AC48" s="131" t="s">
        <v>1</v>
      </c>
      <c r="AD48" s="136">
        <v>17.727272727272727</v>
      </c>
    </row>
    <row r="49" spans="1:30">
      <c r="A49" s="130">
        <v>12</v>
      </c>
      <c r="B49" s="135" t="s">
        <v>106</v>
      </c>
      <c r="C49" s="135" t="s">
        <v>102</v>
      </c>
      <c r="G49" s="110">
        <v>11</v>
      </c>
      <c r="H49" s="110">
        <v>44</v>
      </c>
      <c r="J49" s="110">
        <v>25</v>
      </c>
      <c r="K49" s="110">
        <v>3</v>
      </c>
      <c r="L49" s="110">
        <v>16</v>
      </c>
      <c r="N49" s="110">
        <v>53</v>
      </c>
      <c r="O49" s="110" t="s">
        <v>1</v>
      </c>
      <c r="P49" s="110">
        <v>35</v>
      </c>
      <c r="R49" s="110">
        <v>242</v>
      </c>
      <c r="S49" s="110" t="s">
        <v>1</v>
      </c>
      <c r="T49" s="110">
        <v>198</v>
      </c>
      <c r="V49" s="110">
        <v>44</v>
      </c>
      <c r="Z49" s="131">
        <v>4.8181818181818183</v>
      </c>
      <c r="AA49" s="131"/>
      <c r="AB49" s="136">
        <v>22</v>
      </c>
      <c r="AC49" s="131" t="s">
        <v>1</v>
      </c>
      <c r="AD49" s="136">
        <v>18</v>
      </c>
    </row>
    <row r="50" spans="1:30">
      <c r="A50" s="130">
        <v>13</v>
      </c>
      <c r="B50" s="135" t="s">
        <v>132</v>
      </c>
      <c r="C50" s="135" t="s">
        <v>131</v>
      </c>
      <c r="G50" s="110">
        <v>10</v>
      </c>
      <c r="H50" s="110">
        <v>40</v>
      </c>
      <c r="J50" s="110">
        <v>21</v>
      </c>
      <c r="K50" s="110">
        <v>10</v>
      </c>
      <c r="L50" s="110">
        <v>9</v>
      </c>
      <c r="N50" s="110">
        <v>52</v>
      </c>
      <c r="O50" s="110" t="s">
        <v>1</v>
      </c>
      <c r="P50" s="110">
        <v>28</v>
      </c>
      <c r="R50" s="110">
        <v>184</v>
      </c>
      <c r="S50" s="110" t="s">
        <v>1</v>
      </c>
      <c r="T50" s="110">
        <v>129</v>
      </c>
      <c r="V50" s="110">
        <v>55</v>
      </c>
      <c r="Z50" s="131">
        <v>5.2</v>
      </c>
      <c r="AA50" s="131"/>
      <c r="AB50" s="136">
        <v>18.399999999999999</v>
      </c>
      <c r="AC50" s="131" t="s">
        <v>1</v>
      </c>
      <c r="AD50" s="136">
        <v>12.9</v>
      </c>
    </row>
    <row r="51" spans="1:30">
      <c r="A51" s="130">
        <v>14</v>
      </c>
      <c r="B51" s="135" t="s">
        <v>75</v>
      </c>
      <c r="C51" s="135" t="s">
        <v>384</v>
      </c>
      <c r="G51" s="110">
        <v>11</v>
      </c>
      <c r="H51" s="110">
        <v>44</v>
      </c>
      <c r="J51" s="110">
        <v>23</v>
      </c>
      <c r="K51" s="110">
        <v>6</v>
      </c>
      <c r="L51" s="110">
        <v>15</v>
      </c>
      <c r="N51" s="110">
        <v>52</v>
      </c>
      <c r="O51" s="110" t="s">
        <v>1</v>
      </c>
      <c r="P51" s="110">
        <v>36</v>
      </c>
      <c r="R51" s="110">
        <v>174</v>
      </c>
      <c r="S51" s="110" t="s">
        <v>1</v>
      </c>
      <c r="T51" s="110">
        <v>151</v>
      </c>
      <c r="V51" s="110">
        <v>23</v>
      </c>
      <c r="Z51" s="131">
        <v>4.7272727272727275</v>
      </c>
      <c r="AA51" s="131"/>
      <c r="AB51" s="136">
        <v>15.818181818181818</v>
      </c>
      <c r="AC51" s="131" t="s">
        <v>1</v>
      </c>
      <c r="AD51" s="136">
        <v>13.727272727272727</v>
      </c>
    </row>
    <row r="52" spans="1:30">
      <c r="A52" s="130">
        <v>15</v>
      </c>
      <c r="B52" s="135" t="s">
        <v>151</v>
      </c>
      <c r="C52" s="135" t="s">
        <v>388</v>
      </c>
      <c r="G52" s="110">
        <v>11</v>
      </c>
      <c r="H52" s="110">
        <v>44</v>
      </c>
      <c r="J52" s="110">
        <v>23</v>
      </c>
      <c r="K52" s="110">
        <v>5</v>
      </c>
      <c r="L52" s="110">
        <v>16</v>
      </c>
      <c r="N52" s="110">
        <v>51</v>
      </c>
      <c r="O52" s="110" t="s">
        <v>1</v>
      </c>
      <c r="P52" s="110">
        <v>37</v>
      </c>
      <c r="R52" s="110">
        <v>217</v>
      </c>
      <c r="S52" s="110" t="s">
        <v>1</v>
      </c>
      <c r="T52" s="110">
        <v>175</v>
      </c>
      <c r="V52" s="110">
        <v>42</v>
      </c>
      <c r="Z52" s="131">
        <v>4.6363636363636367</v>
      </c>
      <c r="AA52" s="131"/>
      <c r="AB52" s="136">
        <v>19.727272727272727</v>
      </c>
      <c r="AC52" s="131" t="s">
        <v>1</v>
      </c>
      <c r="AD52" s="136">
        <v>15.909090909090908</v>
      </c>
    </row>
    <row r="53" spans="1:30">
      <c r="A53" s="130">
        <v>16</v>
      </c>
      <c r="B53" s="135" t="s">
        <v>133</v>
      </c>
      <c r="C53" s="135" t="s">
        <v>131</v>
      </c>
      <c r="G53" s="110">
        <v>11</v>
      </c>
      <c r="H53" s="110">
        <v>44</v>
      </c>
      <c r="J53" s="110">
        <v>21</v>
      </c>
      <c r="K53" s="110">
        <v>8</v>
      </c>
      <c r="L53" s="110">
        <v>15</v>
      </c>
      <c r="N53" s="110">
        <v>50</v>
      </c>
      <c r="O53" s="110" t="s">
        <v>1</v>
      </c>
      <c r="P53" s="110">
        <v>38</v>
      </c>
      <c r="R53" s="110">
        <v>209</v>
      </c>
      <c r="S53" s="110" t="s">
        <v>1</v>
      </c>
      <c r="T53" s="110">
        <v>193</v>
      </c>
      <c r="V53" s="110">
        <v>16</v>
      </c>
      <c r="Z53" s="131">
        <v>4.5454545454545459</v>
      </c>
      <c r="AA53" s="131"/>
      <c r="AB53" s="136">
        <v>19</v>
      </c>
      <c r="AC53" s="131" t="s">
        <v>1</v>
      </c>
      <c r="AD53" s="136">
        <v>17.545454545454547</v>
      </c>
    </row>
    <row r="54" spans="1:30">
      <c r="A54" s="130">
        <v>17</v>
      </c>
      <c r="B54" s="135" t="s">
        <v>79</v>
      </c>
      <c r="C54" s="135" t="s">
        <v>78</v>
      </c>
      <c r="G54" s="110">
        <v>11</v>
      </c>
      <c r="H54" s="110">
        <v>44</v>
      </c>
      <c r="J54" s="110">
        <v>21</v>
      </c>
      <c r="K54" s="110">
        <v>7</v>
      </c>
      <c r="L54" s="110">
        <v>16</v>
      </c>
      <c r="N54" s="110">
        <v>49</v>
      </c>
      <c r="O54" s="110" t="s">
        <v>1</v>
      </c>
      <c r="P54" s="110">
        <v>39</v>
      </c>
      <c r="R54" s="110">
        <v>163</v>
      </c>
      <c r="S54" s="110" t="s">
        <v>1</v>
      </c>
      <c r="T54" s="110">
        <v>140</v>
      </c>
      <c r="V54" s="110">
        <v>23</v>
      </c>
      <c r="Z54" s="131">
        <v>4.4545454545454541</v>
      </c>
      <c r="AA54" s="131"/>
      <c r="AB54" s="136">
        <v>14.818181818181818</v>
      </c>
      <c r="AC54" s="131" t="s">
        <v>1</v>
      </c>
      <c r="AD54" s="136">
        <v>12.727272727272727</v>
      </c>
    </row>
    <row r="55" spans="1:30">
      <c r="A55" s="130">
        <v>18</v>
      </c>
      <c r="B55" s="135" t="s">
        <v>124</v>
      </c>
      <c r="C55" s="135" t="s">
        <v>123</v>
      </c>
      <c r="G55" s="110">
        <v>11</v>
      </c>
      <c r="H55" s="110">
        <v>44</v>
      </c>
      <c r="J55" s="110">
        <v>23</v>
      </c>
      <c r="K55" s="110">
        <v>3</v>
      </c>
      <c r="L55" s="110">
        <v>18</v>
      </c>
      <c r="N55" s="110">
        <v>49</v>
      </c>
      <c r="O55" s="110" t="s">
        <v>1</v>
      </c>
      <c r="P55" s="110">
        <v>39</v>
      </c>
      <c r="R55" s="110">
        <v>184</v>
      </c>
      <c r="S55" s="110" t="s">
        <v>1</v>
      </c>
      <c r="T55" s="110">
        <v>168</v>
      </c>
      <c r="V55" s="110">
        <v>16</v>
      </c>
      <c r="Z55" s="131">
        <v>4.4545454545454541</v>
      </c>
      <c r="AA55" s="131"/>
      <c r="AB55" s="136">
        <v>16.727272727272727</v>
      </c>
      <c r="AC55" s="131" t="s">
        <v>1</v>
      </c>
      <c r="AD55" s="136">
        <v>15.272727272727273</v>
      </c>
    </row>
    <row r="56" spans="1:30">
      <c r="A56" s="130">
        <v>19</v>
      </c>
      <c r="B56" s="135" t="s">
        <v>80</v>
      </c>
      <c r="C56" s="135" t="s">
        <v>78</v>
      </c>
      <c r="G56" s="110">
        <v>11</v>
      </c>
      <c r="H56" s="110">
        <v>44</v>
      </c>
      <c r="J56" s="110">
        <v>21</v>
      </c>
      <c r="K56" s="110">
        <v>7</v>
      </c>
      <c r="L56" s="110">
        <v>16</v>
      </c>
      <c r="N56" s="110">
        <v>49</v>
      </c>
      <c r="O56" s="110" t="s">
        <v>1</v>
      </c>
      <c r="P56" s="110">
        <v>39</v>
      </c>
      <c r="R56" s="110">
        <v>173</v>
      </c>
      <c r="S56" s="110" t="s">
        <v>1</v>
      </c>
      <c r="T56" s="110">
        <v>158</v>
      </c>
      <c r="V56" s="110">
        <v>15</v>
      </c>
      <c r="Z56" s="131">
        <v>4.4545454545454541</v>
      </c>
      <c r="AA56" s="131"/>
      <c r="AB56" s="136">
        <v>15.727272727272727</v>
      </c>
      <c r="AC56" s="131" t="s">
        <v>1</v>
      </c>
      <c r="AD56" s="136">
        <v>14.363636363636363</v>
      </c>
    </row>
    <row r="57" spans="1:30">
      <c r="A57" s="130">
        <v>20</v>
      </c>
      <c r="B57" s="135" t="s">
        <v>109</v>
      </c>
      <c r="C57" s="135" t="s">
        <v>108</v>
      </c>
      <c r="G57" s="110">
        <v>10</v>
      </c>
      <c r="H57" s="110">
        <v>40</v>
      </c>
      <c r="J57" s="110">
        <v>21</v>
      </c>
      <c r="K57" s="110">
        <v>6</v>
      </c>
      <c r="L57" s="110">
        <v>13</v>
      </c>
      <c r="N57" s="110">
        <v>48</v>
      </c>
      <c r="O57" s="110" t="s">
        <v>1</v>
      </c>
      <c r="P57" s="110">
        <v>32</v>
      </c>
      <c r="R57" s="110">
        <v>163</v>
      </c>
      <c r="S57" s="110" t="s">
        <v>1</v>
      </c>
      <c r="T57" s="110">
        <v>152</v>
      </c>
      <c r="V57" s="110">
        <v>11</v>
      </c>
      <c r="Z57" s="131">
        <v>4.8</v>
      </c>
      <c r="AA57" s="131"/>
      <c r="AB57" s="136">
        <v>16.3</v>
      </c>
      <c r="AC57" s="131" t="s">
        <v>1</v>
      </c>
      <c r="AD57" s="136">
        <v>15.2</v>
      </c>
    </row>
    <row r="58" spans="1:30">
      <c r="A58" s="130">
        <v>21</v>
      </c>
      <c r="B58" s="135" t="s">
        <v>117</v>
      </c>
      <c r="C58" s="135" t="s">
        <v>115</v>
      </c>
      <c r="G58" s="110">
        <v>11</v>
      </c>
      <c r="H58" s="110">
        <v>44</v>
      </c>
      <c r="J58" s="110">
        <v>19</v>
      </c>
      <c r="K58" s="110">
        <v>10</v>
      </c>
      <c r="L58" s="110">
        <v>15</v>
      </c>
      <c r="N58" s="110">
        <v>48</v>
      </c>
      <c r="O58" s="110" t="s">
        <v>1</v>
      </c>
      <c r="P58" s="110">
        <v>40</v>
      </c>
      <c r="R58" s="110">
        <v>212</v>
      </c>
      <c r="S58" s="110" t="s">
        <v>1</v>
      </c>
      <c r="T58" s="110">
        <v>184</v>
      </c>
      <c r="V58" s="110">
        <v>28</v>
      </c>
      <c r="Z58" s="131">
        <v>4.3636363636363633</v>
      </c>
      <c r="AA58" s="131"/>
      <c r="AB58" s="136">
        <v>19.272727272727273</v>
      </c>
      <c r="AC58" s="131" t="s">
        <v>1</v>
      </c>
      <c r="AD58" s="136">
        <v>16.727272727272727</v>
      </c>
    </row>
    <row r="59" spans="1:30">
      <c r="A59" s="130">
        <v>22</v>
      </c>
      <c r="B59" s="135" t="s">
        <v>77</v>
      </c>
      <c r="C59" s="135" t="s">
        <v>78</v>
      </c>
      <c r="G59" s="110">
        <v>11</v>
      </c>
      <c r="H59" s="110">
        <v>44</v>
      </c>
      <c r="J59" s="110">
        <v>20</v>
      </c>
      <c r="K59" s="110">
        <v>7</v>
      </c>
      <c r="L59" s="110">
        <v>17</v>
      </c>
      <c r="N59" s="110">
        <v>47</v>
      </c>
      <c r="O59" s="110" t="s">
        <v>1</v>
      </c>
      <c r="P59" s="110">
        <v>41</v>
      </c>
      <c r="R59" s="110">
        <v>144</v>
      </c>
      <c r="S59" s="110" t="s">
        <v>1</v>
      </c>
      <c r="T59" s="110">
        <v>136</v>
      </c>
      <c r="V59" s="110">
        <v>8</v>
      </c>
      <c r="Z59" s="131">
        <v>4.2727272727272725</v>
      </c>
      <c r="AA59" s="131"/>
      <c r="AB59" s="136">
        <v>13.090909090909092</v>
      </c>
      <c r="AC59" s="131" t="s">
        <v>1</v>
      </c>
      <c r="AD59" s="136">
        <v>12.363636363636363</v>
      </c>
    </row>
    <row r="60" spans="1:30">
      <c r="A60" s="130">
        <v>23</v>
      </c>
      <c r="B60" s="135" t="s">
        <v>112</v>
      </c>
      <c r="C60" s="135" t="s">
        <v>108</v>
      </c>
      <c r="G60" s="110">
        <v>10</v>
      </c>
      <c r="H60" s="110">
        <v>40</v>
      </c>
      <c r="J60" s="110">
        <v>21</v>
      </c>
      <c r="K60" s="110">
        <v>4</v>
      </c>
      <c r="L60" s="110">
        <v>15</v>
      </c>
      <c r="N60" s="110">
        <v>46</v>
      </c>
      <c r="O60" s="110" t="s">
        <v>1</v>
      </c>
      <c r="P60" s="110">
        <v>34</v>
      </c>
      <c r="R60" s="110">
        <v>183</v>
      </c>
      <c r="S60" s="110" t="s">
        <v>1</v>
      </c>
      <c r="T60" s="110">
        <v>144</v>
      </c>
      <c r="V60" s="110">
        <v>39</v>
      </c>
      <c r="Z60" s="131">
        <v>4.5999999999999996</v>
      </c>
      <c r="AA60" s="131"/>
      <c r="AB60" s="136">
        <v>18.3</v>
      </c>
      <c r="AC60" s="131" t="s">
        <v>1</v>
      </c>
      <c r="AD60" s="136">
        <v>14.4</v>
      </c>
    </row>
    <row r="61" spans="1:30">
      <c r="A61" s="130">
        <v>24</v>
      </c>
      <c r="B61" s="135" t="s">
        <v>104</v>
      </c>
      <c r="C61" s="135" t="s">
        <v>102</v>
      </c>
      <c r="G61" s="110">
        <v>11</v>
      </c>
      <c r="H61" s="110">
        <v>44</v>
      </c>
      <c r="J61" s="110">
        <v>19</v>
      </c>
      <c r="K61" s="110">
        <v>8</v>
      </c>
      <c r="L61" s="110">
        <v>17</v>
      </c>
      <c r="N61" s="110">
        <v>46</v>
      </c>
      <c r="O61" s="110" t="s">
        <v>1</v>
      </c>
      <c r="P61" s="110">
        <v>42</v>
      </c>
      <c r="R61" s="110">
        <v>222</v>
      </c>
      <c r="S61" s="110" t="s">
        <v>1</v>
      </c>
      <c r="T61" s="110">
        <v>189</v>
      </c>
      <c r="V61" s="110">
        <v>33</v>
      </c>
      <c r="Z61" s="131">
        <v>4.1818181818181817</v>
      </c>
      <c r="AA61" s="131"/>
      <c r="AB61" s="136">
        <v>20.181818181818183</v>
      </c>
      <c r="AC61" s="131" t="s">
        <v>1</v>
      </c>
      <c r="AD61" s="136">
        <v>17.181818181818183</v>
      </c>
    </row>
    <row r="62" spans="1:30">
      <c r="A62" s="130">
        <v>25</v>
      </c>
      <c r="B62" s="135" t="s">
        <v>152</v>
      </c>
      <c r="C62" s="135" t="s">
        <v>388</v>
      </c>
      <c r="G62" s="110">
        <v>11</v>
      </c>
      <c r="H62" s="110">
        <v>44</v>
      </c>
      <c r="J62" s="110">
        <v>19</v>
      </c>
      <c r="K62" s="110">
        <v>8</v>
      </c>
      <c r="L62" s="110">
        <v>17</v>
      </c>
      <c r="N62" s="110">
        <v>46</v>
      </c>
      <c r="O62" s="110" t="s">
        <v>1</v>
      </c>
      <c r="P62" s="110">
        <v>42</v>
      </c>
      <c r="R62" s="110">
        <v>183</v>
      </c>
      <c r="S62" s="110" t="s">
        <v>1</v>
      </c>
      <c r="T62" s="110">
        <v>171</v>
      </c>
      <c r="V62" s="110">
        <v>12</v>
      </c>
      <c r="Z62" s="131">
        <v>4.1818181818181817</v>
      </c>
      <c r="AA62" s="131"/>
      <c r="AB62" s="136">
        <v>16.636363636363637</v>
      </c>
      <c r="AC62" s="131" t="s">
        <v>1</v>
      </c>
      <c r="AD62" s="136">
        <v>15.545454545454545</v>
      </c>
    </row>
    <row r="63" spans="1:30">
      <c r="A63" s="130">
        <v>26</v>
      </c>
      <c r="B63" s="135" t="s">
        <v>98</v>
      </c>
      <c r="C63" s="135" t="s">
        <v>95</v>
      </c>
      <c r="G63" s="110">
        <v>11</v>
      </c>
      <c r="H63" s="110">
        <v>44</v>
      </c>
      <c r="J63" s="110">
        <v>15</v>
      </c>
      <c r="K63" s="110">
        <v>15</v>
      </c>
      <c r="L63" s="110">
        <v>14</v>
      </c>
      <c r="N63" s="110">
        <v>45</v>
      </c>
      <c r="O63" s="110" t="s">
        <v>1</v>
      </c>
      <c r="P63" s="110">
        <v>43</v>
      </c>
      <c r="R63" s="110">
        <v>165</v>
      </c>
      <c r="S63" s="110" t="s">
        <v>1</v>
      </c>
      <c r="T63" s="110">
        <v>170</v>
      </c>
      <c r="V63" s="110">
        <v>-5</v>
      </c>
      <c r="Z63" s="131">
        <v>4.0909090909090908</v>
      </c>
      <c r="AA63" s="131"/>
      <c r="AB63" s="136">
        <v>15</v>
      </c>
      <c r="AC63" s="131" t="s">
        <v>1</v>
      </c>
      <c r="AD63" s="136">
        <v>15.454545454545455</v>
      </c>
    </row>
    <row r="64" spans="1:30">
      <c r="A64" s="130">
        <v>27</v>
      </c>
      <c r="B64" s="135" t="s">
        <v>88</v>
      </c>
      <c r="C64" s="135" t="s">
        <v>86</v>
      </c>
      <c r="G64" s="110">
        <v>11</v>
      </c>
      <c r="H64" s="110">
        <v>44</v>
      </c>
      <c r="J64" s="110">
        <v>17</v>
      </c>
      <c r="K64" s="110">
        <v>9</v>
      </c>
      <c r="L64" s="110">
        <v>18</v>
      </c>
      <c r="N64" s="110">
        <v>43</v>
      </c>
      <c r="O64" s="110" t="s">
        <v>1</v>
      </c>
      <c r="P64" s="110">
        <v>45</v>
      </c>
      <c r="R64" s="110">
        <v>184</v>
      </c>
      <c r="S64" s="110" t="s">
        <v>1</v>
      </c>
      <c r="T64" s="110">
        <v>192</v>
      </c>
      <c r="V64" s="110">
        <v>-8</v>
      </c>
      <c r="Z64" s="131">
        <v>3.9090909090909092</v>
      </c>
      <c r="AA64" s="131"/>
      <c r="AB64" s="136">
        <v>16.727272727272727</v>
      </c>
      <c r="AC64" s="131" t="s">
        <v>1</v>
      </c>
      <c r="AD64" s="136">
        <v>17.454545454545453</v>
      </c>
    </row>
    <row r="65" spans="1:30">
      <c r="A65" s="130">
        <v>28</v>
      </c>
      <c r="B65" s="135" t="s">
        <v>126</v>
      </c>
      <c r="C65" s="135" t="s">
        <v>123</v>
      </c>
      <c r="G65" s="110">
        <v>11</v>
      </c>
      <c r="H65" s="110">
        <v>44</v>
      </c>
      <c r="J65" s="110">
        <v>18</v>
      </c>
      <c r="K65" s="110">
        <v>6</v>
      </c>
      <c r="L65" s="110">
        <v>20</v>
      </c>
      <c r="N65" s="110">
        <v>42</v>
      </c>
      <c r="O65" s="110" t="s">
        <v>1</v>
      </c>
      <c r="P65" s="110">
        <v>46</v>
      </c>
      <c r="R65" s="110">
        <v>193</v>
      </c>
      <c r="S65" s="110" t="s">
        <v>1</v>
      </c>
      <c r="T65" s="110">
        <v>200</v>
      </c>
      <c r="V65" s="110">
        <v>-7</v>
      </c>
      <c r="Z65" s="131">
        <v>3.8181818181818183</v>
      </c>
      <c r="AA65" s="131"/>
      <c r="AB65" s="136">
        <v>17.545454545454547</v>
      </c>
      <c r="AC65" s="131" t="s">
        <v>1</v>
      </c>
      <c r="AD65" s="136">
        <v>18.181818181818183</v>
      </c>
    </row>
    <row r="66" spans="1:30">
      <c r="A66" s="130">
        <v>29</v>
      </c>
      <c r="B66" s="135" t="s">
        <v>144</v>
      </c>
      <c r="C66" s="135" t="s">
        <v>84</v>
      </c>
      <c r="G66" s="110">
        <v>11</v>
      </c>
      <c r="H66" s="110">
        <v>44</v>
      </c>
      <c r="J66" s="110">
        <v>20</v>
      </c>
      <c r="K66" s="110">
        <v>2</v>
      </c>
      <c r="L66" s="110">
        <v>22</v>
      </c>
      <c r="N66" s="110">
        <v>42</v>
      </c>
      <c r="O66" s="110" t="s">
        <v>1</v>
      </c>
      <c r="P66" s="110">
        <v>46</v>
      </c>
      <c r="R66" s="110">
        <v>183</v>
      </c>
      <c r="S66" s="110" t="s">
        <v>1</v>
      </c>
      <c r="T66" s="110">
        <v>206</v>
      </c>
      <c r="V66" s="110">
        <v>-23</v>
      </c>
      <c r="Z66" s="131">
        <v>3.8181818181818183</v>
      </c>
      <c r="AA66" s="131"/>
      <c r="AB66" s="136">
        <v>16.636363636363637</v>
      </c>
      <c r="AC66" s="131" t="s">
        <v>1</v>
      </c>
      <c r="AD66" s="136">
        <v>18.727272727272727</v>
      </c>
    </row>
    <row r="67" spans="1:30">
      <c r="A67" s="130">
        <v>30</v>
      </c>
      <c r="B67" s="135" t="s">
        <v>97</v>
      </c>
      <c r="C67" s="135" t="s">
        <v>95</v>
      </c>
      <c r="G67" s="110">
        <v>11</v>
      </c>
      <c r="H67" s="110">
        <v>44</v>
      </c>
      <c r="J67" s="110">
        <v>16</v>
      </c>
      <c r="K67" s="110">
        <v>7</v>
      </c>
      <c r="L67" s="110">
        <v>21</v>
      </c>
      <c r="N67" s="110">
        <v>39</v>
      </c>
      <c r="O67" s="110" t="s">
        <v>1</v>
      </c>
      <c r="P67" s="110">
        <v>49</v>
      </c>
      <c r="R67" s="110">
        <v>185</v>
      </c>
      <c r="S67" s="110" t="s">
        <v>1</v>
      </c>
      <c r="T67" s="110">
        <v>210</v>
      </c>
      <c r="V67" s="110">
        <v>-25</v>
      </c>
      <c r="Z67" s="131">
        <v>3.5454545454545454</v>
      </c>
      <c r="AA67" s="131"/>
      <c r="AB67" s="136">
        <v>16.818181818181817</v>
      </c>
      <c r="AC67" s="131" t="s">
        <v>1</v>
      </c>
      <c r="AD67" s="136">
        <v>19.09090909090909</v>
      </c>
    </row>
    <row r="68" spans="1:30">
      <c r="A68" s="130">
        <v>31</v>
      </c>
      <c r="B68" s="135" t="s">
        <v>143</v>
      </c>
      <c r="C68" s="135" t="s">
        <v>84</v>
      </c>
      <c r="G68" s="110">
        <v>11</v>
      </c>
      <c r="H68" s="110">
        <v>44</v>
      </c>
      <c r="J68" s="110">
        <v>15</v>
      </c>
      <c r="K68" s="110">
        <v>8</v>
      </c>
      <c r="L68" s="110">
        <v>21</v>
      </c>
      <c r="N68" s="110">
        <v>38</v>
      </c>
      <c r="O68" s="110" t="s">
        <v>1</v>
      </c>
      <c r="P68" s="110">
        <v>50</v>
      </c>
      <c r="R68" s="110">
        <v>165</v>
      </c>
      <c r="S68" s="110" t="s">
        <v>1</v>
      </c>
      <c r="T68" s="110">
        <v>210</v>
      </c>
      <c r="V68" s="110">
        <v>-45</v>
      </c>
      <c r="Z68" s="131">
        <v>3.4545454545454546</v>
      </c>
      <c r="AA68" s="131"/>
      <c r="AB68" s="136">
        <v>15</v>
      </c>
      <c r="AC68" s="131" t="s">
        <v>1</v>
      </c>
      <c r="AD68" s="136">
        <v>19.09090909090909</v>
      </c>
    </row>
    <row r="69" spans="1:30">
      <c r="A69" s="130">
        <v>32</v>
      </c>
      <c r="B69" s="135" t="s">
        <v>105</v>
      </c>
      <c r="C69" s="135" t="s">
        <v>102</v>
      </c>
      <c r="G69" s="110">
        <v>11</v>
      </c>
      <c r="H69" s="110">
        <v>44</v>
      </c>
      <c r="J69" s="110">
        <v>17</v>
      </c>
      <c r="K69" s="110">
        <v>3</v>
      </c>
      <c r="L69" s="110">
        <v>24</v>
      </c>
      <c r="N69" s="110">
        <v>37</v>
      </c>
      <c r="O69" s="110" t="s">
        <v>1</v>
      </c>
      <c r="P69" s="110">
        <v>51</v>
      </c>
      <c r="R69" s="110">
        <v>158</v>
      </c>
      <c r="S69" s="110" t="s">
        <v>1</v>
      </c>
      <c r="T69" s="110">
        <v>169</v>
      </c>
      <c r="V69" s="110">
        <v>-11</v>
      </c>
      <c r="Z69" s="131">
        <v>3.3636363636363638</v>
      </c>
      <c r="AA69" s="131"/>
      <c r="AB69" s="136">
        <v>14.363636363636363</v>
      </c>
      <c r="AC69" s="131" t="s">
        <v>1</v>
      </c>
      <c r="AD69" s="136">
        <v>15.363636363636363</v>
      </c>
    </row>
    <row r="70" spans="1:30">
      <c r="A70" s="130">
        <v>33</v>
      </c>
      <c r="B70" s="135" t="s">
        <v>118</v>
      </c>
      <c r="C70" s="135" t="s">
        <v>115</v>
      </c>
      <c r="G70" s="110">
        <v>11</v>
      </c>
      <c r="H70" s="110">
        <v>44</v>
      </c>
      <c r="J70" s="110">
        <v>15</v>
      </c>
      <c r="K70" s="110">
        <v>7</v>
      </c>
      <c r="L70" s="110">
        <v>22</v>
      </c>
      <c r="N70" s="110">
        <v>37</v>
      </c>
      <c r="O70" s="110" t="s">
        <v>1</v>
      </c>
      <c r="P70" s="110">
        <v>51</v>
      </c>
      <c r="R70" s="110">
        <v>165</v>
      </c>
      <c r="S70" s="110" t="s">
        <v>1</v>
      </c>
      <c r="T70" s="110">
        <v>209</v>
      </c>
      <c r="V70" s="110">
        <v>-44</v>
      </c>
      <c r="Z70" s="131">
        <v>3.3636363636363638</v>
      </c>
      <c r="AA70" s="131"/>
      <c r="AB70" s="136">
        <v>15</v>
      </c>
      <c r="AC70" s="131" t="s">
        <v>1</v>
      </c>
      <c r="AD70" s="136">
        <v>19</v>
      </c>
    </row>
    <row r="71" spans="1:30">
      <c r="A71" s="130">
        <v>34</v>
      </c>
      <c r="B71" s="135" t="s">
        <v>122</v>
      </c>
      <c r="C71" s="135" t="s">
        <v>123</v>
      </c>
      <c r="G71" s="110">
        <v>10</v>
      </c>
      <c r="H71" s="110">
        <v>40</v>
      </c>
      <c r="J71" s="110">
        <v>15</v>
      </c>
      <c r="K71" s="110">
        <v>5</v>
      </c>
      <c r="L71" s="110">
        <v>20</v>
      </c>
      <c r="N71" s="110">
        <v>35</v>
      </c>
      <c r="O71" s="110" t="s">
        <v>1</v>
      </c>
      <c r="P71" s="110">
        <v>45</v>
      </c>
      <c r="R71" s="110">
        <v>157</v>
      </c>
      <c r="S71" s="110" t="s">
        <v>1</v>
      </c>
      <c r="T71" s="110">
        <v>190</v>
      </c>
      <c r="V71" s="110">
        <v>-33</v>
      </c>
      <c r="Z71" s="131">
        <v>3.5</v>
      </c>
      <c r="AA71" s="131"/>
      <c r="AB71" s="136">
        <v>15.7</v>
      </c>
      <c r="AC71" s="131" t="s">
        <v>1</v>
      </c>
      <c r="AD71" s="136">
        <v>19</v>
      </c>
    </row>
    <row r="72" spans="1:30">
      <c r="A72" s="130">
        <v>35</v>
      </c>
      <c r="B72" s="135" t="s">
        <v>149</v>
      </c>
      <c r="C72" s="135" t="s">
        <v>131</v>
      </c>
      <c r="G72" s="110">
        <v>11</v>
      </c>
      <c r="H72" s="110">
        <v>44</v>
      </c>
      <c r="J72" s="110">
        <v>12</v>
      </c>
      <c r="K72" s="110">
        <v>4</v>
      </c>
      <c r="L72" s="110">
        <v>28</v>
      </c>
      <c r="N72" s="110">
        <v>28</v>
      </c>
      <c r="O72" s="110" t="s">
        <v>1</v>
      </c>
      <c r="P72" s="110">
        <v>60</v>
      </c>
      <c r="R72" s="110">
        <v>162</v>
      </c>
      <c r="S72" s="110" t="s">
        <v>1</v>
      </c>
      <c r="T72" s="110">
        <v>224</v>
      </c>
      <c r="V72" s="110">
        <v>-62</v>
      </c>
      <c r="Z72" s="131">
        <v>2.5454545454545454</v>
      </c>
      <c r="AA72" s="131"/>
      <c r="AB72" s="136">
        <v>14.727272727272727</v>
      </c>
      <c r="AC72" s="131" t="s">
        <v>1</v>
      </c>
      <c r="AD72" s="136">
        <v>20.363636363636363</v>
      </c>
    </row>
    <row r="73" spans="1:30">
      <c r="A73" s="130">
        <v>36</v>
      </c>
      <c r="B73" s="135" t="s">
        <v>139</v>
      </c>
      <c r="C73" s="135" t="s">
        <v>128</v>
      </c>
      <c r="G73" s="110">
        <v>8</v>
      </c>
      <c r="H73" s="110">
        <v>32</v>
      </c>
      <c r="J73" s="110">
        <v>9</v>
      </c>
      <c r="K73" s="110">
        <v>9</v>
      </c>
      <c r="L73" s="110">
        <v>14</v>
      </c>
      <c r="N73" s="110">
        <v>27</v>
      </c>
      <c r="O73" s="110" t="s">
        <v>1</v>
      </c>
      <c r="P73" s="110">
        <v>37</v>
      </c>
      <c r="R73" s="110">
        <v>109</v>
      </c>
      <c r="S73" s="110" t="s">
        <v>1</v>
      </c>
      <c r="T73" s="110">
        <v>131</v>
      </c>
      <c r="V73" s="110">
        <v>-22</v>
      </c>
      <c r="Z73" s="131">
        <v>3.375</v>
      </c>
      <c r="AA73" s="131"/>
      <c r="AB73" s="136">
        <v>13.625</v>
      </c>
      <c r="AC73" s="131" t="s">
        <v>1</v>
      </c>
      <c r="AD73" s="136">
        <v>16.375</v>
      </c>
    </row>
    <row r="74" spans="1:30">
      <c r="A74" s="130">
        <v>37</v>
      </c>
      <c r="B74" s="135" t="s">
        <v>138</v>
      </c>
      <c r="C74" s="135" t="s">
        <v>128</v>
      </c>
      <c r="G74" s="110">
        <v>10</v>
      </c>
      <c r="H74" s="110">
        <v>40</v>
      </c>
      <c r="J74" s="110">
        <v>9</v>
      </c>
      <c r="K74" s="110">
        <v>6</v>
      </c>
      <c r="L74" s="110">
        <v>25</v>
      </c>
      <c r="N74" s="110">
        <v>24</v>
      </c>
      <c r="O74" s="110" t="s">
        <v>1</v>
      </c>
      <c r="P74" s="110">
        <v>56</v>
      </c>
      <c r="R74" s="110">
        <v>166</v>
      </c>
      <c r="S74" s="110" t="s">
        <v>1</v>
      </c>
      <c r="T74" s="110">
        <v>200</v>
      </c>
      <c r="V74" s="110">
        <v>-34</v>
      </c>
      <c r="Z74" s="131">
        <v>2.4</v>
      </c>
      <c r="AA74" s="131"/>
      <c r="AB74" s="136">
        <v>16.600000000000001</v>
      </c>
      <c r="AC74" s="131" t="s">
        <v>1</v>
      </c>
      <c r="AD74" s="136">
        <v>20</v>
      </c>
    </row>
    <row r="75" spans="1:30">
      <c r="A75" s="130">
        <v>38</v>
      </c>
      <c r="B75" s="135" t="s">
        <v>110</v>
      </c>
      <c r="C75" s="135" t="s">
        <v>108</v>
      </c>
      <c r="G75" s="110">
        <v>10</v>
      </c>
      <c r="H75" s="110">
        <v>40</v>
      </c>
      <c r="J75" s="110">
        <v>10</v>
      </c>
      <c r="K75" s="110">
        <v>4</v>
      </c>
      <c r="L75" s="110">
        <v>26</v>
      </c>
      <c r="N75" s="110">
        <v>24</v>
      </c>
      <c r="O75" s="110" t="s">
        <v>1</v>
      </c>
      <c r="P75" s="110">
        <v>56</v>
      </c>
      <c r="R75" s="110">
        <v>131</v>
      </c>
      <c r="S75" s="110" t="s">
        <v>1</v>
      </c>
      <c r="T75" s="110">
        <v>180</v>
      </c>
      <c r="V75" s="110">
        <v>-49</v>
      </c>
      <c r="Z75" s="131">
        <v>2.4</v>
      </c>
      <c r="AA75" s="131"/>
      <c r="AB75" s="136">
        <v>13.1</v>
      </c>
      <c r="AC75" s="131" t="s">
        <v>1</v>
      </c>
      <c r="AD75" s="136">
        <v>18</v>
      </c>
    </row>
    <row r="76" spans="1:30">
      <c r="A76" s="130">
        <v>39</v>
      </c>
      <c r="B76" s="135" t="s">
        <v>92</v>
      </c>
      <c r="C76" s="135" t="s">
        <v>128</v>
      </c>
      <c r="G76" s="110">
        <v>5</v>
      </c>
      <c r="H76" s="110">
        <v>20</v>
      </c>
      <c r="J76" s="110">
        <v>10</v>
      </c>
      <c r="K76" s="110">
        <v>3</v>
      </c>
      <c r="L76" s="110">
        <v>7</v>
      </c>
      <c r="N76" s="110">
        <v>23</v>
      </c>
      <c r="O76" s="110" t="s">
        <v>1</v>
      </c>
      <c r="P76" s="110">
        <v>17</v>
      </c>
      <c r="R76" s="110">
        <v>79</v>
      </c>
      <c r="S76" s="110" t="s">
        <v>1</v>
      </c>
      <c r="T76" s="110">
        <v>76</v>
      </c>
      <c r="V76" s="110">
        <v>3</v>
      </c>
      <c r="Z76" s="131">
        <v>4.5999999999999996</v>
      </c>
      <c r="AA76" s="131"/>
      <c r="AB76" s="136">
        <v>15.8</v>
      </c>
      <c r="AC76" s="131" t="s">
        <v>1</v>
      </c>
      <c r="AD76" s="136">
        <v>15.2</v>
      </c>
    </row>
    <row r="77" spans="1:30">
      <c r="A77" s="130">
        <v>40</v>
      </c>
      <c r="B77" s="135" t="s">
        <v>146</v>
      </c>
      <c r="C77" s="135" t="s">
        <v>108</v>
      </c>
      <c r="G77" s="110">
        <v>6</v>
      </c>
      <c r="H77" s="110">
        <v>24</v>
      </c>
      <c r="J77" s="110">
        <v>9</v>
      </c>
      <c r="K77" s="110">
        <v>5</v>
      </c>
      <c r="L77" s="110">
        <v>10</v>
      </c>
      <c r="N77" s="110">
        <v>23</v>
      </c>
      <c r="O77" s="110" t="s">
        <v>1</v>
      </c>
      <c r="P77" s="110">
        <v>25</v>
      </c>
      <c r="R77" s="110">
        <v>106</v>
      </c>
      <c r="S77" s="110" t="s">
        <v>1</v>
      </c>
      <c r="T77" s="110">
        <v>107</v>
      </c>
      <c r="V77" s="110">
        <v>-1</v>
      </c>
      <c r="Z77" s="131">
        <v>3.8333333333333335</v>
      </c>
      <c r="AA77" s="131"/>
      <c r="AB77" s="136">
        <v>17.666666666666668</v>
      </c>
      <c r="AC77" s="131" t="s">
        <v>1</v>
      </c>
      <c r="AD77" s="136">
        <v>17.833333333333332</v>
      </c>
    </row>
    <row r="78" spans="1:30">
      <c r="A78" s="130">
        <v>41</v>
      </c>
      <c r="B78" s="135" t="s">
        <v>129</v>
      </c>
      <c r="C78" s="135" t="s">
        <v>128</v>
      </c>
      <c r="G78" s="110">
        <v>9</v>
      </c>
      <c r="H78" s="110">
        <v>36</v>
      </c>
      <c r="J78" s="110">
        <v>8</v>
      </c>
      <c r="K78" s="110">
        <v>7</v>
      </c>
      <c r="L78" s="110">
        <v>21</v>
      </c>
      <c r="N78" s="110">
        <v>23</v>
      </c>
      <c r="O78" s="110" t="s">
        <v>1</v>
      </c>
      <c r="P78" s="110">
        <v>49</v>
      </c>
      <c r="R78" s="110">
        <v>147</v>
      </c>
      <c r="S78" s="110" t="s">
        <v>1</v>
      </c>
      <c r="T78" s="110">
        <v>195</v>
      </c>
      <c r="V78" s="110">
        <v>-48</v>
      </c>
      <c r="Z78" s="131">
        <v>2.5555555555555554</v>
      </c>
      <c r="AA78" s="131"/>
      <c r="AB78" s="136">
        <v>16.333333333333332</v>
      </c>
      <c r="AC78" s="131" t="s">
        <v>1</v>
      </c>
      <c r="AD78" s="136">
        <v>21.666666666666668</v>
      </c>
    </row>
    <row r="79" spans="1:30">
      <c r="A79" s="130">
        <v>42</v>
      </c>
      <c r="B79" s="135" t="s">
        <v>101</v>
      </c>
      <c r="C79" s="135" t="s">
        <v>102</v>
      </c>
      <c r="G79" s="110">
        <v>8</v>
      </c>
      <c r="H79" s="110">
        <v>32</v>
      </c>
      <c r="J79" s="110">
        <v>7</v>
      </c>
      <c r="K79" s="110">
        <v>8</v>
      </c>
      <c r="L79" s="110">
        <v>17</v>
      </c>
      <c r="N79" s="110">
        <v>22</v>
      </c>
      <c r="O79" s="110" t="s">
        <v>1</v>
      </c>
      <c r="P79" s="110">
        <v>42</v>
      </c>
      <c r="R79" s="110">
        <v>135</v>
      </c>
      <c r="S79" s="110" t="s">
        <v>1</v>
      </c>
      <c r="T79" s="110">
        <v>168</v>
      </c>
      <c r="V79" s="110">
        <v>-33</v>
      </c>
      <c r="Z79" s="131">
        <v>2.75</v>
      </c>
      <c r="AA79" s="131"/>
      <c r="AB79" s="136">
        <v>16.875</v>
      </c>
      <c r="AC79" s="131" t="s">
        <v>1</v>
      </c>
      <c r="AD79" s="136">
        <v>21</v>
      </c>
    </row>
    <row r="80" spans="1:30">
      <c r="A80" s="130">
        <v>43</v>
      </c>
      <c r="B80" s="135" t="s">
        <v>153</v>
      </c>
      <c r="C80" s="135" t="s">
        <v>95</v>
      </c>
      <c r="G80" s="110">
        <v>10</v>
      </c>
      <c r="H80" s="110">
        <v>40</v>
      </c>
      <c r="J80" s="110">
        <v>10</v>
      </c>
      <c r="K80" s="110">
        <v>2</v>
      </c>
      <c r="L80" s="110">
        <v>28</v>
      </c>
      <c r="N80" s="110">
        <v>22</v>
      </c>
      <c r="O80" s="110" t="s">
        <v>1</v>
      </c>
      <c r="P80" s="110">
        <v>58</v>
      </c>
      <c r="R80" s="110">
        <v>129</v>
      </c>
      <c r="S80" s="110" t="s">
        <v>1</v>
      </c>
      <c r="T80" s="110">
        <v>183</v>
      </c>
      <c r="V80" s="110">
        <v>-54</v>
      </c>
      <c r="Z80" s="131">
        <v>2.2000000000000002</v>
      </c>
      <c r="AA80" s="131"/>
      <c r="AB80" s="136">
        <v>12.9</v>
      </c>
      <c r="AC80" s="131" t="s">
        <v>1</v>
      </c>
      <c r="AD80" s="136">
        <v>18.3</v>
      </c>
    </row>
    <row r="81" spans="1:30">
      <c r="A81" s="130">
        <v>44</v>
      </c>
      <c r="B81" s="135" t="s">
        <v>116</v>
      </c>
      <c r="C81" s="135" t="s">
        <v>115</v>
      </c>
      <c r="G81" s="110">
        <v>8</v>
      </c>
      <c r="H81" s="110">
        <v>32</v>
      </c>
      <c r="J81" s="110">
        <v>7</v>
      </c>
      <c r="K81" s="110">
        <v>7</v>
      </c>
      <c r="L81" s="110">
        <v>18</v>
      </c>
      <c r="N81" s="110">
        <v>21</v>
      </c>
      <c r="O81" s="110" t="s">
        <v>1</v>
      </c>
      <c r="P81" s="110">
        <v>43</v>
      </c>
      <c r="R81" s="110">
        <v>91</v>
      </c>
      <c r="S81" s="110" t="s">
        <v>1</v>
      </c>
      <c r="T81" s="110">
        <v>156</v>
      </c>
      <c r="V81" s="110">
        <v>-65</v>
      </c>
      <c r="Z81" s="131">
        <v>2.625</v>
      </c>
      <c r="AA81" s="131"/>
      <c r="AB81" s="136">
        <v>11.375</v>
      </c>
      <c r="AC81" s="131" t="s">
        <v>1</v>
      </c>
      <c r="AD81" s="136">
        <v>19.5</v>
      </c>
    </row>
    <row r="82" spans="1:30">
      <c r="A82" s="130">
        <v>45</v>
      </c>
      <c r="B82" s="135" t="s">
        <v>120</v>
      </c>
      <c r="C82" s="135" t="s">
        <v>115</v>
      </c>
      <c r="G82" s="110">
        <v>8</v>
      </c>
      <c r="H82" s="110">
        <v>32</v>
      </c>
      <c r="J82" s="110">
        <v>8</v>
      </c>
      <c r="K82" s="110">
        <v>4</v>
      </c>
      <c r="L82" s="110">
        <v>20</v>
      </c>
      <c r="N82" s="110">
        <v>20</v>
      </c>
      <c r="O82" s="110" t="s">
        <v>1</v>
      </c>
      <c r="P82" s="110">
        <v>44</v>
      </c>
      <c r="R82" s="110">
        <v>105</v>
      </c>
      <c r="S82" s="110" t="s">
        <v>1</v>
      </c>
      <c r="T82" s="110">
        <v>154</v>
      </c>
      <c r="V82" s="110">
        <v>-49</v>
      </c>
      <c r="Z82" s="131">
        <v>2.5</v>
      </c>
      <c r="AA82" s="131"/>
      <c r="AB82" s="136">
        <v>13.125</v>
      </c>
      <c r="AC82" s="131" t="s">
        <v>1</v>
      </c>
      <c r="AD82" s="136">
        <v>19.25</v>
      </c>
    </row>
    <row r="83" spans="1:30">
      <c r="A83" s="130">
        <v>46</v>
      </c>
      <c r="B83" s="135" t="s">
        <v>140</v>
      </c>
      <c r="C83" s="135" t="s">
        <v>128</v>
      </c>
      <c r="G83" s="110">
        <v>5</v>
      </c>
      <c r="H83" s="110">
        <v>20</v>
      </c>
      <c r="J83" s="110">
        <v>6</v>
      </c>
      <c r="K83" s="110">
        <v>5</v>
      </c>
      <c r="L83" s="110">
        <v>9</v>
      </c>
      <c r="N83" s="110">
        <v>17</v>
      </c>
      <c r="O83" s="110" t="s">
        <v>1</v>
      </c>
      <c r="P83" s="110">
        <v>23</v>
      </c>
      <c r="R83" s="110">
        <v>87</v>
      </c>
      <c r="S83" s="110" t="s">
        <v>1</v>
      </c>
      <c r="T83" s="110">
        <v>86</v>
      </c>
      <c r="V83" s="110">
        <v>1</v>
      </c>
      <c r="Z83" s="131">
        <v>3.4</v>
      </c>
      <c r="AA83" s="131"/>
      <c r="AB83" s="136">
        <v>17.399999999999999</v>
      </c>
      <c r="AC83" s="131" t="s">
        <v>1</v>
      </c>
      <c r="AD83" s="136">
        <v>17.2</v>
      </c>
    </row>
    <row r="84" spans="1:30">
      <c r="A84" s="130">
        <v>47</v>
      </c>
      <c r="B84" s="135" t="s">
        <v>137</v>
      </c>
      <c r="C84" s="135" t="s">
        <v>86</v>
      </c>
      <c r="G84" s="110">
        <v>8</v>
      </c>
      <c r="H84" s="110">
        <v>32</v>
      </c>
      <c r="J84" s="110">
        <v>5</v>
      </c>
      <c r="K84" s="110">
        <v>6</v>
      </c>
      <c r="L84" s="110">
        <v>21</v>
      </c>
      <c r="N84" s="110">
        <v>16</v>
      </c>
      <c r="O84" s="110" t="s">
        <v>1</v>
      </c>
      <c r="P84" s="110">
        <v>48</v>
      </c>
      <c r="R84" s="110">
        <v>108</v>
      </c>
      <c r="S84" s="110" t="s">
        <v>1</v>
      </c>
      <c r="T84" s="110">
        <v>153</v>
      </c>
      <c r="V84" s="110">
        <v>-45</v>
      </c>
      <c r="Z84" s="131">
        <v>2</v>
      </c>
      <c r="AA84" s="131"/>
      <c r="AB84" s="136">
        <v>13.5</v>
      </c>
      <c r="AC84" s="131" t="s">
        <v>1</v>
      </c>
      <c r="AD84" s="136">
        <v>19.125</v>
      </c>
    </row>
    <row r="85" spans="1:30">
      <c r="A85" s="130">
        <v>48</v>
      </c>
      <c r="B85" s="135" t="s">
        <v>145</v>
      </c>
      <c r="C85" s="135" t="s">
        <v>123</v>
      </c>
      <c r="G85" s="110">
        <v>8</v>
      </c>
      <c r="H85" s="110">
        <v>32</v>
      </c>
      <c r="J85" s="110">
        <v>7</v>
      </c>
      <c r="K85" s="110">
        <v>1</v>
      </c>
      <c r="L85" s="110">
        <v>24</v>
      </c>
      <c r="N85" s="110">
        <v>15</v>
      </c>
      <c r="O85" s="110" t="s">
        <v>1</v>
      </c>
      <c r="P85" s="110">
        <v>49</v>
      </c>
      <c r="R85" s="110">
        <v>112</v>
      </c>
      <c r="S85" s="110" t="s">
        <v>1</v>
      </c>
      <c r="T85" s="110">
        <v>163</v>
      </c>
      <c r="V85" s="110">
        <v>-51</v>
      </c>
      <c r="Z85" s="131">
        <v>1.875</v>
      </c>
      <c r="AA85" s="131"/>
      <c r="AB85" s="136">
        <v>14</v>
      </c>
      <c r="AC85" s="131" t="s">
        <v>1</v>
      </c>
      <c r="AD85" s="136">
        <v>20.375</v>
      </c>
    </row>
    <row r="86" spans="1:30">
      <c r="A86" s="130">
        <v>49</v>
      </c>
      <c r="B86" s="135" t="s">
        <v>148</v>
      </c>
      <c r="C86" s="135" t="s">
        <v>131</v>
      </c>
      <c r="G86" s="110">
        <v>8</v>
      </c>
      <c r="H86" s="110">
        <v>32</v>
      </c>
      <c r="J86" s="110">
        <v>6</v>
      </c>
      <c r="K86" s="110">
        <v>3</v>
      </c>
      <c r="L86" s="110">
        <v>23</v>
      </c>
      <c r="N86" s="110">
        <v>15</v>
      </c>
      <c r="O86" s="110" t="s">
        <v>1</v>
      </c>
      <c r="P86" s="110">
        <v>49</v>
      </c>
      <c r="R86" s="110">
        <v>109</v>
      </c>
      <c r="S86" s="110" t="s">
        <v>1</v>
      </c>
      <c r="T86" s="110">
        <v>182</v>
      </c>
      <c r="V86" s="110">
        <v>-73</v>
      </c>
      <c r="Z86" s="131">
        <v>1.875</v>
      </c>
      <c r="AA86" s="131"/>
      <c r="AB86" s="136">
        <v>13.625</v>
      </c>
      <c r="AC86" s="131" t="s">
        <v>1</v>
      </c>
      <c r="AD86" s="136">
        <v>22.75</v>
      </c>
    </row>
    <row r="87" spans="1:30">
      <c r="A87" s="130">
        <v>50</v>
      </c>
      <c r="B87" s="135" t="s">
        <v>103</v>
      </c>
      <c r="C87" s="135" t="s">
        <v>102</v>
      </c>
      <c r="G87" s="110">
        <v>3</v>
      </c>
      <c r="H87" s="110">
        <v>12</v>
      </c>
      <c r="J87" s="110">
        <v>5</v>
      </c>
      <c r="K87" s="110">
        <v>3</v>
      </c>
      <c r="L87" s="110">
        <v>4</v>
      </c>
      <c r="N87" s="110">
        <v>13</v>
      </c>
      <c r="O87" s="110" t="s">
        <v>1</v>
      </c>
      <c r="P87" s="110">
        <v>11</v>
      </c>
      <c r="R87" s="110">
        <v>53</v>
      </c>
      <c r="S87" s="110" t="s">
        <v>1</v>
      </c>
      <c r="T87" s="110">
        <v>48</v>
      </c>
      <c r="V87" s="110">
        <v>5</v>
      </c>
      <c r="Z87" s="131">
        <v>4.333333333333333</v>
      </c>
      <c r="AA87" s="131"/>
      <c r="AB87" s="136">
        <v>17.666666666666668</v>
      </c>
      <c r="AC87" s="131" t="s">
        <v>1</v>
      </c>
      <c r="AD87" s="136">
        <v>16</v>
      </c>
    </row>
    <row r="88" spans="1:30">
      <c r="A88" s="130">
        <v>51</v>
      </c>
      <c r="B88" s="135" t="s">
        <v>134</v>
      </c>
      <c r="C88" s="135" t="s">
        <v>131</v>
      </c>
      <c r="G88" s="110">
        <v>4</v>
      </c>
      <c r="H88" s="110">
        <v>16</v>
      </c>
      <c r="J88" s="110">
        <v>3</v>
      </c>
      <c r="K88" s="110">
        <v>6</v>
      </c>
      <c r="L88" s="110">
        <v>7</v>
      </c>
      <c r="N88" s="110">
        <v>12</v>
      </c>
      <c r="O88" s="110" t="s">
        <v>1</v>
      </c>
      <c r="P88" s="110">
        <v>20</v>
      </c>
      <c r="R88" s="110">
        <v>53</v>
      </c>
      <c r="S88" s="110" t="s">
        <v>1</v>
      </c>
      <c r="T88" s="110">
        <v>68</v>
      </c>
      <c r="V88" s="110">
        <v>-15</v>
      </c>
      <c r="Z88" s="131">
        <v>3</v>
      </c>
      <c r="AA88" s="131"/>
      <c r="AB88" s="136">
        <v>13.25</v>
      </c>
      <c r="AC88" s="110" t="s">
        <v>1</v>
      </c>
      <c r="AD88" s="131">
        <v>17</v>
      </c>
    </row>
    <row r="89" spans="1:30">
      <c r="A89" s="130">
        <v>52</v>
      </c>
      <c r="B89" s="135" t="s">
        <v>119</v>
      </c>
      <c r="C89" s="135" t="s">
        <v>115</v>
      </c>
      <c r="G89" s="110">
        <v>3</v>
      </c>
      <c r="H89" s="110">
        <v>12</v>
      </c>
      <c r="J89" s="110">
        <v>5</v>
      </c>
      <c r="K89" s="110">
        <v>1</v>
      </c>
      <c r="L89" s="110">
        <v>6</v>
      </c>
      <c r="N89" s="110">
        <v>11</v>
      </c>
      <c r="O89" s="110" t="s">
        <v>1</v>
      </c>
      <c r="P89" s="110">
        <v>13</v>
      </c>
      <c r="R89" s="110">
        <v>44</v>
      </c>
      <c r="S89" s="110" t="s">
        <v>1</v>
      </c>
      <c r="T89" s="110">
        <v>57</v>
      </c>
      <c r="V89" s="110">
        <v>-13</v>
      </c>
      <c r="Z89" s="131">
        <v>3.6666666666666665</v>
      </c>
      <c r="AA89" s="131"/>
      <c r="AB89" s="136">
        <v>14.666666666666666</v>
      </c>
      <c r="AC89" s="110" t="s">
        <v>1</v>
      </c>
      <c r="AD89" s="131">
        <v>19</v>
      </c>
    </row>
    <row r="90" spans="1:30">
      <c r="A90" s="130">
        <v>53</v>
      </c>
      <c r="B90" s="135" t="s">
        <v>96</v>
      </c>
      <c r="C90" s="135" t="s">
        <v>95</v>
      </c>
      <c r="G90" s="110">
        <v>2</v>
      </c>
      <c r="H90" s="110">
        <v>8</v>
      </c>
      <c r="J90" s="110">
        <v>4</v>
      </c>
      <c r="K90" s="110">
        <v>2</v>
      </c>
      <c r="L90" s="110">
        <v>2</v>
      </c>
      <c r="N90" s="110">
        <v>10</v>
      </c>
      <c r="O90" s="110" t="s">
        <v>1</v>
      </c>
      <c r="P90" s="110">
        <v>6</v>
      </c>
      <c r="R90" s="110">
        <v>34</v>
      </c>
      <c r="S90" s="110" t="s">
        <v>1</v>
      </c>
      <c r="T90" s="110">
        <v>36</v>
      </c>
      <c r="V90" s="110">
        <v>-2</v>
      </c>
      <c r="Z90" s="131">
        <v>5</v>
      </c>
      <c r="AA90" s="131"/>
      <c r="AB90" s="136">
        <v>17</v>
      </c>
      <c r="AC90" s="110" t="s">
        <v>1</v>
      </c>
      <c r="AD90" s="131">
        <v>18</v>
      </c>
    </row>
    <row r="91" spans="1:30">
      <c r="A91" s="130">
        <v>54</v>
      </c>
      <c r="B91" s="135" t="s">
        <v>114</v>
      </c>
      <c r="C91" s="135" t="s">
        <v>115</v>
      </c>
      <c r="G91" s="110">
        <v>3</v>
      </c>
      <c r="H91" s="110">
        <v>12</v>
      </c>
      <c r="J91" s="110">
        <v>4</v>
      </c>
      <c r="K91" s="110">
        <v>2</v>
      </c>
      <c r="L91" s="110">
        <v>6</v>
      </c>
      <c r="N91" s="110">
        <v>10</v>
      </c>
      <c r="O91" s="110" t="s">
        <v>1</v>
      </c>
      <c r="P91" s="110">
        <v>14</v>
      </c>
      <c r="R91" s="110">
        <v>45</v>
      </c>
      <c r="S91" s="110" t="s">
        <v>1</v>
      </c>
      <c r="T91" s="110">
        <v>52</v>
      </c>
      <c r="V91" s="110">
        <v>-7</v>
      </c>
      <c r="Z91" s="131">
        <v>3.3333333333333335</v>
      </c>
      <c r="AA91" s="131"/>
      <c r="AB91" s="136">
        <v>15</v>
      </c>
      <c r="AC91" s="110" t="s">
        <v>1</v>
      </c>
      <c r="AD91" s="131">
        <v>17.333333333333332</v>
      </c>
    </row>
    <row r="92" spans="1:30">
      <c r="A92" s="130">
        <v>55</v>
      </c>
      <c r="B92" s="135" t="s">
        <v>89</v>
      </c>
      <c r="C92" s="135" t="s">
        <v>86</v>
      </c>
      <c r="G92" s="110">
        <v>2</v>
      </c>
      <c r="H92" s="110">
        <v>8</v>
      </c>
      <c r="J92" s="110">
        <v>4</v>
      </c>
      <c r="K92" s="110">
        <v>1</v>
      </c>
      <c r="L92" s="110">
        <v>3</v>
      </c>
      <c r="N92" s="110">
        <v>9</v>
      </c>
      <c r="O92" s="110" t="s">
        <v>1</v>
      </c>
      <c r="P92" s="110">
        <v>7</v>
      </c>
      <c r="R92" s="110">
        <v>27</v>
      </c>
      <c r="S92" s="110" t="s">
        <v>1</v>
      </c>
      <c r="T92" s="110">
        <v>27</v>
      </c>
      <c r="V92" s="110">
        <v>0</v>
      </c>
      <c r="Z92" s="131">
        <v>4.5</v>
      </c>
      <c r="AA92" s="131"/>
      <c r="AB92" s="136">
        <v>13.5</v>
      </c>
      <c r="AC92" s="110" t="s">
        <v>1</v>
      </c>
      <c r="AD92" s="131">
        <v>13.5</v>
      </c>
    </row>
    <row r="93" spans="1:30">
      <c r="A93" s="130">
        <v>56</v>
      </c>
      <c r="B93" s="135" t="s">
        <v>374</v>
      </c>
      <c r="C93" s="135" t="s">
        <v>108</v>
      </c>
      <c r="G93" s="110">
        <v>1</v>
      </c>
      <c r="H93" s="110">
        <v>4</v>
      </c>
      <c r="J93" s="110">
        <v>4</v>
      </c>
      <c r="K93" s="110">
        <v>0</v>
      </c>
      <c r="L93" s="110">
        <v>0</v>
      </c>
      <c r="N93" s="110">
        <v>8</v>
      </c>
      <c r="O93" s="110" t="s">
        <v>1</v>
      </c>
      <c r="P93" s="110">
        <v>0</v>
      </c>
      <c r="R93" s="110">
        <v>20</v>
      </c>
      <c r="S93" s="110" t="s">
        <v>1</v>
      </c>
      <c r="T93" s="110">
        <v>0</v>
      </c>
      <c r="V93" s="110">
        <v>20</v>
      </c>
      <c r="Z93" s="131">
        <v>8</v>
      </c>
      <c r="AA93" s="131"/>
      <c r="AB93" s="136">
        <v>20</v>
      </c>
      <c r="AC93" s="110" t="s">
        <v>1</v>
      </c>
      <c r="AD93" s="131">
        <v>0</v>
      </c>
    </row>
    <row r="94" spans="1:30">
      <c r="A94" s="130">
        <v>57</v>
      </c>
      <c r="B94" s="135" t="s">
        <v>373</v>
      </c>
      <c r="C94" s="135" t="s">
        <v>108</v>
      </c>
      <c r="G94" s="110">
        <v>1</v>
      </c>
      <c r="H94" s="110">
        <v>4</v>
      </c>
      <c r="J94" s="110">
        <v>4</v>
      </c>
      <c r="K94" s="110">
        <v>0</v>
      </c>
      <c r="L94" s="110">
        <v>0</v>
      </c>
      <c r="N94" s="110">
        <v>8</v>
      </c>
      <c r="O94" s="110" t="s">
        <v>1</v>
      </c>
      <c r="P94" s="110">
        <v>0</v>
      </c>
      <c r="R94" s="110">
        <v>20</v>
      </c>
      <c r="S94" s="110" t="s">
        <v>1</v>
      </c>
      <c r="T94" s="110">
        <v>0</v>
      </c>
      <c r="V94" s="110">
        <v>20</v>
      </c>
      <c r="Z94" s="131">
        <v>8</v>
      </c>
      <c r="AA94" s="131"/>
      <c r="AB94" s="136">
        <v>20</v>
      </c>
      <c r="AC94" s="110" t="s">
        <v>1</v>
      </c>
      <c r="AD94" s="131">
        <v>0</v>
      </c>
    </row>
    <row r="95" spans="1:30">
      <c r="A95" s="130">
        <v>58</v>
      </c>
      <c r="B95" s="135" t="s">
        <v>372</v>
      </c>
      <c r="C95" s="135" t="s">
        <v>108</v>
      </c>
      <c r="G95" s="110">
        <v>1</v>
      </c>
      <c r="H95" s="110">
        <v>4</v>
      </c>
      <c r="J95" s="110">
        <v>4</v>
      </c>
      <c r="K95" s="110">
        <v>0</v>
      </c>
      <c r="L95" s="110">
        <v>0</v>
      </c>
      <c r="N95" s="110">
        <v>8</v>
      </c>
      <c r="O95" s="110" t="s">
        <v>1</v>
      </c>
      <c r="P95" s="110">
        <v>0</v>
      </c>
      <c r="R95" s="110">
        <v>20</v>
      </c>
      <c r="S95" s="110" t="s">
        <v>1</v>
      </c>
      <c r="T95" s="110">
        <v>0</v>
      </c>
      <c r="V95" s="110">
        <v>20</v>
      </c>
      <c r="Z95" s="131">
        <v>8</v>
      </c>
      <c r="AA95" s="131"/>
      <c r="AB95" s="136">
        <v>20</v>
      </c>
      <c r="AC95" s="110" t="s">
        <v>1</v>
      </c>
      <c r="AD95" s="131">
        <v>0</v>
      </c>
    </row>
    <row r="96" spans="1:30">
      <c r="A96" s="130">
        <v>59</v>
      </c>
      <c r="B96" s="135" t="s">
        <v>371</v>
      </c>
      <c r="C96" s="135" t="s">
        <v>108</v>
      </c>
      <c r="G96" s="110">
        <v>1</v>
      </c>
      <c r="H96" s="110">
        <v>4</v>
      </c>
      <c r="J96" s="110">
        <v>4</v>
      </c>
      <c r="K96" s="110">
        <v>0</v>
      </c>
      <c r="L96" s="110">
        <v>0</v>
      </c>
      <c r="N96" s="110">
        <v>8</v>
      </c>
      <c r="O96" s="110" t="s">
        <v>1</v>
      </c>
      <c r="P96" s="110">
        <v>0</v>
      </c>
      <c r="R96" s="110">
        <v>20</v>
      </c>
      <c r="S96" s="110" t="s">
        <v>1</v>
      </c>
      <c r="T96" s="110">
        <v>0</v>
      </c>
      <c r="V96" s="110">
        <v>20</v>
      </c>
      <c r="Z96" s="131">
        <v>8</v>
      </c>
      <c r="AA96" s="131"/>
      <c r="AB96" s="136">
        <v>20</v>
      </c>
      <c r="AC96" s="110" t="s">
        <v>1</v>
      </c>
      <c r="AD96" s="131">
        <v>0</v>
      </c>
    </row>
    <row r="97" spans="1:30">
      <c r="A97" s="130">
        <v>60</v>
      </c>
      <c r="B97" s="135" t="s">
        <v>141</v>
      </c>
      <c r="C97" s="135" t="s">
        <v>128</v>
      </c>
      <c r="G97" s="110">
        <v>2</v>
      </c>
      <c r="H97" s="110">
        <v>8</v>
      </c>
      <c r="J97" s="110">
        <v>2</v>
      </c>
      <c r="K97" s="110">
        <v>1</v>
      </c>
      <c r="L97" s="110">
        <v>5</v>
      </c>
      <c r="N97" s="110">
        <v>5</v>
      </c>
      <c r="O97" s="110" t="s">
        <v>1</v>
      </c>
      <c r="P97" s="110">
        <v>11</v>
      </c>
      <c r="R97" s="110">
        <v>31</v>
      </c>
      <c r="S97" s="110" t="s">
        <v>1</v>
      </c>
      <c r="T97" s="110">
        <v>40</v>
      </c>
      <c r="V97" s="110">
        <v>-9</v>
      </c>
      <c r="Z97" s="131">
        <v>2.5</v>
      </c>
      <c r="AA97" s="131"/>
      <c r="AB97" s="136">
        <v>15.5</v>
      </c>
      <c r="AC97" s="110" t="s">
        <v>1</v>
      </c>
      <c r="AD97" s="131">
        <v>20</v>
      </c>
    </row>
    <row r="98" spans="1:30">
      <c r="A98" s="130">
        <v>61</v>
      </c>
      <c r="B98" s="135" t="s">
        <v>90</v>
      </c>
      <c r="C98" s="135" t="s">
        <v>86</v>
      </c>
      <c r="G98" s="110">
        <v>1</v>
      </c>
      <c r="H98" s="110">
        <v>4</v>
      </c>
      <c r="J98" s="110">
        <v>2</v>
      </c>
      <c r="K98" s="110">
        <v>0</v>
      </c>
      <c r="L98" s="110">
        <v>2</v>
      </c>
      <c r="N98" s="110">
        <v>4</v>
      </c>
      <c r="O98" s="110" t="s">
        <v>1</v>
      </c>
      <c r="P98" s="110">
        <v>4</v>
      </c>
      <c r="R98" s="110">
        <v>18</v>
      </c>
      <c r="S98" s="110" t="s">
        <v>1</v>
      </c>
      <c r="T98" s="110">
        <v>17</v>
      </c>
      <c r="V98" s="110">
        <v>1</v>
      </c>
      <c r="Z98" s="131">
        <v>4</v>
      </c>
      <c r="AA98" s="131"/>
      <c r="AB98" s="136">
        <v>18</v>
      </c>
      <c r="AC98" s="110" t="s">
        <v>1</v>
      </c>
      <c r="AD98" s="131">
        <v>17</v>
      </c>
    </row>
    <row r="99" spans="1:30">
      <c r="A99" s="130">
        <v>62</v>
      </c>
      <c r="B99" s="135" t="s">
        <v>125</v>
      </c>
      <c r="C99" s="135" t="s">
        <v>123</v>
      </c>
      <c r="G99" s="110">
        <v>2</v>
      </c>
      <c r="H99" s="110">
        <v>8</v>
      </c>
      <c r="J99" s="110">
        <v>2</v>
      </c>
      <c r="K99" s="110">
        <v>0</v>
      </c>
      <c r="L99" s="110">
        <v>6</v>
      </c>
      <c r="N99" s="110">
        <v>4</v>
      </c>
      <c r="O99" s="110" t="s">
        <v>1</v>
      </c>
      <c r="P99" s="110">
        <v>12</v>
      </c>
      <c r="R99" s="110">
        <v>22</v>
      </c>
      <c r="S99" s="110" t="s">
        <v>1</v>
      </c>
      <c r="T99" s="110">
        <v>46</v>
      </c>
      <c r="V99" s="110">
        <v>-24</v>
      </c>
      <c r="Z99" s="131">
        <v>2</v>
      </c>
      <c r="AA99" s="131"/>
      <c r="AB99" s="136">
        <v>11</v>
      </c>
      <c r="AC99" s="110" t="s">
        <v>1</v>
      </c>
      <c r="AD99" s="131">
        <v>23</v>
      </c>
    </row>
    <row r="100" spans="1:30">
      <c r="A100" s="130">
        <v>63</v>
      </c>
      <c r="B100" s="135" t="s">
        <v>387</v>
      </c>
      <c r="C100" s="135" t="s">
        <v>123</v>
      </c>
      <c r="G100" s="110">
        <v>1</v>
      </c>
      <c r="H100" s="110">
        <v>4</v>
      </c>
      <c r="J100" s="110">
        <v>1</v>
      </c>
      <c r="K100" s="110">
        <v>0</v>
      </c>
      <c r="L100" s="110">
        <v>3</v>
      </c>
      <c r="N100" s="110">
        <v>2</v>
      </c>
      <c r="O100" s="110" t="s">
        <v>1</v>
      </c>
      <c r="P100" s="110">
        <v>6</v>
      </c>
      <c r="R100" s="110">
        <v>19</v>
      </c>
      <c r="S100" s="110" t="s">
        <v>1</v>
      </c>
      <c r="T100" s="110">
        <v>21</v>
      </c>
      <c r="V100" s="110">
        <v>-2</v>
      </c>
      <c r="Z100" s="131">
        <v>2</v>
      </c>
      <c r="AA100" s="131"/>
      <c r="AB100" s="136">
        <v>19</v>
      </c>
      <c r="AC100" s="110" t="s">
        <v>1</v>
      </c>
      <c r="AD100" s="131">
        <v>21</v>
      </c>
    </row>
    <row r="101" spans="1:30">
      <c r="A101" s="130">
        <v>64</v>
      </c>
      <c r="B101" s="135" t="s">
        <v>142</v>
      </c>
      <c r="C101" s="135" t="s">
        <v>128</v>
      </c>
      <c r="G101" s="110">
        <v>1</v>
      </c>
      <c r="H101" s="110">
        <v>4</v>
      </c>
      <c r="J101" s="110">
        <v>1</v>
      </c>
      <c r="K101" s="110">
        <v>0</v>
      </c>
      <c r="L101" s="110">
        <v>3</v>
      </c>
      <c r="N101" s="110">
        <v>2</v>
      </c>
      <c r="O101" s="110" t="s">
        <v>1</v>
      </c>
      <c r="P101" s="110">
        <v>6</v>
      </c>
      <c r="R101" s="110">
        <v>10</v>
      </c>
      <c r="S101" s="110" t="s">
        <v>1</v>
      </c>
      <c r="T101" s="110">
        <v>20</v>
      </c>
      <c r="V101" s="110">
        <v>-10</v>
      </c>
      <c r="Z101" s="131">
        <v>2</v>
      </c>
      <c r="AA101" s="131"/>
      <c r="AB101" s="136">
        <v>10</v>
      </c>
      <c r="AC101" s="110" t="s">
        <v>1</v>
      </c>
      <c r="AD101" s="131">
        <v>20</v>
      </c>
    </row>
    <row r="102" spans="1:30">
      <c r="A102" s="130">
        <v>65</v>
      </c>
      <c r="B102" s="135" t="s">
        <v>111</v>
      </c>
      <c r="C102" s="135" t="s">
        <v>108</v>
      </c>
      <c r="G102" s="110">
        <v>4</v>
      </c>
      <c r="H102" s="110">
        <v>16</v>
      </c>
      <c r="J102" s="110">
        <v>0</v>
      </c>
      <c r="K102" s="110">
        <v>2</v>
      </c>
      <c r="L102" s="110">
        <v>14</v>
      </c>
      <c r="N102" s="110">
        <v>2</v>
      </c>
      <c r="O102" s="110" t="s">
        <v>1</v>
      </c>
      <c r="P102" s="110">
        <v>30</v>
      </c>
      <c r="R102" s="110">
        <v>18</v>
      </c>
      <c r="S102" s="110" t="s">
        <v>1</v>
      </c>
      <c r="T102" s="110">
        <v>81</v>
      </c>
      <c r="V102" s="110">
        <v>-63</v>
      </c>
      <c r="Z102" s="131">
        <v>0.5</v>
      </c>
      <c r="AA102" s="131"/>
      <c r="AB102" s="136">
        <v>4.5</v>
      </c>
      <c r="AC102" s="110" t="s">
        <v>1</v>
      </c>
      <c r="AD102" s="131">
        <v>20.25</v>
      </c>
    </row>
    <row r="103" spans="1:30">
      <c r="A103" s="130">
        <v>66</v>
      </c>
      <c r="B103" s="135" t="s">
        <v>154</v>
      </c>
      <c r="C103" s="135" t="s">
        <v>123</v>
      </c>
      <c r="G103" s="110">
        <v>1</v>
      </c>
      <c r="H103" s="110">
        <v>4</v>
      </c>
      <c r="J103" s="110">
        <v>0</v>
      </c>
      <c r="K103" s="110">
        <v>1</v>
      </c>
      <c r="L103" s="110">
        <v>3</v>
      </c>
      <c r="N103" s="110">
        <v>1</v>
      </c>
      <c r="O103" s="110" t="s">
        <v>1</v>
      </c>
      <c r="P103" s="110">
        <v>7</v>
      </c>
      <c r="R103" s="110">
        <v>12</v>
      </c>
      <c r="S103" s="110" t="s">
        <v>1</v>
      </c>
      <c r="T103" s="110">
        <v>20</v>
      </c>
      <c r="V103" s="110">
        <v>-8</v>
      </c>
      <c r="Z103" s="131">
        <v>1</v>
      </c>
      <c r="AA103" s="131"/>
      <c r="AB103" s="136">
        <v>12</v>
      </c>
      <c r="AC103" s="110" t="s">
        <v>1</v>
      </c>
      <c r="AD103" s="131">
        <v>20</v>
      </c>
    </row>
    <row r="104" spans="1:30">
      <c r="A104" s="130">
        <v>67</v>
      </c>
      <c r="B104" s="135" t="s">
        <v>378</v>
      </c>
      <c r="C104" s="135" t="s">
        <v>128</v>
      </c>
      <c r="G104" s="110">
        <v>1</v>
      </c>
      <c r="H104" s="110">
        <v>4</v>
      </c>
      <c r="J104" s="110">
        <v>0</v>
      </c>
      <c r="K104" s="110">
        <v>0</v>
      </c>
      <c r="L104" s="110">
        <v>4</v>
      </c>
      <c r="N104" s="110">
        <v>0</v>
      </c>
      <c r="O104" s="110" t="s">
        <v>1</v>
      </c>
      <c r="P104" s="110">
        <v>8</v>
      </c>
      <c r="R104" s="110">
        <v>0</v>
      </c>
      <c r="S104" s="110" t="s">
        <v>1</v>
      </c>
      <c r="T104" s="110">
        <v>20</v>
      </c>
      <c r="V104" s="110">
        <v>-20</v>
      </c>
      <c r="Z104" s="131">
        <v>0</v>
      </c>
      <c r="AA104" s="131"/>
      <c r="AB104" s="136">
        <v>0</v>
      </c>
      <c r="AC104" s="110" t="s">
        <v>1</v>
      </c>
      <c r="AD104" s="131">
        <v>20</v>
      </c>
    </row>
    <row r="105" spans="1:30">
      <c r="A105" s="130">
        <v>68</v>
      </c>
      <c r="B105" s="135" t="s">
        <v>377</v>
      </c>
      <c r="C105" s="135" t="s">
        <v>128</v>
      </c>
      <c r="G105" s="110">
        <v>1</v>
      </c>
      <c r="H105" s="110">
        <v>4</v>
      </c>
      <c r="J105" s="110">
        <v>0</v>
      </c>
      <c r="K105" s="110">
        <v>0</v>
      </c>
      <c r="L105" s="110">
        <v>4</v>
      </c>
      <c r="N105" s="110">
        <v>0</v>
      </c>
      <c r="O105" s="110" t="s">
        <v>1</v>
      </c>
      <c r="P105" s="110">
        <v>8</v>
      </c>
      <c r="R105" s="110">
        <v>0</v>
      </c>
      <c r="S105" s="110" t="s">
        <v>1</v>
      </c>
      <c r="T105" s="110">
        <v>20</v>
      </c>
      <c r="V105" s="110">
        <v>-20</v>
      </c>
      <c r="Z105" s="131">
        <v>0</v>
      </c>
      <c r="AA105" s="131"/>
      <c r="AB105" s="136">
        <v>0</v>
      </c>
      <c r="AC105" s="110" t="s">
        <v>1</v>
      </c>
      <c r="AD105" s="131">
        <v>20</v>
      </c>
    </row>
    <row r="106" spans="1:30">
      <c r="A106" s="130">
        <v>69</v>
      </c>
      <c r="B106" s="135" t="s">
        <v>376</v>
      </c>
      <c r="C106" s="135" t="s">
        <v>128</v>
      </c>
      <c r="G106" s="110">
        <v>1</v>
      </c>
      <c r="H106" s="110">
        <v>4</v>
      </c>
      <c r="J106" s="110">
        <v>0</v>
      </c>
      <c r="K106" s="110">
        <v>0</v>
      </c>
      <c r="L106" s="110">
        <v>4</v>
      </c>
      <c r="N106" s="110">
        <v>0</v>
      </c>
      <c r="O106" s="110" t="s">
        <v>1</v>
      </c>
      <c r="P106" s="110">
        <v>8</v>
      </c>
      <c r="R106" s="110">
        <v>0</v>
      </c>
      <c r="S106" s="110" t="s">
        <v>1</v>
      </c>
      <c r="T106" s="110">
        <v>20</v>
      </c>
      <c r="V106" s="110">
        <v>-20</v>
      </c>
      <c r="Z106" s="131">
        <v>0</v>
      </c>
      <c r="AA106" s="131"/>
      <c r="AB106" s="136">
        <v>0</v>
      </c>
      <c r="AC106" s="110" t="s">
        <v>1</v>
      </c>
      <c r="AD106" s="131">
        <v>20</v>
      </c>
    </row>
    <row r="107" spans="1:30">
      <c r="A107" s="130">
        <v>70</v>
      </c>
      <c r="B107" s="135" t="s">
        <v>375</v>
      </c>
      <c r="C107" s="135" t="s">
        <v>128</v>
      </c>
      <c r="G107" s="110">
        <v>1</v>
      </c>
      <c r="H107" s="110">
        <v>4</v>
      </c>
      <c r="J107" s="110">
        <v>0</v>
      </c>
      <c r="K107" s="110">
        <v>0</v>
      </c>
      <c r="L107" s="110">
        <v>4</v>
      </c>
      <c r="N107" s="110">
        <v>0</v>
      </c>
      <c r="O107" s="110" t="s">
        <v>1</v>
      </c>
      <c r="P107" s="110">
        <v>8</v>
      </c>
      <c r="R107" s="110">
        <v>0</v>
      </c>
      <c r="S107" s="110" t="s">
        <v>1</v>
      </c>
      <c r="T107" s="110">
        <v>20</v>
      </c>
      <c r="V107" s="110">
        <v>-20</v>
      </c>
      <c r="Z107" s="131">
        <v>0</v>
      </c>
      <c r="AA107" s="131"/>
      <c r="AB107" s="136">
        <v>0</v>
      </c>
      <c r="AC107" s="110" t="s">
        <v>1</v>
      </c>
      <c r="AD107" s="131">
        <v>20</v>
      </c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N17"/>
  <sheetViews>
    <sheetView zoomScale="90" zoomScaleNormal="90" workbookViewId="0"/>
  </sheetViews>
  <sheetFormatPr baseColWidth="10" defaultColWidth="12.5703125" defaultRowHeight="14.25"/>
  <cols>
    <col min="1" max="1" width="31" style="159" bestFit="1" customWidth="1"/>
    <col min="2" max="13" width="8.140625" style="159" customWidth="1"/>
    <col min="14" max="14" width="7" style="159" customWidth="1"/>
    <col min="15" max="16384" width="12.5703125" style="159"/>
  </cols>
  <sheetData>
    <row r="1" spans="1:14" ht="33.75">
      <c r="B1" s="169" t="s">
        <v>155</v>
      </c>
    </row>
    <row r="2" spans="1:14" ht="17.25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62.75">
      <c r="A3" s="168"/>
      <c r="B3" s="160" t="s">
        <v>384</v>
      </c>
      <c r="C3" s="160" t="s">
        <v>78</v>
      </c>
      <c r="D3" s="160" t="s">
        <v>84</v>
      </c>
      <c r="E3" s="160" t="s">
        <v>86</v>
      </c>
      <c r="F3" s="160" t="s">
        <v>95</v>
      </c>
      <c r="G3" s="160" t="s">
        <v>102</v>
      </c>
      <c r="H3" s="160" t="s">
        <v>108</v>
      </c>
      <c r="I3" s="160" t="s">
        <v>115</v>
      </c>
      <c r="J3" s="160" t="s">
        <v>123</v>
      </c>
      <c r="K3" s="160" t="s">
        <v>128</v>
      </c>
      <c r="L3" s="160" t="s">
        <v>131</v>
      </c>
      <c r="M3" s="160" t="s">
        <v>388</v>
      </c>
      <c r="N3" s="161"/>
    </row>
    <row r="4" spans="1:14" ht="30" customHeight="1">
      <c r="A4" s="162" t="s">
        <v>384</v>
      </c>
      <c r="B4" s="163"/>
      <c r="C4" s="347" t="s">
        <v>332</v>
      </c>
      <c r="D4" s="347" t="s">
        <v>172</v>
      </c>
      <c r="E4" s="302" t="s">
        <v>203</v>
      </c>
      <c r="F4" s="302" t="s">
        <v>210</v>
      </c>
      <c r="G4" s="302" t="s">
        <v>284</v>
      </c>
      <c r="H4" s="302" t="s">
        <v>310</v>
      </c>
      <c r="I4" s="347" t="s">
        <v>277</v>
      </c>
      <c r="J4" s="347" t="s">
        <v>212</v>
      </c>
      <c r="K4" s="302" t="s">
        <v>363</v>
      </c>
      <c r="L4" s="347" t="s">
        <v>198</v>
      </c>
      <c r="M4" s="302" t="s">
        <v>321</v>
      </c>
      <c r="N4" s="170"/>
    </row>
    <row r="5" spans="1:14" ht="30" customHeight="1">
      <c r="A5" s="162" t="s">
        <v>78</v>
      </c>
      <c r="B5" s="302" t="s">
        <v>333</v>
      </c>
      <c r="C5" s="164"/>
      <c r="D5" s="302" t="s">
        <v>249</v>
      </c>
      <c r="E5" s="347" t="s">
        <v>306</v>
      </c>
      <c r="F5" s="302" t="s">
        <v>345</v>
      </c>
      <c r="G5" s="347" t="s">
        <v>225</v>
      </c>
      <c r="H5" s="347" t="s">
        <v>205</v>
      </c>
      <c r="I5" s="302" t="s">
        <v>252</v>
      </c>
      <c r="J5" s="347" t="s">
        <v>260</v>
      </c>
      <c r="K5" s="347" t="s">
        <v>176</v>
      </c>
      <c r="L5" s="302" t="s">
        <v>246</v>
      </c>
      <c r="M5" s="302" t="s">
        <v>317</v>
      </c>
      <c r="N5" s="170"/>
    </row>
    <row r="6" spans="1:14" ht="30" customHeight="1">
      <c r="A6" s="162" t="s">
        <v>84</v>
      </c>
      <c r="B6" s="302" t="s">
        <v>173</v>
      </c>
      <c r="C6" s="347" t="s">
        <v>248</v>
      </c>
      <c r="D6" s="164"/>
      <c r="E6" s="302" t="s">
        <v>268</v>
      </c>
      <c r="F6" s="302" t="s">
        <v>324</v>
      </c>
      <c r="G6" s="302" t="s">
        <v>169</v>
      </c>
      <c r="H6" s="347" t="s">
        <v>329</v>
      </c>
      <c r="I6" s="347" t="s">
        <v>326</v>
      </c>
      <c r="J6" s="302" t="s">
        <v>314</v>
      </c>
      <c r="K6" s="347" t="s">
        <v>341</v>
      </c>
      <c r="L6" s="347" t="s">
        <v>292</v>
      </c>
      <c r="M6" s="347" t="s">
        <v>231</v>
      </c>
      <c r="N6" s="170"/>
    </row>
    <row r="7" spans="1:14" ht="30" customHeight="1">
      <c r="A7" s="162" t="s">
        <v>86</v>
      </c>
      <c r="B7" s="347" t="s">
        <v>202</v>
      </c>
      <c r="C7" s="302" t="s">
        <v>307</v>
      </c>
      <c r="D7" s="347" t="s">
        <v>267</v>
      </c>
      <c r="E7" s="164"/>
      <c r="F7" s="302" t="s">
        <v>217</v>
      </c>
      <c r="G7" s="302" t="s">
        <v>243</v>
      </c>
      <c r="H7" s="302" t="s">
        <v>223</v>
      </c>
      <c r="I7" s="347" t="s">
        <v>187</v>
      </c>
      <c r="J7" s="302" t="s">
        <v>304</v>
      </c>
      <c r="K7" s="302" t="s">
        <v>271</v>
      </c>
      <c r="L7" s="347" t="s">
        <v>286</v>
      </c>
      <c r="M7" s="347" t="s">
        <v>350</v>
      </c>
      <c r="N7" s="170"/>
    </row>
    <row r="8" spans="1:14" ht="30" customHeight="1">
      <c r="A8" s="162" t="s">
        <v>95</v>
      </c>
      <c r="B8" s="347" t="s">
        <v>209</v>
      </c>
      <c r="C8" s="347" t="s">
        <v>344</v>
      </c>
      <c r="D8" s="347" t="s">
        <v>323</v>
      </c>
      <c r="E8" s="347" t="s">
        <v>216</v>
      </c>
      <c r="F8" s="164"/>
      <c r="G8" s="347" t="s">
        <v>228</v>
      </c>
      <c r="H8" s="302" t="s">
        <v>290</v>
      </c>
      <c r="I8" s="347" t="s">
        <v>359</v>
      </c>
      <c r="J8" s="302" t="s">
        <v>165</v>
      </c>
      <c r="K8" s="302" t="s">
        <v>354</v>
      </c>
      <c r="L8" s="302" t="s">
        <v>184</v>
      </c>
      <c r="M8" s="302" t="s">
        <v>255</v>
      </c>
      <c r="N8" s="170"/>
    </row>
    <row r="9" spans="1:14" ht="30" customHeight="1">
      <c r="A9" s="162" t="s">
        <v>102</v>
      </c>
      <c r="B9" s="347" t="s">
        <v>283</v>
      </c>
      <c r="C9" s="302" t="s">
        <v>226</v>
      </c>
      <c r="D9" s="347" t="s">
        <v>168</v>
      </c>
      <c r="E9" s="347" t="s">
        <v>242</v>
      </c>
      <c r="F9" s="302" t="s">
        <v>229</v>
      </c>
      <c r="G9" s="164"/>
      <c r="H9" s="302" t="s">
        <v>220</v>
      </c>
      <c r="I9" s="347" t="s">
        <v>280</v>
      </c>
      <c r="J9" s="302" t="s">
        <v>297</v>
      </c>
      <c r="K9" s="302" t="s">
        <v>192</v>
      </c>
      <c r="L9" s="347" t="s">
        <v>338</v>
      </c>
      <c r="M9" s="347" t="s">
        <v>347</v>
      </c>
      <c r="N9" s="170"/>
    </row>
    <row r="10" spans="1:14" ht="30" customHeight="1">
      <c r="A10" s="162" t="s">
        <v>108</v>
      </c>
      <c r="B10" s="347" t="s">
        <v>309</v>
      </c>
      <c r="C10" s="302" t="s">
        <v>206</v>
      </c>
      <c r="D10" s="302" t="s">
        <v>330</v>
      </c>
      <c r="E10" s="347" t="s">
        <v>222</v>
      </c>
      <c r="F10" s="347" t="s">
        <v>289</v>
      </c>
      <c r="G10" s="347" t="s">
        <v>219</v>
      </c>
      <c r="H10" s="164"/>
      <c r="I10" s="302" t="s">
        <v>336</v>
      </c>
      <c r="J10" s="347" t="s">
        <v>198</v>
      </c>
      <c r="K10" s="347" t="s">
        <v>381</v>
      </c>
      <c r="L10" s="302" t="s">
        <v>302</v>
      </c>
      <c r="M10" s="302" t="s">
        <v>265</v>
      </c>
      <c r="N10" s="170"/>
    </row>
    <row r="11" spans="1:14" ht="30" customHeight="1">
      <c r="A11" s="162" t="s">
        <v>115</v>
      </c>
      <c r="B11" s="302" t="s">
        <v>278</v>
      </c>
      <c r="C11" s="347" t="s">
        <v>251</v>
      </c>
      <c r="D11" s="302" t="s">
        <v>327</v>
      </c>
      <c r="E11" s="302" t="s">
        <v>188</v>
      </c>
      <c r="F11" s="302" t="s">
        <v>360</v>
      </c>
      <c r="G11" s="302" t="s">
        <v>281</v>
      </c>
      <c r="H11" s="347" t="s">
        <v>335</v>
      </c>
      <c r="I11" s="164"/>
      <c r="J11" s="347" t="s">
        <v>356</v>
      </c>
      <c r="K11" s="302" t="s">
        <v>195</v>
      </c>
      <c r="L11" s="347" t="s">
        <v>299</v>
      </c>
      <c r="M11" s="347" t="s">
        <v>239</v>
      </c>
      <c r="N11" s="170"/>
    </row>
    <row r="12" spans="1:14" ht="30" customHeight="1">
      <c r="A12" s="162" t="s">
        <v>123</v>
      </c>
      <c r="B12" s="302" t="s">
        <v>213</v>
      </c>
      <c r="C12" s="302" t="s">
        <v>261</v>
      </c>
      <c r="D12" s="347" t="s">
        <v>313</v>
      </c>
      <c r="E12" s="347" t="s">
        <v>304</v>
      </c>
      <c r="F12" s="347" t="s">
        <v>164</v>
      </c>
      <c r="G12" s="347" t="s">
        <v>296</v>
      </c>
      <c r="H12" s="302" t="s">
        <v>199</v>
      </c>
      <c r="I12" s="302" t="s">
        <v>357</v>
      </c>
      <c r="J12" s="164"/>
      <c r="K12" s="347" t="s">
        <v>180</v>
      </c>
      <c r="L12" s="302" t="s">
        <v>370</v>
      </c>
      <c r="M12" s="347" t="s">
        <v>235</v>
      </c>
      <c r="N12" s="170"/>
    </row>
    <row r="13" spans="1:14" ht="30" customHeight="1">
      <c r="A13" s="162" t="s">
        <v>128</v>
      </c>
      <c r="B13" s="347" t="s">
        <v>362</v>
      </c>
      <c r="C13" s="302" t="s">
        <v>177</v>
      </c>
      <c r="D13" s="302" t="s">
        <v>342</v>
      </c>
      <c r="E13" s="347" t="s">
        <v>270</v>
      </c>
      <c r="F13" s="347" t="s">
        <v>353</v>
      </c>
      <c r="G13" s="347" t="s">
        <v>191</v>
      </c>
      <c r="H13" s="302" t="s">
        <v>382</v>
      </c>
      <c r="I13" s="347" t="s">
        <v>194</v>
      </c>
      <c r="J13" s="302" t="s">
        <v>181</v>
      </c>
      <c r="K13" s="164"/>
      <c r="L13" s="302" t="s">
        <v>274</v>
      </c>
      <c r="M13" s="302" t="s">
        <v>367</v>
      </c>
      <c r="N13" s="170"/>
    </row>
    <row r="14" spans="1:14" ht="30" customHeight="1">
      <c r="A14" s="162" t="s">
        <v>131</v>
      </c>
      <c r="B14" s="302" t="s">
        <v>199</v>
      </c>
      <c r="C14" s="347" t="s">
        <v>245</v>
      </c>
      <c r="D14" s="302" t="s">
        <v>293</v>
      </c>
      <c r="E14" s="302" t="s">
        <v>287</v>
      </c>
      <c r="F14" s="347" t="s">
        <v>183</v>
      </c>
      <c r="G14" s="302" t="s">
        <v>339</v>
      </c>
      <c r="H14" s="347" t="s">
        <v>301</v>
      </c>
      <c r="I14" s="302" t="s">
        <v>299</v>
      </c>
      <c r="J14" s="347" t="s">
        <v>369</v>
      </c>
      <c r="K14" s="347" t="s">
        <v>273</v>
      </c>
      <c r="L14" s="164"/>
      <c r="M14" s="302" t="s">
        <v>258</v>
      </c>
      <c r="N14" s="170"/>
    </row>
    <row r="15" spans="1:14" ht="30" customHeight="1">
      <c r="A15" s="162" t="s">
        <v>388</v>
      </c>
      <c r="B15" s="347" t="s">
        <v>320</v>
      </c>
      <c r="C15" s="347" t="s">
        <v>316</v>
      </c>
      <c r="D15" s="302" t="s">
        <v>232</v>
      </c>
      <c r="E15" s="302" t="s">
        <v>351</v>
      </c>
      <c r="F15" s="347" t="s">
        <v>254</v>
      </c>
      <c r="G15" s="302" t="s">
        <v>348</v>
      </c>
      <c r="H15" s="347" t="s">
        <v>264</v>
      </c>
      <c r="I15" s="302" t="s">
        <v>240</v>
      </c>
      <c r="J15" s="302" t="s">
        <v>236</v>
      </c>
      <c r="K15" s="347" t="s">
        <v>366</v>
      </c>
      <c r="L15" s="347" t="s">
        <v>257</v>
      </c>
      <c r="M15" s="164"/>
      <c r="N15" s="170"/>
    </row>
    <row r="16" spans="1:14" ht="25.5"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2:4">
      <c r="B17" s="165"/>
      <c r="C17" s="166" t="s">
        <v>34</v>
      </c>
      <c r="D17" s="167" t="s">
        <v>35</v>
      </c>
    </row>
  </sheetData>
  <phoneticPr fontId="23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1" customWidth="1"/>
    <col min="3" max="8" width="2.42578125" style="233" customWidth="1"/>
    <col min="9" max="21" width="2.140625" style="233" customWidth="1"/>
    <col min="22" max="36" width="2.140625" style="231" customWidth="1"/>
    <col min="37" max="37" width="1.42578125" style="231" customWidth="1"/>
    <col min="38" max="38" width="4.140625" style="231" hidden="1" customWidth="1"/>
    <col min="39" max="39" width="5.5703125" style="233" hidden="1" customWidth="1"/>
    <col min="40" max="40" width="2.140625" style="233" customWidth="1"/>
    <col min="41" max="42" width="2.140625" style="231" customWidth="1"/>
    <col min="43" max="43" width="2.42578125" style="231" customWidth="1"/>
    <col min="44" max="44" width="1.28515625" style="231" customWidth="1"/>
    <col min="45" max="45" width="3" style="231" customWidth="1"/>
    <col min="46" max="46" width="2.140625" style="231" customWidth="1"/>
    <col min="47" max="47" width="1.28515625" style="231" customWidth="1"/>
    <col min="48" max="48" width="3.140625" style="233" customWidth="1"/>
    <col min="49" max="49" width="2.140625" style="233" customWidth="1"/>
    <col min="50" max="50" width="2.42578125" style="232" customWidth="1"/>
    <col min="51" max="55" width="2.42578125" style="231" hidden="1" customWidth="1"/>
    <col min="56" max="16384" width="0" style="231" hidden="1"/>
  </cols>
  <sheetData>
    <row r="1" spans="1:50" ht="21.95" customHeight="1">
      <c r="A1" s="264">
        <v>1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264"/>
      <c r="AF1" s="264"/>
      <c r="AG1" s="264"/>
      <c r="AH1" s="264"/>
      <c r="AI1" s="264"/>
      <c r="AJ1" s="264"/>
      <c r="AK1" s="264"/>
      <c r="AL1" s="264"/>
      <c r="AM1" s="265"/>
      <c r="AN1" s="395" t="s">
        <v>4</v>
      </c>
      <c r="AO1" s="395"/>
      <c r="AP1" s="395"/>
      <c r="AQ1" s="396"/>
      <c r="AR1" s="396"/>
      <c r="AS1" s="396"/>
      <c r="AT1" s="396"/>
      <c r="AU1" s="396"/>
      <c r="AV1" s="396"/>
      <c r="AW1" s="270"/>
      <c r="AX1" s="264"/>
    </row>
    <row r="2" spans="1:50" ht="21.95" customHeight="1">
      <c r="A2" s="264"/>
      <c r="B2" s="264"/>
      <c r="C2" s="281" t="s">
        <v>11</v>
      </c>
      <c r="D2" s="268"/>
      <c r="E2" s="268"/>
      <c r="F2" s="268"/>
      <c r="G2" s="268"/>
      <c r="H2" s="268"/>
      <c r="I2" s="268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8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64"/>
      <c r="AX2" s="264"/>
    </row>
    <row r="3" spans="1:50" ht="21.95" customHeight="1">
      <c r="A3" s="264"/>
      <c r="B3" s="264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279" t="s">
        <v>0</v>
      </c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267"/>
      <c r="AI3" s="401" t="str">
        <f>AN34</f>
        <v/>
      </c>
      <c r="AJ3" s="401"/>
      <c r="AK3" s="278" t="s">
        <v>1</v>
      </c>
      <c r="AL3" s="278"/>
      <c r="AM3" s="278"/>
      <c r="AN3" s="401" t="str">
        <f>AQ34</f>
        <v/>
      </c>
      <c r="AO3" s="401"/>
      <c r="AP3" s="267"/>
      <c r="AQ3" s="267"/>
      <c r="AR3" s="401" t="str">
        <f>AS35</f>
        <v/>
      </c>
      <c r="AS3" s="401"/>
      <c r="AT3" s="278" t="s">
        <v>1</v>
      </c>
      <c r="AU3" s="401" t="str">
        <f>AV35</f>
        <v/>
      </c>
      <c r="AV3" s="401"/>
      <c r="AW3" s="264"/>
      <c r="AX3" s="264"/>
    </row>
    <row r="4" spans="1:50" ht="21.95" customHeight="1">
      <c r="A4" s="264"/>
      <c r="B4" s="264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64"/>
      <c r="AF4" s="264"/>
      <c r="AG4" s="264"/>
      <c r="AH4" s="267"/>
      <c r="AI4" s="267"/>
      <c r="AJ4" s="267"/>
      <c r="AK4" s="278"/>
      <c r="AL4" s="278"/>
      <c r="AM4" s="278"/>
      <c r="AN4" s="266"/>
      <c r="AO4" s="267"/>
      <c r="AP4" s="267"/>
      <c r="AQ4" s="267"/>
      <c r="AR4" s="267"/>
      <c r="AS4" s="267"/>
      <c r="AT4" s="278"/>
      <c r="AU4" s="278"/>
      <c r="AV4" s="266"/>
      <c r="AW4" s="266"/>
      <c r="AX4" s="264"/>
    </row>
    <row r="5" spans="1:50" s="274" customFormat="1" ht="18">
      <c r="A5" s="275"/>
      <c r="B5" s="275"/>
      <c r="C5" s="275"/>
      <c r="D5" s="275"/>
      <c r="E5" s="275"/>
      <c r="F5" s="392" t="s">
        <v>5</v>
      </c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275"/>
      <c r="R5" s="275"/>
      <c r="S5" s="275"/>
      <c r="T5" s="275"/>
      <c r="U5" s="275"/>
      <c r="V5" s="275"/>
      <c r="W5" s="275"/>
      <c r="X5" s="275"/>
      <c r="Y5" s="393" t="s">
        <v>6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277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5"/>
      <c r="AX5" s="275"/>
    </row>
    <row r="6" spans="1:50" ht="21.95" customHeight="1">
      <c r="A6" s="264"/>
      <c r="B6" s="264"/>
      <c r="C6" s="265"/>
      <c r="D6" s="265"/>
      <c r="E6" s="272">
        <v>1</v>
      </c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265"/>
      <c r="R6" s="265"/>
      <c r="S6" s="265"/>
      <c r="T6" s="265"/>
      <c r="U6" s="265"/>
      <c r="V6" s="264"/>
      <c r="W6" s="264"/>
      <c r="X6" s="271">
        <v>5</v>
      </c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270"/>
      <c r="AK6" s="267"/>
      <c r="AL6" s="267"/>
      <c r="AM6" s="266"/>
      <c r="AN6" s="266"/>
      <c r="AO6" s="267"/>
      <c r="AP6" s="267"/>
      <c r="AQ6" s="267"/>
      <c r="AR6" s="267"/>
      <c r="AS6" s="267"/>
      <c r="AT6" s="267"/>
      <c r="AU6" s="267"/>
      <c r="AV6" s="266"/>
      <c r="AW6" s="265"/>
      <c r="AX6" s="264"/>
    </row>
    <row r="7" spans="1:50" ht="21.95" customHeight="1">
      <c r="A7" s="264"/>
      <c r="B7" s="264"/>
      <c r="C7" s="265"/>
      <c r="D7" s="265"/>
      <c r="E7" s="272">
        <v>2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265"/>
      <c r="R7" s="265"/>
      <c r="S7" s="265"/>
      <c r="T7" s="265"/>
      <c r="U7" s="265"/>
      <c r="V7" s="264"/>
      <c r="W7" s="264"/>
      <c r="X7" s="271">
        <v>6</v>
      </c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270"/>
      <c r="AK7" s="267"/>
      <c r="AL7" s="267"/>
      <c r="AM7" s="266"/>
      <c r="AN7" s="266"/>
      <c r="AO7" s="273"/>
      <c r="AP7" s="267"/>
      <c r="AQ7" s="267"/>
      <c r="AR7" s="267"/>
      <c r="AS7" s="267"/>
      <c r="AT7" s="267"/>
      <c r="AU7" s="267"/>
      <c r="AV7" s="266"/>
      <c r="AW7" s="265"/>
      <c r="AX7" s="264"/>
    </row>
    <row r="8" spans="1:50" ht="21.95" customHeight="1">
      <c r="A8" s="264"/>
      <c r="B8" s="264"/>
      <c r="C8" s="265"/>
      <c r="D8" s="265"/>
      <c r="E8" s="272">
        <v>3</v>
      </c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265"/>
      <c r="R8" s="265"/>
      <c r="S8" s="265"/>
      <c r="T8" s="265"/>
      <c r="U8" s="265"/>
      <c r="V8" s="264"/>
      <c r="W8" s="264"/>
      <c r="X8" s="271">
        <v>7</v>
      </c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270"/>
      <c r="AK8" s="267"/>
      <c r="AL8" s="267"/>
      <c r="AM8" s="266"/>
      <c r="AN8" s="266"/>
      <c r="AO8" s="267"/>
      <c r="AP8" s="267"/>
      <c r="AQ8" s="267"/>
      <c r="AR8" s="267"/>
      <c r="AS8" s="267"/>
      <c r="AT8" s="267"/>
      <c r="AU8" s="267"/>
      <c r="AV8" s="266"/>
      <c r="AW8" s="265"/>
      <c r="AX8" s="264"/>
    </row>
    <row r="9" spans="1:50" ht="21.95" customHeight="1">
      <c r="A9" s="264"/>
      <c r="B9" s="264"/>
      <c r="C9" s="265"/>
      <c r="D9" s="265"/>
      <c r="E9" s="272">
        <v>4</v>
      </c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265"/>
      <c r="R9" s="265"/>
      <c r="S9" s="265"/>
      <c r="T9" s="265"/>
      <c r="U9" s="265"/>
      <c r="V9" s="264"/>
      <c r="W9" s="264"/>
      <c r="X9" s="271">
        <v>8</v>
      </c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270"/>
      <c r="AK9" s="267"/>
      <c r="AL9" s="269"/>
      <c r="AM9" s="268"/>
      <c r="AN9" s="266"/>
      <c r="AO9" s="267"/>
      <c r="AP9" s="267"/>
      <c r="AQ9" s="267"/>
      <c r="AR9" s="267"/>
      <c r="AS9" s="267"/>
      <c r="AT9" s="267"/>
      <c r="AU9" s="267"/>
      <c r="AV9" s="266"/>
      <c r="AW9" s="265"/>
      <c r="AX9" s="264"/>
    </row>
    <row r="10" spans="1:50" ht="21.95" customHeight="1">
      <c r="A10" s="264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5"/>
      <c r="AN10" s="265"/>
      <c r="AO10" s="264"/>
      <c r="AP10" s="264"/>
      <c r="AQ10" s="264"/>
      <c r="AR10" s="264"/>
      <c r="AS10" s="264"/>
      <c r="AT10" s="264"/>
      <c r="AU10" s="264"/>
      <c r="AV10" s="265"/>
      <c r="AW10" s="265"/>
      <c r="AX10" s="264"/>
    </row>
    <row r="11" spans="1:50" ht="21.95" customHeight="1">
      <c r="A11" s="234"/>
      <c r="B11" s="234"/>
      <c r="C11" s="263">
        <v>1</v>
      </c>
      <c r="D11" s="381" t="str">
        <f>IF(ISBLANK($F$6),"",$F$6)</f>
        <v/>
      </c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61" t="s">
        <v>0</v>
      </c>
      <c r="P11" s="236">
        <v>5</v>
      </c>
      <c r="Q11" s="381" t="str">
        <f>IF(ISBLANK($Y$6),"",$Y$6)</f>
        <v/>
      </c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234"/>
      <c r="AD11" s="234"/>
      <c r="AE11" s="382"/>
      <c r="AF11" s="382"/>
      <c r="AG11" s="261" t="s">
        <v>1</v>
      </c>
      <c r="AH11" s="384"/>
      <c r="AI11" s="384"/>
      <c r="AJ11" s="235"/>
      <c r="AK11" s="234"/>
      <c r="AL11" s="238" t="str">
        <f t="shared" ref="AL11:AL26" si="0">IF(ISNUMBER(AH11),IF(AE11&gt;AH11,2,IF(AE11=AH11,1,0)),"")</f>
        <v/>
      </c>
      <c r="AM11" s="239" t="str">
        <f t="shared" ref="AM11:AM26" si="1">IF(ISNUMBER(AH11),IF(AH11&gt;AE11,2,IF(AE11=AH11,1,0)),"")</f>
        <v/>
      </c>
      <c r="AN11" s="236"/>
      <c r="AO11" s="234">
        <v>3</v>
      </c>
      <c r="AP11" s="234"/>
      <c r="AQ11" s="262"/>
      <c r="AR11" s="262"/>
      <c r="AS11" s="262"/>
      <c r="AT11" s="262"/>
      <c r="AU11" s="262"/>
      <c r="AV11" s="262"/>
      <c r="AW11" s="234"/>
      <c r="AX11" s="234"/>
    </row>
    <row r="12" spans="1:50" ht="21.95" customHeight="1">
      <c r="A12" s="234"/>
      <c r="B12" s="234"/>
      <c r="C12" s="263">
        <v>2</v>
      </c>
      <c r="D12" s="381" t="str">
        <f>IF(ISBLANK($F$7),"",$F$7)</f>
        <v/>
      </c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261" t="s">
        <v>0</v>
      </c>
      <c r="P12" s="236">
        <v>6</v>
      </c>
      <c r="Q12" s="381" t="str">
        <f>IF(ISBLANK($Y$7),"",$Y$7)</f>
        <v/>
      </c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234"/>
      <c r="AD12" s="234"/>
      <c r="AE12" s="382"/>
      <c r="AF12" s="382"/>
      <c r="AG12" s="261" t="s">
        <v>1</v>
      </c>
      <c r="AH12" s="384"/>
      <c r="AI12" s="384"/>
      <c r="AJ12" s="235"/>
      <c r="AK12" s="234"/>
      <c r="AL12" s="238" t="str">
        <f t="shared" si="0"/>
        <v/>
      </c>
      <c r="AM12" s="239" t="str">
        <f t="shared" si="1"/>
        <v/>
      </c>
      <c r="AN12" s="236"/>
      <c r="AO12" s="234">
        <v>7</v>
      </c>
      <c r="AP12" s="234"/>
      <c r="AQ12" s="260" t="str">
        <f>IF(ISNUMBER(AH12),SUM($AL$11:AL12),"")</f>
        <v/>
      </c>
      <c r="AR12" s="259" t="str">
        <f>IF(ISNUMBER(AH12),":","")</f>
        <v/>
      </c>
      <c r="AS12" s="259" t="str">
        <f>IF(ISNUMBER(AH12),SUM($AM$11:AM12),"")</f>
        <v/>
      </c>
      <c r="AT12" s="260" t="str">
        <f>IF(ISNUMBER(AH12),SUM($AE$11:AF12),"")</f>
        <v/>
      </c>
      <c r="AU12" s="259" t="str">
        <f>IF(ISNUMBER(AH12),":","")</f>
        <v/>
      </c>
      <c r="AV12" s="259" t="str">
        <f>IF(ISNUMBER(AH12),SUM($AH$11:AI12),"")</f>
        <v/>
      </c>
      <c r="AW12" s="234"/>
      <c r="AX12" s="234"/>
    </row>
    <row r="13" spans="1:50" ht="21.95" customHeight="1">
      <c r="A13" s="234"/>
      <c r="B13" s="234"/>
      <c r="C13" s="263">
        <v>3</v>
      </c>
      <c r="D13" s="381" t="str">
        <f>IF(ISBLANK($F$8),"",$F$8)</f>
        <v/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261" t="s">
        <v>0</v>
      </c>
      <c r="P13" s="236">
        <v>7</v>
      </c>
      <c r="Q13" s="381" t="str">
        <f>IF(ISBLANK($Y$8),"",$Y$8)</f>
        <v/>
      </c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234"/>
      <c r="AD13" s="234"/>
      <c r="AE13" s="382"/>
      <c r="AF13" s="382"/>
      <c r="AG13" s="261" t="s">
        <v>1</v>
      </c>
      <c r="AH13" s="384"/>
      <c r="AI13" s="384"/>
      <c r="AJ13" s="235"/>
      <c r="AK13" s="234"/>
      <c r="AL13" s="238" t="str">
        <f t="shared" si="0"/>
        <v/>
      </c>
      <c r="AM13" s="239" t="str">
        <f t="shared" si="1"/>
        <v/>
      </c>
      <c r="AN13" s="236"/>
      <c r="AO13" s="234">
        <v>1</v>
      </c>
      <c r="AP13" s="234"/>
      <c r="AQ13" s="260"/>
      <c r="AR13" s="259"/>
      <c r="AS13" s="259"/>
      <c r="AT13" s="260"/>
      <c r="AU13" s="259"/>
      <c r="AV13" s="259"/>
      <c r="AW13" s="234"/>
      <c r="AX13" s="234"/>
    </row>
    <row r="14" spans="1:50" ht="21.95" customHeight="1">
      <c r="A14" s="234"/>
      <c r="B14" s="234"/>
      <c r="C14" s="263">
        <v>4</v>
      </c>
      <c r="D14" s="381" t="str">
        <f>IF(ISBLANK($F$9),"",$F$9)</f>
        <v/>
      </c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261" t="s">
        <v>0</v>
      </c>
      <c r="P14" s="236">
        <v>8</v>
      </c>
      <c r="Q14" s="381" t="str">
        <f>IF(ISBLANK($Y$9),"",$Y$9)</f>
        <v/>
      </c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234"/>
      <c r="AD14" s="234"/>
      <c r="AE14" s="382"/>
      <c r="AF14" s="382"/>
      <c r="AG14" s="261" t="s">
        <v>1</v>
      </c>
      <c r="AH14" s="384"/>
      <c r="AI14" s="384"/>
      <c r="AJ14" s="235"/>
      <c r="AK14" s="234"/>
      <c r="AL14" s="238" t="str">
        <f t="shared" si="0"/>
        <v/>
      </c>
      <c r="AM14" s="239" t="str">
        <f t="shared" si="1"/>
        <v/>
      </c>
      <c r="AN14" s="236"/>
      <c r="AO14" s="234">
        <v>6</v>
      </c>
      <c r="AP14" s="234"/>
      <c r="AQ14" s="260" t="str">
        <f>IF(ISNUMBER(AH14),SUM($AL$11:AL14),"")</f>
        <v/>
      </c>
      <c r="AR14" s="259" t="str">
        <f>IF(ISNUMBER(AH14),":","")</f>
        <v/>
      </c>
      <c r="AS14" s="259" t="str">
        <f>IF(ISNUMBER(AH14),SUM($AM$11:AM14),"")</f>
        <v/>
      </c>
      <c r="AT14" s="260" t="str">
        <f>IF(ISNUMBER(AH14),SUM($AE$11:AF14),"")</f>
        <v/>
      </c>
      <c r="AU14" s="259" t="str">
        <f>IF(ISNUMBER(AH14),":","")</f>
        <v/>
      </c>
      <c r="AV14" s="259" t="str">
        <f>IF(ISNUMBER(AH14),SUM($AH$11:AI14),"")</f>
        <v/>
      </c>
      <c r="AW14" s="234"/>
      <c r="AX14" s="234"/>
    </row>
    <row r="15" spans="1:50" ht="21.95" customHeight="1">
      <c r="A15" s="234"/>
      <c r="B15" s="234"/>
      <c r="C15" s="263">
        <v>2</v>
      </c>
      <c r="D15" s="381" t="str">
        <f>IF(ISBLANK($F$7),"",$F$7)</f>
        <v/>
      </c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261" t="s">
        <v>0</v>
      </c>
      <c r="P15" s="236">
        <v>5</v>
      </c>
      <c r="Q15" s="381" t="str">
        <f>IF(ISBLANK($Y$6),"",$Y$6)</f>
        <v/>
      </c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234"/>
      <c r="AD15" s="234"/>
      <c r="AE15" s="382"/>
      <c r="AF15" s="382"/>
      <c r="AG15" s="261" t="s">
        <v>1</v>
      </c>
      <c r="AH15" s="384"/>
      <c r="AI15" s="384"/>
      <c r="AJ15" s="235"/>
      <c r="AK15" s="234"/>
      <c r="AL15" s="238" t="str">
        <f t="shared" si="0"/>
        <v/>
      </c>
      <c r="AM15" s="239" t="str">
        <f t="shared" si="1"/>
        <v/>
      </c>
      <c r="AN15" s="236"/>
      <c r="AO15" s="234">
        <v>4</v>
      </c>
      <c r="AP15" s="234"/>
      <c r="AQ15" s="260"/>
      <c r="AR15" s="259"/>
      <c r="AS15" s="259"/>
      <c r="AT15" s="260"/>
      <c r="AU15" s="259"/>
      <c r="AV15" s="259"/>
      <c r="AW15" s="234"/>
      <c r="AX15" s="234"/>
    </row>
    <row r="16" spans="1:50" ht="21.95" customHeight="1">
      <c r="A16" s="234"/>
      <c r="B16" s="234"/>
      <c r="C16" s="263">
        <v>3</v>
      </c>
      <c r="D16" s="381" t="str">
        <f>IF(ISBLANK($F$8),"",$F$8)</f>
        <v/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261" t="s">
        <v>0</v>
      </c>
      <c r="P16" s="236">
        <v>6</v>
      </c>
      <c r="Q16" s="381" t="str">
        <f>IF(ISBLANK($Y$7),"",$Y$7)</f>
        <v/>
      </c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234"/>
      <c r="AD16" s="234"/>
      <c r="AE16" s="382"/>
      <c r="AF16" s="382"/>
      <c r="AG16" s="261" t="s">
        <v>1</v>
      </c>
      <c r="AH16" s="384"/>
      <c r="AI16" s="384"/>
      <c r="AJ16" s="235"/>
      <c r="AK16" s="234"/>
      <c r="AL16" s="238" t="str">
        <f t="shared" si="0"/>
        <v/>
      </c>
      <c r="AM16" s="239" t="str">
        <f t="shared" si="1"/>
        <v/>
      </c>
      <c r="AN16" s="236"/>
      <c r="AO16" s="234">
        <v>8</v>
      </c>
      <c r="AP16" s="234"/>
      <c r="AQ16" s="260" t="str">
        <f>IF(ISNUMBER(AH16),SUM($AL$11:AL16),"")</f>
        <v/>
      </c>
      <c r="AR16" s="259" t="str">
        <f>IF(ISNUMBER(AH16),":","")</f>
        <v/>
      </c>
      <c r="AS16" s="259" t="str">
        <f>IF(ISNUMBER(AH16),SUM($AM$11:AM16),"")</f>
        <v/>
      </c>
      <c r="AT16" s="260" t="str">
        <f>IF(ISNUMBER(AH16),SUM($AE$11:AF16),"")</f>
        <v/>
      </c>
      <c r="AU16" s="259" t="str">
        <f>IF(ISNUMBER(AH16),":","")</f>
        <v/>
      </c>
      <c r="AV16" s="259" t="str">
        <f>IF(ISNUMBER(AH16),SUM($AH$11:AI16),"")</f>
        <v/>
      </c>
      <c r="AW16" s="234"/>
      <c r="AX16" s="234"/>
    </row>
    <row r="17" spans="1:50" ht="21.95" customHeight="1">
      <c r="A17" s="234"/>
      <c r="B17" s="234"/>
      <c r="C17" s="263">
        <v>4</v>
      </c>
      <c r="D17" s="381" t="str">
        <f>IF(ISBLANK($F$9),"",$F$9)</f>
        <v/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261" t="s">
        <v>0</v>
      </c>
      <c r="P17" s="236">
        <v>7</v>
      </c>
      <c r="Q17" s="381" t="str">
        <f>IF(ISBLANK($Y$8),"",$Y$8)</f>
        <v/>
      </c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234"/>
      <c r="AD17" s="234"/>
      <c r="AE17" s="382"/>
      <c r="AF17" s="382"/>
      <c r="AG17" s="261" t="s">
        <v>1</v>
      </c>
      <c r="AH17" s="384"/>
      <c r="AI17" s="384"/>
      <c r="AJ17" s="235"/>
      <c r="AK17" s="234"/>
      <c r="AL17" s="238" t="str">
        <f t="shared" si="0"/>
        <v/>
      </c>
      <c r="AM17" s="239" t="str">
        <f t="shared" si="1"/>
        <v/>
      </c>
      <c r="AN17" s="236"/>
      <c r="AO17" s="234">
        <v>2</v>
      </c>
      <c r="AP17" s="234"/>
      <c r="AQ17" s="260"/>
      <c r="AR17" s="259"/>
      <c r="AS17" s="259"/>
      <c r="AT17" s="260"/>
      <c r="AU17" s="259"/>
      <c r="AV17" s="259"/>
      <c r="AW17" s="234"/>
      <c r="AX17" s="234"/>
    </row>
    <row r="18" spans="1:50" ht="21.95" customHeight="1">
      <c r="A18" s="234"/>
      <c r="B18" s="234"/>
      <c r="C18" s="263">
        <v>1</v>
      </c>
      <c r="D18" s="381" t="str">
        <f>IF(ISBLANK($F$6),"",$F$6)</f>
        <v/>
      </c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261" t="s">
        <v>0</v>
      </c>
      <c r="P18" s="236">
        <v>8</v>
      </c>
      <c r="Q18" s="381" t="str">
        <f>IF(ISBLANK($Y$9),"",$Y$9)</f>
        <v/>
      </c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234"/>
      <c r="AD18" s="234"/>
      <c r="AE18" s="382"/>
      <c r="AF18" s="382"/>
      <c r="AG18" s="261" t="s">
        <v>1</v>
      </c>
      <c r="AH18" s="384"/>
      <c r="AI18" s="384"/>
      <c r="AJ18" s="235"/>
      <c r="AK18" s="234"/>
      <c r="AL18" s="238" t="str">
        <f t="shared" si="0"/>
        <v/>
      </c>
      <c r="AM18" s="239" t="str">
        <f t="shared" si="1"/>
        <v/>
      </c>
      <c r="AN18" s="236"/>
      <c r="AO18" s="234">
        <v>5</v>
      </c>
      <c r="AP18" s="234"/>
      <c r="AQ18" s="260" t="str">
        <f>IF(ISNUMBER(AH18),SUM($AL$11:AL18),"")</f>
        <v/>
      </c>
      <c r="AR18" s="259" t="str">
        <f>IF(ISNUMBER(AH18),":","")</f>
        <v/>
      </c>
      <c r="AS18" s="259" t="str">
        <f>IF(ISNUMBER(AH18),SUM($AM$11:AM18),"")</f>
        <v/>
      </c>
      <c r="AT18" s="260" t="str">
        <f>IF(ISNUMBER(AH18),SUM($AE$11:AF18),"")</f>
        <v/>
      </c>
      <c r="AU18" s="259" t="str">
        <f>IF(ISNUMBER(AH18),":","")</f>
        <v/>
      </c>
      <c r="AV18" s="259" t="str">
        <f>IF(ISNUMBER(AH18),SUM($AH$11:AI18),"")</f>
        <v/>
      </c>
      <c r="AW18" s="234"/>
      <c r="AX18" s="234"/>
    </row>
    <row r="19" spans="1:50" ht="21.95" customHeight="1">
      <c r="A19" s="234"/>
      <c r="B19" s="234"/>
      <c r="C19" s="263">
        <v>4</v>
      </c>
      <c r="D19" s="381" t="str">
        <f>IF(ISBLANK($F$9),"",$F$9)</f>
        <v/>
      </c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261" t="s">
        <v>0</v>
      </c>
      <c r="P19" s="236">
        <v>6</v>
      </c>
      <c r="Q19" s="381" t="str">
        <f>IF(ISBLANK($Y$7),"",$Y$7)</f>
        <v/>
      </c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234"/>
      <c r="AD19" s="234"/>
      <c r="AE19" s="382"/>
      <c r="AF19" s="382"/>
      <c r="AG19" s="261" t="s">
        <v>1</v>
      </c>
      <c r="AH19" s="384"/>
      <c r="AI19" s="384"/>
      <c r="AJ19" s="235"/>
      <c r="AK19" s="234"/>
      <c r="AL19" s="238" t="str">
        <f t="shared" si="0"/>
        <v/>
      </c>
      <c r="AM19" s="239" t="str">
        <f t="shared" si="1"/>
        <v/>
      </c>
      <c r="AN19" s="236"/>
      <c r="AO19" s="234">
        <v>1</v>
      </c>
      <c r="AP19" s="234"/>
      <c r="AQ19" s="260"/>
      <c r="AR19" s="259"/>
      <c r="AS19" s="259"/>
      <c r="AT19" s="260"/>
      <c r="AU19" s="259"/>
      <c r="AV19" s="259"/>
      <c r="AW19" s="234"/>
      <c r="AX19" s="234"/>
    </row>
    <row r="20" spans="1:50" ht="21.95" customHeight="1">
      <c r="A20" s="234"/>
      <c r="B20" s="234"/>
      <c r="C20" s="263">
        <v>3</v>
      </c>
      <c r="D20" s="381" t="str">
        <f>IF(ISBLANK($F$8),"",$F$8)</f>
        <v/>
      </c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261" t="s">
        <v>0</v>
      </c>
      <c r="P20" s="236">
        <v>5</v>
      </c>
      <c r="Q20" s="381" t="str">
        <f>IF(ISBLANK($Y$6),"",$Y$6)</f>
        <v/>
      </c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234"/>
      <c r="AD20" s="234"/>
      <c r="AE20" s="382"/>
      <c r="AF20" s="382"/>
      <c r="AG20" s="261" t="s">
        <v>1</v>
      </c>
      <c r="AH20" s="384"/>
      <c r="AI20" s="384"/>
      <c r="AJ20" s="235"/>
      <c r="AK20" s="234"/>
      <c r="AL20" s="238" t="str">
        <f t="shared" si="0"/>
        <v/>
      </c>
      <c r="AM20" s="239" t="str">
        <f t="shared" si="1"/>
        <v/>
      </c>
      <c r="AN20" s="236"/>
      <c r="AO20" s="234">
        <v>7</v>
      </c>
      <c r="AP20" s="234"/>
      <c r="AQ20" s="260" t="str">
        <f>IF(ISNUMBER(AH20),SUM($AL$11:AL20),"")</f>
        <v/>
      </c>
      <c r="AR20" s="259" t="str">
        <f>IF(ISNUMBER(AH20),":","")</f>
        <v/>
      </c>
      <c r="AS20" s="259" t="str">
        <f>IF(ISNUMBER(AH20),SUM($AM$11:AM20),"")</f>
        <v/>
      </c>
      <c r="AT20" s="260" t="str">
        <f>IF(ISNUMBER(AH20),SUM($AE$11:AF20),"")</f>
        <v/>
      </c>
      <c r="AU20" s="259" t="str">
        <f>IF(ISNUMBER(AH20),":","")</f>
        <v/>
      </c>
      <c r="AV20" s="259" t="str">
        <f>IF(ISNUMBER(AH20),SUM($AH$11:AI20),"")</f>
        <v/>
      </c>
      <c r="AW20" s="234"/>
      <c r="AX20" s="234"/>
    </row>
    <row r="21" spans="1:50" ht="21.95" customHeight="1">
      <c r="A21" s="234"/>
      <c r="B21" s="234"/>
      <c r="C21" s="263">
        <v>2</v>
      </c>
      <c r="D21" s="381" t="str">
        <f>IF(ISBLANK($F$7),"",$F$7)</f>
        <v/>
      </c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261" t="s">
        <v>0</v>
      </c>
      <c r="P21" s="236">
        <v>8</v>
      </c>
      <c r="Q21" s="381" t="str">
        <f>IF(ISBLANK($Y$9),"",$Y$9)</f>
        <v/>
      </c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234"/>
      <c r="AD21" s="234"/>
      <c r="AE21" s="382"/>
      <c r="AF21" s="382"/>
      <c r="AG21" s="261" t="s">
        <v>1</v>
      </c>
      <c r="AH21" s="384"/>
      <c r="AI21" s="384"/>
      <c r="AJ21" s="235"/>
      <c r="AK21" s="234"/>
      <c r="AL21" s="238" t="str">
        <f t="shared" si="0"/>
        <v/>
      </c>
      <c r="AM21" s="239" t="str">
        <f t="shared" si="1"/>
        <v/>
      </c>
      <c r="AN21" s="236"/>
      <c r="AO21" s="234">
        <v>3</v>
      </c>
      <c r="AP21" s="234"/>
      <c r="AQ21" s="260"/>
      <c r="AR21" s="259"/>
      <c r="AS21" s="259"/>
      <c r="AT21" s="260"/>
      <c r="AU21" s="259"/>
      <c r="AV21" s="259"/>
      <c r="AW21" s="234"/>
      <c r="AX21" s="234"/>
    </row>
    <row r="22" spans="1:50" ht="21.95" customHeight="1">
      <c r="A22" s="234"/>
      <c r="B22" s="234"/>
      <c r="C22" s="263">
        <v>1</v>
      </c>
      <c r="D22" s="381" t="str">
        <f>IF(ISBLANK($F$6),"",$F$6)</f>
        <v/>
      </c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261" t="s">
        <v>0</v>
      </c>
      <c r="P22" s="236">
        <v>7</v>
      </c>
      <c r="Q22" s="381" t="str">
        <f>IF(ISBLANK($Y$8),"",$Y$8)</f>
        <v/>
      </c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234"/>
      <c r="AD22" s="234"/>
      <c r="AE22" s="382"/>
      <c r="AF22" s="382"/>
      <c r="AG22" s="261" t="s">
        <v>1</v>
      </c>
      <c r="AH22" s="384"/>
      <c r="AI22" s="384"/>
      <c r="AJ22" s="235"/>
      <c r="AK22" s="234"/>
      <c r="AL22" s="238" t="str">
        <f t="shared" si="0"/>
        <v/>
      </c>
      <c r="AM22" s="239" t="str">
        <f t="shared" si="1"/>
        <v/>
      </c>
      <c r="AN22" s="236"/>
      <c r="AO22" s="234">
        <v>6</v>
      </c>
      <c r="AP22" s="234"/>
      <c r="AQ22" s="260" t="str">
        <f>IF(ISNUMBER(AH22),SUM($AL$11:AL22),"")</f>
        <v/>
      </c>
      <c r="AR22" s="259" t="str">
        <f>IF(ISNUMBER(AH22),":","")</f>
        <v/>
      </c>
      <c r="AS22" s="259" t="str">
        <f>IF(ISNUMBER(AH22),SUM($AM$11:AM22),"")</f>
        <v/>
      </c>
      <c r="AT22" s="260" t="str">
        <f>IF(ISNUMBER(AH22),SUM($AE$11:AF22),"")</f>
        <v/>
      </c>
      <c r="AU22" s="259" t="str">
        <f>IF(ISNUMBER(AH22),":","")</f>
        <v/>
      </c>
      <c r="AV22" s="259" t="str">
        <f>IF(ISNUMBER(AH22),SUM($AH$11:AI22),"")</f>
        <v/>
      </c>
      <c r="AW22" s="234"/>
      <c r="AX22" s="234"/>
    </row>
    <row r="23" spans="1:50" ht="21.95" customHeight="1">
      <c r="A23" s="234"/>
      <c r="B23" s="234"/>
      <c r="C23" s="263">
        <v>1</v>
      </c>
      <c r="D23" s="381" t="str">
        <f>IF(ISBLANK($F$6),"",$F$6)</f>
        <v/>
      </c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261" t="s">
        <v>0</v>
      </c>
      <c r="P23" s="236">
        <v>6</v>
      </c>
      <c r="Q23" s="381" t="str">
        <f>IF(ISBLANK($Y$7),"",$Y$7)</f>
        <v/>
      </c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234"/>
      <c r="AD23" s="234"/>
      <c r="AE23" s="382"/>
      <c r="AF23" s="382"/>
      <c r="AG23" s="261" t="s">
        <v>1</v>
      </c>
      <c r="AH23" s="384"/>
      <c r="AI23" s="384"/>
      <c r="AJ23" s="235"/>
      <c r="AK23" s="234"/>
      <c r="AL23" s="238" t="str">
        <f t="shared" si="0"/>
        <v/>
      </c>
      <c r="AM23" s="239" t="str">
        <f t="shared" si="1"/>
        <v/>
      </c>
      <c r="AN23" s="236"/>
      <c r="AO23" s="234">
        <v>2</v>
      </c>
      <c r="AP23" s="234"/>
      <c r="AQ23" s="260"/>
      <c r="AR23" s="259"/>
      <c r="AS23" s="259"/>
      <c r="AT23" s="260"/>
      <c r="AU23" s="259"/>
      <c r="AV23" s="259"/>
      <c r="AW23" s="234"/>
      <c r="AX23" s="234"/>
    </row>
    <row r="24" spans="1:50" ht="21.95" customHeight="1">
      <c r="A24" s="234"/>
      <c r="B24" s="234"/>
      <c r="C24" s="263">
        <v>4</v>
      </c>
      <c r="D24" s="381" t="str">
        <f>IF(ISBLANK($F$9),"",$F$9)</f>
        <v/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261" t="s">
        <v>0</v>
      </c>
      <c r="P24" s="236">
        <v>5</v>
      </c>
      <c r="Q24" s="381" t="str">
        <f>IF(ISBLANK($Y$6),"",$Y$6)</f>
        <v/>
      </c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234"/>
      <c r="AD24" s="234"/>
      <c r="AE24" s="382"/>
      <c r="AF24" s="382"/>
      <c r="AG24" s="261" t="s">
        <v>1</v>
      </c>
      <c r="AH24" s="384"/>
      <c r="AI24" s="384"/>
      <c r="AJ24" s="235"/>
      <c r="AK24" s="234"/>
      <c r="AL24" s="238" t="str">
        <f t="shared" si="0"/>
        <v/>
      </c>
      <c r="AM24" s="239" t="str">
        <f t="shared" si="1"/>
        <v/>
      </c>
      <c r="AN24" s="236"/>
      <c r="AO24" s="234">
        <v>8</v>
      </c>
      <c r="AP24" s="234"/>
      <c r="AQ24" s="260" t="str">
        <f>IF(ISNUMBER(AH24),SUM($AL$11:AL24),"")</f>
        <v/>
      </c>
      <c r="AR24" s="259" t="str">
        <f>IF(ISNUMBER(AH24),":","")</f>
        <v/>
      </c>
      <c r="AS24" s="259" t="str">
        <f>IF(ISNUMBER(AH24),SUM($AM$11:AM24),"")</f>
        <v/>
      </c>
      <c r="AT24" s="260" t="str">
        <f>IF(ISNUMBER(AH24),SUM($AE$11:AF24),"")</f>
        <v/>
      </c>
      <c r="AU24" s="259" t="str">
        <f>IF(ISNUMBER(AH24),":","")</f>
        <v/>
      </c>
      <c r="AV24" s="259" t="str">
        <f>IF(ISNUMBER(AH24),SUM($AH$11:AI24),"")</f>
        <v/>
      </c>
      <c r="AW24" s="234"/>
      <c r="AX24" s="234"/>
    </row>
    <row r="25" spans="1:50" ht="21.95" customHeight="1">
      <c r="A25" s="234"/>
      <c r="B25" s="234"/>
      <c r="C25" s="263">
        <v>3</v>
      </c>
      <c r="D25" s="381" t="str">
        <f>IF(ISBLANK($F$8),"",$F$8)</f>
        <v/>
      </c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261" t="s">
        <v>0</v>
      </c>
      <c r="P25" s="236">
        <v>8</v>
      </c>
      <c r="Q25" s="381" t="str">
        <f>IF(ISBLANK($Y$9),"",$Y$9)</f>
        <v/>
      </c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234"/>
      <c r="AD25" s="234"/>
      <c r="AE25" s="382"/>
      <c r="AF25" s="382"/>
      <c r="AG25" s="261" t="s">
        <v>1</v>
      </c>
      <c r="AH25" s="384"/>
      <c r="AI25" s="384"/>
      <c r="AJ25" s="235"/>
      <c r="AK25" s="234"/>
      <c r="AL25" s="238" t="str">
        <f t="shared" si="0"/>
        <v/>
      </c>
      <c r="AM25" s="239" t="str">
        <f t="shared" si="1"/>
        <v/>
      </c>
      <c r="AN25" s="236"/>
      <c r="AO25" s="234">
        <v>4</v>
      </c>
      <c r="AP25" s="234"/>
      <c r="AQ25" s="260"/>
      <c r="AR25" s="259"/>
      <c r="AS25" s="259"/>
      <c r="AT25" s="260"/>
      <c r="AU25" s="259"/>
      <c r="AV25" s="259"/>
      <c r="AW25" s="234"/>
      <c r="AX25" s="234"/>
    </row>
    <row r="26" spans="1:50" ht="21.95" customHeight="1">
      <c r="A26" s="234"/>
      <c r="B26" s="234"/>
      <c r="C26" s="263">
        <v>2</v>
      </c>
      <c r="D26" s="381" t="str">
        <f>IF(ISBLANK($F$7),"",$F$7)</f>
        <v/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261" t="s">
        <v>0</v>
      </c>
      <c r="P26" s="236">
        <v>7</v>
      </c>
      <c r="Q26" s="381" t="str">
        <f>IF(ISBLANK($Y$8),"",$Y$8)</f>
        <v/>
      </c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234"/>
      <c r="AD26" s="234"/>
      <c r="AE26" s="382"/>
      <c r="AF26" s="382"/>
      <c r="AG26" s="261" t="s">
        <v>1</v>
      </c>
      <c r="AH26" s="383"/>
      <c r="AI26" s="384"/>
      <c r="AJ26" s="235"/>
      <c r="AK26" s="234"/>
      <c r="AL26" s="238" t="str">
        <f t="shared" si="0"/>
        <v/>
      </c>
      <c r="AM26" s="239" t="str">
        <f t="shared" si="1"/>
        <v/>
      </c>
      <c r="AN26" s="236"/>
      <c r="AO26" s="234">
        <v>5</v>
      </c>
      <c r="AP26" s="234"/>
      <c r="AQ26" s="260" t="str">
        <f>IF(ISNUMBER(AH26),SUM($AL$11:AL26),"")</f>
        <v/>
      </c>
      <c r="AR26" s="259" t="str">
        <f>IF(ISNUMBER(AH26),":","")</f>
        <v/>
      </c>
      <c r="AS26" s="259" t="str">
        <f>IF(ISNUMBER(AH26),SUM($AM$11:AM26),"")</f>
        <v/>
      </c>
      <c r="AT26" s="260" t="str">
        <f>IF(ISNUMBER(AH26),SUM($AE$11:AF26),"")</f>
        <v/>
      </c>
      <c r="AU26" s="259" t="str">
        <f>IF(ISNUMBER(AH26),":","")</f>
        <v/>
      </c>
      <c r="AV26" s="259" t="str">
        <f>IF(ISNUMBER(AH26),SUM($AH$11:AI26),"")</f>
        <v/>
      </c>
      <c r="AW26" s="234"/>
      <c r="AX26" s="234"/>
    </row>
    <row r="27" spans="1:50" ht="19.5" customHeight="1">
      <c r="A27" s="234"/>
      <c r="B27" s="234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6"/>
      <c r="AN27" s="236"/>
      <c r="AO27" s="234"/>
      <c r="AP27" s="234"/>
      <c r="AQ27" s="234"/>
      <c r="AR27" s="234"/>
      <c r="AS27" s="234"/>
      <c r="AT27" s="234"/>
      <c r="AU27" s="234"/>
      <c r="AV27" s="236"/>
      <c r="AW27" s="236"/>
      <c r="AX27" s="234"/>
    </row>
    <row r="28" spans="1:50" s="242" customFormat="1" ht="18.95" customHeight="1">
      <c r="A28" s="243"/>
      <c r="B28" s="243"/>
      <c r="C28" s="258"/>
      <c r="D28" s="247"/>
      <c r="E28" s="247"/>
      <c r="F28" s="247"/>
      <c r="G28" s="247"/>
      <c r="H28" s="257"/>
      <c r="I28" s="256">
        <v>5</v>
      </c>
      <c r="J28" s="385" t="str">
        <f>IF(ISBLANK($Y$6),"",$Y$6)</f>
        <v/>
      </c>
      <c r="K28" s="385"/>
      <c r="L28" s="385"/>
      <c r="M28" s="385"/>
      <c r="N28" s="385"/>
      <c r="O28" s="386"/>
      <c r="P28" s="256">
        <v>6</v>
      </c>
      <c r="Q28" s="387" t="str">
        <f>IF(ISBLANK($Y$7),"",$Y$7)</f>
        <v/>
      </c>
      <c r="R28" s="387"/>
      <c r="S28" s="387"/>
      <c r="T28" s="387"/>
      <c r="U28" s="387"/>
      <c r="V28" s="388"/>
      <c r="W28" s="256">
        <v>7</v>
      </c>
      <c r="X28" s="389" t="str">
        <f>IF(ISBLANK($Y$8),"",$Y$8)</f>
        <v/>
      </c>
      <c r="Y28" s="389"/>
      <c r="Z28" s="389"/>
      <c r="AA28" s="389"/>
      <c r="AB28" s="389"/>
      <c r="AC28" s="390"/>
      <c r="AD28" s="256">
        <v>8</v>
      </c>
      <c r="AE28" s="389" t="str">
        <f>IF(ISBLANK($Y$9),"",$Y$9)</f>
        <v/>
      </c>
      <c r="AF28" s="389"/>
      <c r="AG28" s="389"/>
      <c r="AH28" s="389"/>
      <c r="AI28" s="389"/>
      <c r="AJ28" s="390"/>
      <c r="AK28" s="255"/>
      <c r="AL28" s="255"/>
      <c r="AM28" s="255"/>
      <c r="AN28" s="372" t="s">
        <v>7</v>
      </c>
      <c r="AO28" s="373"/>
      <c r="AP28" s="373"/>
      <c r="AQ28" s="373"/>
      <c r="AR28" s="374"/>
      <c r="AS28" s="372" t="s">
        <v>8</v>
      </c>
      <c r="AT28" s="373"/>
      <c r="AU28" s="373"/>
      <c r="AV28" s="373"/>
      <c r="AW28" s="374"/>
      <c r="AX28" s="243"/>
    </row>
    <row r="29" spans="1:50" s="242" customFormat="1" ht="18.95" customHeight="1">
      <c r="A29" s="243"/>
      <c r="B29" s="243"/>
      <c r="C29" s="254">
        <v>1</v>
      </c>
      <c r="D29" s="375" t="str">
        <f>IF(ISBLANK($F$6),"",$F$6)</f>
        <v/>
      </c>
      <c r="E29" s="375"/>
      <c r="F29" s="375"/>
      <c r="G29" s="375"/>
      <c r="H29" s="376"/>
      <c r="I29" s="377" t="str">
        <f>IF(ISNUMBER(AE11),AE11,"")</f>
        <v/>
      </c>
      <c r="J29" s="378"/>
      <c r="K29" s="378"/>
      <c r="L29" s="244" t="s">
        <v>1</v>
      </c>
      <c r="M29" s="379" t="str">
        <f>IF(ISNUMBER(AH11),AH11,"")</f>
        <v/>
      </c>
      <c r="N29" s="379"/>
      <c r="O29" s="380"/>
      <c r="P29" s="368" t="str">
        <f>IF(ISNUMBER(AE23),AE23,"")</f>
        <v/>
      </c>
      <c r="Q29" s="369"/>
      <c r="R29" s="369"/>
      <c r="S29" s="244" t="s">
        <v>1</v>
      </c>
      <c r="T29" s="370" t="str">
        <f>IF(ISNUMBER(AH23),AH23,"")</f>
        <v/>
      </c>
      <c r="U29" s="370"/>
      <c r="V29" s="371"/>
      <c r="W29" s="368" t="str">
        <f>IF(ISNUMBER(AE22),AE22,"")</f>
        <v/>
      </c>
      <c r="X29" s="369"/>
      <c r="Y29" s="369"/>
      <c r="Z29" s="244" t="s">
        <v>1</v>
      </c>
      <c r="AA29" s="370" t="str">
        <f>IF(ISNUMBER(AH22),AH22,"")</f>
        <v/>
      </c>
      <c r="AB29" s="370"/>
      <c r="AC29" s="371"/>
      <c r="AD29" s="368" t="str">
        <f>IF(ISNUMBER(AE18),AE18,"")</f>
        <v/>
      </c>
      <c r="AE29" s="369"/>
      <c r="AF29" s="369"/>
      <c r="AG29" s="244" t="s">
        <v>1</v>
      </c>
      <c r="AH29" s="370" t="str">
        <f>IF(ISNUMBER(AH18),AH18,"")</f>
        <v/>
      </c>
      <c r="AI29" s="370"/>
      <c r="AJ29" s="371"/>
      <c r="AK29" s="247"/>
      <c r="AL29" s="247"/>
      <c r="AM29" s="247"/>
      <c r="AN29" s="368" t="str">
        <f>IF(ISBLANK(F6),"",IF(ISNUMBER(AH11),SUMIF(D11:N26,D29,AL11:AL26),""))</f>
        <v/>
      </c>
      <c r="AO29" s="369"/>
      <c r="AP29" s="244" t="s">
        <v>1</v>
      </c>
      <c r="AQ29" s="370" t="str">
        <f>IF(ISBLANK(F6),"",IF(ISNUMBER(AH11),SUMIF(D11:N26,D29,AM11:AM26),""))</f>
        <v/>
      </c>
      <c r="AR29" s="371"/>
      <c r="AS29" s="368" t="str">
        <f>IF(ISBLANK(F6),"",IF(ISNUMBER(AH11),SUM(I29,P29,W29,AD29),""))</f>
        <v/>
      </c>
      <c r="AT29" s="369"/>
      <c r="AU29" s="244" t="s">
        <v>1</v>
      </c>
      <c r="AV29" s="370" t="str">
        <f>IF(ISBLANK(F6),"",IF(ISNUMBER(AH11),SUM(M29,T29,AA29,AH29),""))</f>
        <v/>
      </c>
      <c r="AW29" s="371"/>
      <c r="AX29" s="243"/>
    </row>
    <row r="30" spans="1:50" s="242" customFormat="1" ht="18.95" customHeight="1">
      <c r="A30" s="243"/>
      <c r="B30" s="243"/>
      <c r="C30" s="254">
        <v>2</v>
      </c>
      <c r="D30" s="375" t="str">
        <f>IF(ISBLANK($F$7),"",$F$7)</f>
        <v/>
      </c>
      <c r="E30" s="375"/>
      <c r="F30" s="375"/>
      <c r="G30" s="375"/>
      <c r="H30" s="376"/>
      <c r="I30" s="377" t="str">
        <f>IF(ISNUMBER(AE15),AE15,"")</f>
        <v/>
      </c>
      <c r="J30" s="378"/>
      <c r="K30" s="378"/>
      <c r="L30" s="244" t="s">
        <v>1</v>
      </c>
      <c r="M30" s="379" t="str">
        <f>IF(ISNUMBER(AH15),AH15,"")</f>
        <v/>
      </c>
      <c r="N30" s="379"/>
      <c r="O30" s="380"/>
      <c r="P30" s="368" t="str">
        <f>IF(ISNUMBER(AE12),AE12,"")</f>
        <v/>
      </c>
      <c r="Q30" s="369"/>
      <c r="R30" s="369"/>
      <c r="S30" s="244" t="s">
        <v>1</v>
      </c>
      <c r="T30" s="370" t="str">
        <f>IF(ISNUMBER(AH12),AH12,"")</f>
        <v/>
      </c>
      <c r="U30" s="370"/>
      <c r="V30" s="371"/>
      <c r="W30" s="368" t="str">
        <f>IF(ISNUMBER(AE26),AE26,"")</f>
        <v/>
      </c>
      <c r="X30" s="369"/>
      <c r="Y30" s="369"/>
      <c r="Z30" s="244" t="s">
        <v>1</v>
      </c>
      <c r="AA30" s="370" t="str">
        <f>IF(ISNUMBER(AH26),AH26,"")</f>
        <v/>
      </c>
      <c r="AB30" s="370"/>
      <c r="AC30" s="371"/>
      <c r="AD30" s="368" t="str">
        <f>IF(ISNUMBER(AE21),AE21,"")</f>
        <v/>
      </c>
      <c r="AE30" s="369"/>
      <c r="AF30" s="369"/>
      <c r="AG30" s="244" t="s">
        <v>1</v>
      </c>
      <c r="AH30" s="370" t="str">
        <f>IF(ISNUMBER(AH21),AH21,"")</f>
        <v/>
      </c>
      <c r="AI30" s="370"/>
      <c r="AJ30" s="371"/>
      <c r="AK30" s="247"/>
      <c r="AL30" s="247"/>
      <c r="AM30" s="247"/>
      <c r="AN30" s="368" t="str">
        <f>IF(ISBLANK(F7),"",IF(ISNUMBER(AH12),SUMIF(D12:N27,D30,AL12:AL27),""))</f>
        <v/>
      </c>
      <c r="AO30" s="369"/>
      <c r="AP30" s="244" t="s">
        <v>1</v>
      </c>
      <c r="AQ30" s="370" t="str">
        <f>IF(ISBLANK(F7),"",IF(ISNUMBER(AH12),SUMIF(D12:N27,D30,AM12:AM27),""))</f>
        <v/>
      </c>
      <c r="AR30" s="371"/>
      <c r="AS30" s="368" t="str">
        <f>IF(ISBLANK(F7),"",IF(ISNUMBER(AH12),SUM(I30,P30,W30,AD30),""))</f>
        <v/>
      </c>
      <c r="AT30" s="369"/>
      <c r="AU30" s="244" t="s">
        <v>1</v>
      </c>
      <c r="AV30" s="370" t="str">
        <f>IF(ISBLANK(F7),"",IF(ISNUMBER(AH12),SUM(M30,T30,AA30,AH30),""))</f>
        <v/>
      </c>
      <c r="AW30" s="371"/>
      <c r="AX30" s="243"/>
    </row>
    <row r="31" spans="1:50" s="242" customFormat="1" ht="18.95" customHeight="1">
      <c r="A31" s="243"/>
      <c r="B31" s="243"/>
      <c r="C31" s="254">
        <v>3</v>
      </c>
      <c r="D31" s="375" t="str">
        <f>IF(ISBLANK($F$8),"",$F$8)</f>
        <v/>
      </c>
      <c r="E31" s="375"/>
      <c r="F31" s="375"/>
      <c r="G31" s="375"/>
      <c r="H31" s="376"/>
      <c r="I31" s="377" t="str">
        <f>IF(ISNUMBER(AE20),AE20,"")</f>
        <v/>
      </c>
      <c r="J31" s="378"/>
      <c r="K31" s="378"/>
      <c r="L31" s="244" t="s">
        <v>1</v>
      </c>
      <c r="M31" s="379" t="str">
        <f>IF(ISNUMBER(AH20),AH20,"")</f>
        <v/>
      </c>
      <c r="N31" s="379"/>
      <c r="O31" s="380"/>
      <c r="P31" s="368" t="str">
        <f>IF(ISNUMBER(AE16),AE16,"")</f>
        <v/>
      </c>
      <c r="Q31" s="369"/>
      <c r="R31" s="369"/>
      <c r="S31" s="244" t="s">
        <v>1</v>
      </c>
      <c r="T31" s="370" t="str">
        <f>IF(ISNUMBER(AH16),AH16,"")</f>
        <v/>
      </c>
      <c r="U31" s="370"/>
      <c r="V31" s="371"/>
      <c r="W31" s="368" t="str">
        <f>IF(ISNUMBER(AE13),AE13,"")</f>
        <v/>
      </c>
      <c r="X31" s="369"/>
      <c r="Y31" s="369"/>
      <c r="Z31" s="244" t="s">
        <v>1</v>
      </c>
      <c r="AA31" s="370" t="str">
        <f>IF(ISNUMBER(AH13),AH13,"")</f>
        <v/>
      </c>
      <c r="AB31" s="370"/>
      <c r="AC31" s="371"/>
      <c r="AD31" s="368" t="str">
        <f>IF(ISNUMBER(AE25),AE25,"")</f>
        <v/>
      </c>
      <c r="AE31" s="369"/>
      <c r="AF31" s="369"/>
      <c r="AG31" s="244" t="s">
        <v>1</v>
      </c>
      <c r="AH31" s="370" t="str">
        <f>IF(ISNUMBER(AH25),AH25,"")</f>
        <v/>
      </c>
      <c r="AI31" s="370"/>
      <c r="AJ31" s="371"/>
      <c r="AK31" s="247"/>
      <c r="AL31" s="247"/>
      <c r="AM31" s="247"/>
      <c r="AN31" s="368" t="str">
        <f>IF(ISBLANK(F8),"",IF(ISNUMBER(AH13),SUMIF(D13:N28,D31,AL13:AL28),""))</f>
        <v/>
      </c>
      <c r="AO31" s="369"/>
      <c r="AP31" s="244" t="s">
        <v>1</v>
      </c>
      <c r="AQ31" s="370" t="str">
        <f>IF(ISBLANK(F8),"",IF(ISNUMBER(AH13),SUMIF(D13:N28,D31,AM13:AM28),""))</f>
        <v/>
      </c>
      <c r="AR31" s="371"/>
      <c r="AS31" s="368" t="str">
        <f>IF(ISBLANK(F8),"",IF(ISNUMBER(AH13),SUM(I31,P31,W31,AD31),""))</f>
        <v/>
      </c>
      <c r="AT31" s="369"/>
      <c r="AU31" s="244" t="s">
        <v>1</v>
      </c>
      <c r="AV31" s="370" t="str">
        <f>IF(ISBLANK(F8),"",IF(ISNUMBER(AH13),SUM(M31,T31,AA31,AH31),""))</f>
        <v/>
      </c>
      <c r="AW31" s="371"/>
      <c r="AX31" s="243"/>
    </row>
    <row r="32" spans="1:50" s="242" customFormat="1" ht="18.95" customHeight="1">
      <c r="A32" s="243"/>
      <c r="B32" s="243"/>
      <c r="C32" s="254">
        <v>4</v>
      </c>
      <c r="D32" s="375" t="str">
        <f>IF(ISBLANK($F$9),"",$F$9)</f>
        <v/>
      </c>
      <c r="E32" s="375"/>
      <c r="F32" s="375"/>
      <c r="G32" s="375"/>
      <c r="H32" s="376"/>
      <c r="I32" s="377" t="str">
        <f>IF(ISNUMBER(AE24),AE24,"")</f>
        <v/>
      </c>
      <c r="J32" s="378"/>
      <c r="K32" s="378"/>
      <c r="L32" s="244" t="s">
        <v>1</v>
      </c>
      <c r="M32" s="379" t="str">
        <f>IF(ISNUMBER(AH24),AH24,"")</f>
        <v/>
      </c>
      <c r="N32" s="379"/>
      <c r="O32" s="380"/>
      <c r="P32" s="368" t="str">
        <f>IF(ISNUMBER(AE19),AE19,"")</f>
        <v/>
      </c>
      <c r="Q32" s="369"/>
      <c r="R32" s="369"/>
      <c r="S32" s="244" t="s">
        <v>1</v>
      </c>
      <c r="T32" s="370" t="str">
        <f>IF(ISNUMBER(AH19),AH19,"")</f>
        <v/>
      </c>
      <c r="U32" s="370"/>
      <c r="V32" s="371"/>
      <c r="W32" s="368" t="str">
        <f>IF(ISNUMBER(AE17),AE17,"")</f>
        <v/>
      </c>
      <c r="X32" s="369"/>
      <c r="Y32" s="369"/>
      <c r="Z32" s="244" t="s">
        <v>1</v>
      </c>
      <c r="AA32" s="370" t="str">
        <f>IF(ISNUMBER(AH17),AH17,"")</f>
        <v/>
      </c>
      <c r="AB32" s="370"/>
      <c r="AC32" s="371"/>
      <c r="AD32" s="368" t="str">
        <f>IF(ISNUMBER(AE14),AE14,"")</f>
        <v/>
      </c>
      <c r="AE32" s="369"/>
      <c r="AF32" s="369"/>
      <c r="AG32" s="244" t="s">
        <v>1</v>
      </c>
      <c r="AH32" s="370" t="str">
        <f>IF(ISNUMBER(AH14),AH14,"")</f>
        <v/>
      </c>
      <c r="AI32" s="370"/>
      <c r="AJ32" s="371"/>
      <c r="AK32" s="247"/>
      <c r="AL32" s="247"/>
      <c r="AM32" s="247"/>
      <c r="AN32" s="368" t="str">
        <f>IF(ISBLANK(F9),"",IF(ISNUMBER(AH14),SUMIF(D14:N29,D32,AL14:AL29),""))</f>
        <v/>
      </c>
      <c r="AO32" s="369"/>
      <c r="AP32" s="244" t="s">
        <v>1</v>
      </c>
      <c r="AQ32" s="370" t="str">
        <f>IF(ISBLANK(F9),"",IF(ISNUMBER(AH14),SUMIF(D14:N29,D32,AM14:AM29),""))</f>
        <v/>
      </c>
      <c r="AR32" s="371"/>
      <c r="AS32" s="368" t="str">
        <f>IF(ISBLANK(F9),"",IF(ISNUMBER(AH14),SUM(I32,P32,W32,AD32),""))</f>
        <v/>
      </c>
      <c r="AT32" s="369"/>
      <c r="AU32" s="244" t="s">
        <v>1</v>
      </c>
      <c r="AV32" s="370" t="str">
        <f>IF(ISBLANK(F9),"",IF(ISNUMBER(AH14),SUM(M32,T32,AA32,AH32),""))</f>
        <v/>
      </c>
      <c r="AW32" s="371"/>
      <c r="AX32" s="243"/>
    </row>
    <row r="33" spans="1:50" s="242" customFormat="1" ht="6.75" customHeight="1">
      <c r="A33" s="243"/>
      <c r="B33" s="243"/>
      <c r="C33" s="253"/>
      <c r="D33" s="252"/>
      <c r="E33" s="252"/>
      <c r="F33" s="252"/>
      <c r="G33" s="252"/>
      <c r="H33" s="251"/>
      <c r="I33" s="244"/>
      <c r="J33" s="244"/>
      <c r="K33" s="244"/>
      <c r="L33" s="244"/>
      <c r="M33" s="244"/>
      <c r="N33" s="244"/>
      <c r="O33" s="245"/>
      <c r="P33" s="244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245"/>
      <c r="AK33" s="247"/>
      <c r="AL33" s="247"/>
      <c r="AM33" s="247"/>
      <c r="AN33" s="246"/>
      <c r="AO33" s="244"/>
      <c r="AP33" s="244"/>
      <c r="AQ33" s="244"/>
      <c r="AR33" s="245"/>
      <c r="AS33" s="246"/>
      <c r="AT33" s="250"/>
      <c r="AU33" s="250"/>
      <c r="AV33" s="250"/>
      <c r="AW33" s="249"/>
      <c r="AX33" s="243"/>
    </row>
    <row r="34" spans="1:50" s="242" customFormat="1" ht="18.95" customHeight="1">
      <c r="A34" s="243"/>
      <c r="B34" s="243"/>
      <c r="C34" s="372" t="s">
        <v>7</v>
      </c>
      <c r="D34" s="373"/>
      <c r="E34" s="373"/>
      <c r="F34" s="373"/>
      <c r="G34" s="373"/>
      <c r="H34" s="374"/>
      <c r="I34" s="368" t="str">
        <f>IF(ISBLANK(Y6),"",IF(ISNUMBER(AH11),SUMIF($Q$11:$AB$26,J28,$AM$11:$AM$26),""))</f>
        <v/>
      </c>
      <c r="J34" s="369"/>
      <c r="K34" s="369"/>
      <c r="L34" s="244" t="s">
        <v>1</v>
      </c>
      <c r="M34" s="370" t="str">
        <f>IF(ISBLANK(Y6),"",IF(ISNUMBER(AH11),SUMIF($Q$11:$AB$26,J28,$AL$11:$AL$26),""))</f>
        <v/>
      </c>
      <c r="N34" s="370"/>
      <c r="O34" s="371"/>
      <c r="P34" s="368" t="str">
        <f>IF(ISBLANK(Y7),"",IF(ISNUMBER(AH12),SUMIF($Q$11:$AB$26,Q28,$AM$11:$AM$26),""))</f>
        <v/>
      </c>
      <c r="Q34" s="369"/>
      <c r="R34" s="369"/>
      <c r="S34" s="244" t="s">
        <v>1</v>
      </c>
      <c r="T34" s="370" t="str">
        <f>IF(ISBLANK(Y7),"",IF(ISNUMBER(AH12),SUMIF($Q$11:$AB$26,Q28,$AL$11:$AL$26),""))</f>
        <v/>
      </c>
      <c r="U34" s="370"/>
      <c r="V34" s="371"/>
      <c r="W34" s="368" t="str">
        <f>IF(ISBLANK(Y8),"",IF(ISNUMBER(AH13),SUMIF($Q$11:$AB$26,X28,$AM$11:$AM$26),""))</f>
        <v/>
      </c>
      <c r="X34" s="369"/>
      <c r="Y34" s="369"/>
      <c r="Z34" s="244" t="s">
        <v>1</v>
      </c>
      <c r="AA34" s="370" t="str">
        <f>IF(ISBLANK(Y8),"",IF(ISNUMBER(AH13),SUMIF($Q$11:$AB$26,X28,$AL$11:$AL$26),""))</f>
        <v/>
      </c>
      <c r="AB34" s="370"/>
      <c r="AC34" s="371"/>
      <c r="AD34" s="368" t="str">
        <f>IF(ISBLANK(Y9),"",IF(ISNUMBER(AH14),SUMIF($Q$11:$AB$26,AE28,$AM$11:$AM$26),""))</f>
        <v/>
      </c>
      <c r="AE34" s="369"/>
      <c r="AF34" s="369"/>
      <c r="AG34" s="244" t="s">
        <v>1</v>
      </c>
      <c r="AH34" s="370" t="str">
        <f>IF(ISBLANK(Y9),"",IF(ISNUMBER(AH14),SUMIF($Q$11:$AB$26,AE28,$AL$11:$AL$26),""))</f>
        <v/>
      </c>
      <c r="AI34" s="370"/>
      <c r="AJ34" s="371"/>
      <c r="AK34" s="247"/>
      <c r="AL34" s="247"/>
      <c r="AM34" s="247"/>
      <c r="AN34" s="368" t="str">
        <f>IF(ISNUMBER(AH11),SUM(AN29:AO32),"")</f>
        <v/>
      </c>
      <c r="AO34" s="369"/>
      <c r="AP34" s="244" t="s">
        <v>1</v>
      </c>
      <c r="AQ34" s="370" t="str">
        <f>IF(ISNUMBER(AH11),SUM(AQ29:AR32),"")</f>
        <v/>
      </c>
      <c r="AR34" s="371"/>
      <c r="AS34" s="246"/>
      <c r="AT34" s="250"/>
      <c r="AU34" s="250"/>
      <c r="AV34" s="250"/>
      <c r="AW34" s="249"/>
      <c r="AX34" s="243"/>
    </row>
    <row r="35" spans="1:50" s="242" customFormat="1" ht="18.95" customHeight="1">
      <c r="A35" s="248"/>
      <c r="B35" s="248"/>
      <c r="C35" s="372" t="s">
        <v>8</v>
      </c>
      <c r="D35" s="373"/>
      <c r="E35" s="373"/>
      <c r="F35" s="373"/>
      <c r="G35" s="373"/>
      <c r="H35" s="374"/>
      <c r="I35" s="368" t="str">
        <f>IF(ISBLANK(Y6),"",IF(ISNUMBER(AH11),SUM(M29:M32),""))</f>
        <v/>
      </c>
      <c r="J35" s="369"/>
      <c r="K35" s="369"/>
      <c r="L35" s="244" t="s">
        <v>1</v>
      </c>
      <c r="M35" s="370" t="str">
        <f>IF(ISBLANK(Y6),"",IF(ISNUMBER(AH11),SUM(I29:I32),""))</f>
        <v/>
      </c>
      <c r="N35" s="370"/>
      <c r="O35" s="371"/>
      <c r="P35" s="368" t="str">
        <f>IF(ISBLANK(Y7),"",IF(ISNUMBER(AH12),SUM(T29:T32),""))</f>
        <v/>
      </c>
      <c r="Q35" s="369"/>
      <c r="R35" s="369"/>
      <c r="S35" s="244" t="s">
        <v>1</v>
      </c>
      <c r="T35" s="370" t="str">
        <f>IF(ISBLANK(Y7),"",IF(ISNUMBER(AH12),SUM(P29:P32),""))</f>
        <v/>
      </c>
      <c r="U35" s="370"/>
      <c r="V35" s="371"/>
      <c r="W35" s="368" t="str">
        <f>IF(ISBLANK(Y8),"",IF(ISNUMBER(AH13),SUM(AA29:AA32),""))</f>
        <v/>
      </c>
      <c r="X35" s="369"/>
      <c r="Y35" s="369"/>
      <c r="Z35" s="244" t="s">
        <v>1</v>
      </c>
      <c r="AA35" s="370" t="str">
        <f>IF(ISBLANK(Y8),"",IF(ISNUMBER(AH13),SUM(W29:W32),""))</f>
        <v/>
      </c>
      <c r="AB35" s="370"/>
      <c r="AC35" s="371"/>
      <c r="AD35" s="368" t="str">
        <f>IF(ISBLANK(Y9),"",IF(ISNUMBER(AH14),SUM(AH29:AH32),""))</f>
        <v/>
      </c>
      <c r="AE35" s="369"/>
      <c r="AF35" s="369"/>
      <c r="AG35" s="244" t="s">
        <v>1</v>
      </c>
      <c r="AH35" s="370" t="str">
        <f>IF(ISBLANK(Y9),"",IF(ISNUMBER(AH14),SUM(AD29:AD32),""))</f>
        <v/>
      </c>
      <c r="AI35" s="370"/>
      <c r="AJ35" s="371"/>
      <c r="AK35" s="247"/>
      <c r="AL35" s="247"/>
      <c r="AM35" s="247"/>
      <c r="AN35" s="246"/>
      <c r="AO35" s="244"/>
      <c r="AP35" s="244"/>
      <c r="AQ35" s="244"/>
      <c r="AR35" s="245"/>
      <c r="AS35" s="368" t="str">
        <f>IF(ISNUMBER(AH11),SUM(AS29:AT32),"")</f>
        <v/>
      </c>
      <c r="AT35" s="369"/>
      <c r="AU35" s="244" t="s">
        <v>1</v>
      </c>
      <c r="AV35" s="370" t="str">
        <f>IF(ISNUMBER(AH11),SUM(AV29:AW32),"")</f>
        <v/>
      </c>
      <c r="AW35" s="371"/>
      <c r="AX35" s="243"/>
    </row>
    <row r="36" spans="1:50" s="242" customFormat="1" ht="8.25" customHeight="1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</row>
    <row r="37" spans="1:50" ht="12.75">
      <c r="A37" s="234"/>
      <c r="B37" s="234"/>
      <c r="C37" s="241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6"/>
      <c r="AN37" s="236"/>
      <c r="AO37" s="234"/>
      <c r="AP37" s="234"/>
      <c r="AQ37" s="234"/>
      <c r="AR37" s="234"/>
      <c r="AS37" s="234"/>
      <c r="AT37" s="234"/>
      <c r="AU37" s="234"/>
      <c r="AV37" s="236"/>
      <c r="AW37" s="236"/>
      <c r="AX37" s="234"/>
    </row>
    <row r="38" spans="1:50" ht="12.75">
      <c r="A38" s="240"/>
      <c r="B38" s="234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6"/>
      <c r="AN38" s="236"/>
      <c r="AO38" s="234"/>
      <c r="AP38" s="234"/>
      <c r="AQ38" s="234"/>
      <c r="AR38" s="234"/>
      <c r="AS38" s="234"/>
      <c r="AT38" s="234"/>
      <c r="AU38" s="234"/>
      <c r="AV38" s="236"/>
      <c r="AW38" s="236"/>
      <c r="AX38" s="234"/>
    </row>
    <row r="39" spans="1:50" s="237" customFormat="1" ht="12.75">
      <c r="A39" s="238"/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9"/>
      <c r="AN39" s="239"/>
      <c r="AO39" s="238"/>
      <c r="AP39" s="238"/>
      <c r="AQ39" s="238"/>
      <c r="AR39" s="238"/>
      <c r="AS39" s="238"/>
      <c r="AT39" s="238"/>
      <c r="AU39" s="238"/>
      <c r="AV39" s="239"/>
      <c r="AW39" s="239"/>
      <c r="AX39" s="238"/>
    </row>
    <row r="40" spans="1:50" ht="12.75">
      <c r="A40" s="234"/>
      <c r="B40" s="234"/>
      <c r="C40" s="236"/>
      <c r="D40" s="236"/>
      <c r="E40" s="236"/>
      <c r="F40" s="236"/>
      <c r="G40" s="236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6"/>
      <c r="W40" s="236"/>
      <c r="X40" s="236"/>
      <c r="Y40" s="236"/>
      <c r="Z40" s="236"/>
      <c r="AA40" s="236"/>
      <c r="AB40" s="236"/>
      <c r="AC40" s="236"/>
      <c r="AD40" s="2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4"/>
    </row>
    <row r="81" spans="15:23" ht="12.75" hidden="1" customHeight="1">
      <c r="O81" s="233">
        <v>0</v>
      </c>
      <c r="Q81" s="233">
        <v>0</v>
      </c>
      <c r="W81" s="231">
        <v>0</v>
      </c>
    </row>
    <row r="1111" ht="12.75" hidden="1" customHeight="1"/>
    <row r="1112" ht="12.75" hidden="1" customHeight="1"/>
  </sheetData>
  <mergeCells count="164"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  <mergeCell ref="F5:P5"/>
    <mergeCell ref="Y5:AI5"/>
    <mergeCell ref="F6:P6"/>
    <mergeCell ref="Y6:AI6"/>
    <mergeCell ref="F7:P7"/>
    <mergeCell ref="Y7:AI7"/>
    <mergeCell ref="F8:P8"/>
    <mergeCell ref="Y8:AI8"/>
    <mergeCell ref="F9:P9"/>
    <mergeCell ref="Y9:AI9"/>
    <mergeCell ref="D11:N11"/>
    <mergeCell ref="Q11:AB11"/>
    <mergeCell ref="AE11:AF11"/>
    <mergeCell ref="AH11:AI11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W30:Y30"/>
    <mergeCell ref="AA30:AC30"/>
    <mergeCell ref="AD30:AF30"/>
    <mergeCell ref="AH30:AJ30"/>
    <mergeCell ref="AN30:AO30"/>
    <mergeCell ref="AQ30:AR30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W32:Y32"/>
    <mergeCell ref="AA32:AC32"/>
    <mergeCell ref="AD32:AF32"/>
    <mergeCell ref="AH32:AJ32"/>
    <mergeCell ref="AN32:AO32"/>
    <mergeCell ref="AQ32:AR32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C35:H35"/>
    <mergeCell ref="I35:K35"/>
    <mergeCell ref="M35:O35"/>
    <mergeCell ref="P35:R35"/>
    <mergeCell ref="T35:V35"/>
    <mergeCell ref="W35:Y35"/>
    <mergeCell ref="AD35:AF35"/>
    <mergeCell ref="AH35:AJ35"/>
    <mergeCell ref="AS35:AT35"/>
    <mergeCell ref="AV35:AW35"/>
    <mergeCell ref="AH34:AJ34"/>
    <mergeCell ref="AN34:AO34"/>
    <mergeCell ref="AQ34:AR34"/>
    <mergeCell ref="AD34:AF34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workbookViewId="0"/>
  </sheetViews>
  <sheetFormatPr baseColWidth="10" defaultRowHeight="12.75"/>
  <cols>
    <col min="1" max="3" width="30.7109375" customWidth="1"/>
  </cols>
  <sheetData>
    <row r="1" spans="1:6" ht="30.75" thickTop="1">
      <c r="A1" s="179"/>
      <c r="B1" s="180" t="s">
        <v>36</v>
      </c>
      <c r="C1" s="181"/>
    </row>
    <row r="2" spans="1:6" ht="23.25">
      <c r="A2" s="182"/>
      <c r="B2" s="183" t="s">
        <v>37</v>
      </c>
      <c r="C2" s="184"/>
    </row>
    <row r="3" spans="1:6" ht="15.75">
      <c r="A3" s="185"/>
      <c r="B3" s="186" t="s">
        <v>38</v>
      </c>
      <c r="C3" s="187"/>
    </row>
    <row r="4" spans="1:6">
      <c r="A4" s="188"/>
      <c r="B4" s="189" t="s">
        <v>71</v>
      </c>
      <c r="C4" s="190"/>
    </row>
    <row r="5" spans="1:6" ht="11.1" customHeight="1">
      <c r="A5" s="191"/>
      <c r="B5" s="189" t="s">
        <v>72</v>
      </c>
      <c r="C5" s="192"/>
    </row>
    <row r="6" spans="1:6" ht="11.1" customHeight="1">
      <c r="A6" s="191"/>
      <c r="B6" s="189"/>
      <c r="C6" s="192"/>
    </row>
    <row r="7" spans="1:6" ht="11.1" customHeight="1">
      <c r="A7" s="191"/>
      <c r="B7" s="189"/>
      <c r="C7" s="192"/>
    </row>
    <row r="8" spans="1:6" ht="11.1" customHeight="1">
      <c r="A8" s="191"/>
      <c r="B8" s="193"/>
      <c r="C8" s="192"/>
    </row>
    <row r="9" spans="1:6" ht="11.1" customHeight="1" thickBot="1">
      <c r="A9" s="194"/>
      <c r="B9" s="195"/>
      <c r="C9" s="196"/>
    </row>
    <row r="10" spans="1:6" ht="27.75" hidden="1" customHeight="1" thickTop="1">
      <c r="A10" s="402" t="s">
        <v>40</v>
      </c>
      <c r="B10" s="403"/>
      <c r="C10" s="404"/>
      <c r="D10" s="197"/>
      <c r="E10" s="197"/>
      <c r="F10" s="197"/>
    </row>
    <row r="11" spans="1:6" ht="6" hidden="1" customHeight="1">
      <c r="A11" s="198"/>
      <c r="B11" s="199"/>
      <c r="C11" s="200"/>
      <c r="D11" s="199"/>
      <c r="E11" s="201"/>
      <c r="F11" s="201"/>
    </row>
    <row r="12" spans="1:6" s="207" customFormat="1" ht="15.75" hidden="1" customHeight="1">
      <c r="A12" s="202" t="s">
        <v>41</v>
      </c>
      <c r="B12" s="203" t="s">
        <v>42</v>
      </c>
      <c r="C12" s="204" t="s">
        <v>43</v>
      </c>
      <c r="D12" s="205"/>
      <c r="E12" s="206"/>
      <c r="F12" s="206"/>
    </row>
    <row r="13" spans="1:6" hidden="1">
      <c r="A13" s="208" t="s">
        <v>44</v>
      </c>
      <c r="B13" s="83" t="s">
        <v>45</v>
      </c>
      <c r="C13" s="209" t="s">
        <v>39</v>
      </c>
      <c r="D13" s="210"/>
      <c r="E13" s="211"/>
      <c r="F13" s="211"/>
    </row>
    <row r="14" spans="1:6" hidden="1">
      <c r="A14" s="208" t="s">
        <v>46</v>
      </c>
      <c r="B14" s="83" t="s">
        <v>47</v>
      </c>
      <c r="C14" s="209" t="s">
        <v>48</v>
      </c>
      <c r="D14" s="210"/>
      <c r="E14" s="211"/>
      <c r="F14" s="211"/>
    </row>
    <row r="15" spans="1:6" hidden="1">
      <c r="A15" s="208" t="s">
        <v>49</v>
      </c>
      <c r="B15" s="83" t="s">
        <v>50</v>
      </c>
      <c r="C15" s="209" t="s">
        <v>51</v>
      </c>
      <c r="D15" s="210"/>
      <c r="E15" s="211"/>
      <c r="F15" s="211"/>
    </row>
    <row r="16" spans="1:6" hidden="1">
      <c r="A16" s="208" t="s">
        <v>52</v>
      </c>
      <c r="B16" s="83" t="s">
        <v>53</v>
      </c>
      <c r="C16" s="209" t="s">
        <v>54</v>
      </c>
      <c r="D16" s="210"/>
      <c r="E16" s="211"/>
      <c r="F16" s="211"/>
    </row>
    <row r="17" spans="1:6" hidden="1">
      <c r="A17" s="208" t="s">
        <v>55</v>
      </c>
      <c r="B17" s="83" t="s">
        <v>56</v>
      </c>
      <c r="C17" s="209" t="s">
        <v>57</v>
      </c>
      <c r="D17" s="210"/>
      <c r="E17" s="211"/>
      <c r="F17" s="211"/>
    </row>
    <row r="18" spans="1:6" ht="13.5" hidden="1" thickBot="1">
      <c r="A18" s="226" t="s">
        <v>58</v>
      </c>
      <c r="B18" s="227" t="s">
        <v>59</v>
      </c>
      <c r="C18" s="228" t="s">
        <v>60</v>
      </c>
      <c r="D18" s="94"/>
      <c r="E18" s="4"/>
      <c r="F18" s="4"/>
    </row>
    <row r="19" spans="1:6" ht="9.9499999999999993" hidden="1" customHeight="1" thickTop="1">
      <c r="A19" s="4"/>
    </row>
    <row r="20" spans="1:6" ht="24.75" customHeight="1" thickTop="1" thickBot="1">
      <c r="A20" s="405" t="s">
        <v>73</v>
      </c>
      <c r="B20" s="405"/>
      <c r="C20" s="405"/>
    </row>
    <row r="21" spans="1:6" ht="16.5" thickBot="1">
      <c r="A21" s="212" t="s">
        <v>61</v>
      </c>
      <c r="B21" s="213" t="s">
        <v>62</v>
      </c>
      <c r="C21" s="214" t="s">
        <v>63</v>
      </c>
    </row>
    <row r="22" spans="1:6" s="217" customFormat="1" ht="13.5" customHeight="1">
      <c r="A22" s="282" t="s">
        <v>385</v>
      </c>
      <c r="B22" s="283" t="s">
        <v>147</v>
      </c>
      <c r="C22" s="282" t="s">
        <v>384</v>
      </c>
      <c r="D22"/>
    </row>
    <row r="23" spans="1:6" s="217" customFormat="1" ht="13.5" customHeight="1">
      <c r="A23" s="218"/>
      <c r="B23" s="283" t="s">
        <v>150</v>
      </c>
      <c r="C23" s="218"/>
      <c r="D23"/>
    </row>
    <row r="24" spans="1:6" s="217" customFormat="1" ht="13.5" customHeight="1">
      <c r="A24" s="218"/>
      <c r="B24" s="283" t="s">
        <v>74</v>
      </c>
      <c r="C24" s="218"/>
      <c r="D24"/>
    </row>
    <row r="25" spans="1:6" s="217" customFormat="1" ht="13.5" customHeight="1">
      <c r="A25" s="218"/>
      <c r="B25" s="283" t="s">
        <v>75</v>
      </c>
      <c r="C25" s="218"/>
      <c r="D25"/>
    </row>
    <row r="26" spans="1:6" s="217" customFormat="1" ht="13.5" customHeight="1">
      <c r="A26" s="218"/>
      <c r="B26" s="293"/>
      <c r="C26" s="218"/>
      <c r="D26"/>
    </row>
    <row r="27" spans="1:6" s="217" customFormat="1" ht="13.5" customHeight="1">
      <c r="A27" s="218"/>
      <c r="B27" s="283"/>
      <c r="C27" s="218"/>
      <c r="D27"/>
    </row>
    <row r="28" spans="1:6" s="217" customFormat="1" ht="13.5" customHeight="1">
      <c r="A28" s="219"/>
      <c r="B28" s="284"/>
      <c r="C28" s="219"/>
      <c r="D28"/>
    </row>
    <row r="29" spans="1:6" s="217" customFormat="1" ht="13.5" customHeight="1">
      <c r="A29" s="282" t="s">
        <v>76</v>
      </c>
      <c r="B29" s="285" t="s">
        <v>77</v>
      </c>
      <c r="C29" s="282" t="s">
        <v>78</v>
      </c>
      <c r="D29"/>
    </row>
    <row r="30" spans="1:6" s="217" customFormat="1" ht="13.5" customHeight="1">
      <c r="A30" s="286"/>
      <c r="B30" s="283" t="s">
        <v>79</v>
      </c>
      <c r="C30" s="286"/>
      <c r="D30"/>
    </row>
    <row r="31" spans="1:6" s="217" customFormat="1" ht="13.5" customHeight="1">
      <c r="A31" s="218"/>
      <c r="B31" s="283" t="s">
        <v>80</v>
      </c>
      <c r="C31" s="218"/>
      <c r="D31"/>
    </row>
    <row r="32" spans="1:6" s="217" customFormat="1" ht="13.5" customHeight="1">
      <c r="A32" s="286"/>
      <c r="B32" s="283" t="s">
        <v>81</v>
      </c>
      <c r="C32" s="286"/>
    </row>
    <row r="33" spans="1:3" s="217" customFormat="1" ht="13.5" customHeight="1">
      <c r="A33" s="218"/>
      <c r="B33" s="283"/>
      <c r="C33" s="218"/>
    </row>
    <row r="34" spans="1:3" s="217" customFormat="1" ht="13.5" customHeight="1">
      <c r="A34" s="218"/>
      <c r="B34" s="283"/>
      <c r="C34" s="218"/>
    </row>
    <row r="35" spans="1:3" s="217" customFormat="1" ht="13.5" customHeight="1">
      <c r="A35" s="287"/>
      <c r="B35" s="288"/>
      <c r="C35" s="289"/>
    </row>
    <row r="36" spans="1:3" s="217" customFormat="1" ht="13.5" customHeight="1">
      <c r="A36" s="215" t="s">
        <v>82</v>
      </c>
      <c r="B36" s="290" t="s">
        <v>83</v>
      </c>
      <c r="C36" s="215" t="s">
        <v>84</v>
      </c>
    </row>
    <row r="37" spans="1:3" s="217" customFormat="1" ht="13.5" customHeight="1">
      <c r="A37" s="218"/>
      <c r="B37" s="283" t="s">
        <v>85</v>
      </c>
      <c r="C37" s="218"/>
    </row>
    <row r="38" spans="1:3" s="217" customFormat="1" ht="13.5" customHeight="1">
      <c r="A38" s="218"/>
      <c r="B38" s="283" t="s">
        <v>143</v>
      </c>
      <c r="C38" s="218"/>
    </row>
    <row r="39" spans="1:3" s="217" customFormat="1" ht="13.5" customHeight="1">
      <c r="A39" s="218"/>
      <c r="B39" s="283" t="s">
        <v>144</v>
      </c>
      <c r="C39" s="218"/>
    </row>
    <row r="40" spans="1:3" s="217" customFormat="1" ht="13.5" customHeight="1">
      <c r="A40" s="218"/>
      <c r="B40" s="283"/>
      <c r="C40" s="218"/>
    </row>
    <row r="41" spans="1:3" s="217" customFormat="1" ht="13.5" customHeight="1">
      <c r="A41" s="218"/>
      <c r="B41" s="283"/>
      <c r="C41" s="218"/>
    </row>
    <row r="42" spans="1:3" s="217" customFormat="1" ht="13.5" customHeight="1">
      <c r="A42" s="219"/>
      <c r="B42" s="288"/>
      <c r="C42" s="219"/>
    </row>
    <row r="43" spans="1:3" s="217" customFormat="1" ht="13.5" customHeight="1">
      <c r="A43" s="291" t="s">
        <v>86</v>
      </c>
      <c r="B43" s="285" t="s">
        <v>137</v>
      </c>
      <c r="C43" s="291" t="s">
        <v>86</v>
      </c>
    </row>
    <row r="44" spans="1:3" s="217" customFormat="1" ht="13.5" customHeight="1">
      <c r="A44" s="218"/>
      <c r="B44" s="222" t="s">
        <v>87</v>
      </c>
      <c r="C44" s="218"/>
    </row>
    <row r="45" spans="1:3" s="217" customFormat="1" ht="13.5" customHeight="1">
      <c r="A45" s="218"/>
      <c r="B45" s="283" t="s">
        <v>88</v>
      </c>
      <c r="C45" s="218"/>
    </row>
    <row r="46" spans="1:3" s="217" customFormat="1" ht="13.5" customHeight="1">
      <c r="A46" s="218"/>
      <c r="B46" s="283" t="s">
        <v>89</v>
      </c>
      <c r="C46" s="218"/>
    </row>
    <row r="47" spans="1:3" s="217" customFormat="1" ht="13.5" customHeight="1">
      <c r="A47" s="218"/>
      <c r="B47" s="283" t="s">
        <v>90</v>
      </c>
      <c r="C47" s="218"/>
    </row>
    <row r="48" spans="1:3" s="217" customFormat="1" ht="13.5" customHeight="1">
      <c r="A48" s="218"/>
      <c r="B48" s="283" t="s">
        <v>91</v>
      </c>
      <c r="C48" s="218"/>
    </row>
    <row r="49" spans="1:3" s="217" customFormat="1" ht="13.5" customHeight="1">
      <c r="A49" s="219"/>
      <c r="B49" s="288"/>
      <c r="C49" s="219"/>
    </row>
    <row r="50" spans="1:3" s="217" customFormat="1" ht="13.5" customHeight="1">
      <c r="A50" s="282" t="s">
        <v>93</v>
      </c>
      <c r="B50" s="283" t="s">
        <v>96</v>
      </c>
      <c r="C50" s="282" t="s">
        <v>95</v>
      </c>
    </row>
    <row r="51" spans="1:3" s="217" customFormat="1" ht="13.5" customHeight="1">
      <c r="A51" s="286"/>
      <c r="B51" s="283" t="s">
        <v>97</v>
      </c>
      <c r="C51" s="286"/>
    </row>
    <row r="52" spans="1:3" s="217" customFormat="1" ht="13.5" customHeight="1">
      <c r="A52" s="218"/>
      <c r="B52" s="283" t="s">
        <v>153</v>
      </c>
      <c r="C52" s="218"/>
    </row>
    <row r="53" spans="1:3" s="217" customFormat="1" ht="13.5" customHeight="1">
      <c r="A53" s="286"/>
      <c r="B53" s="283" t="s">
        <v>98</v>
      </c>
      <c r="C53" s="286"/>
    </row>
    <row r="54" spans="1:3" s="217" customFormat="1" ht="13.5" customHeight="1">
      <c r="A54" s="218"/>
      <c r="B54" s="283" t="s">
        <v>99</v>
      </c>
      <c r="C54" s="218"/>
    </row>
    <row r="55" spans="1:3" s="217" customFormat="1" ht="13.5" customHeight="1">
      <c r="A55" s="218"/>
      <c r="B55" s="283"/>
      <c r="C55" s="218"/>
    </row>
    <row r="56" spans="1:3" s="217" customFormat="1" ht="13.5" customHeight="1">
      <c r="A56" s="287"/>
      <c r="B56" s="288"/>
      <c r="C56" s="289"/>
    </row>
    <row r="57" spans="1:3" s="217" customFormat="1" ht="13.5" customHeight="1">
      <c r="A57" s="282" t="s">
        <v>100</v>
      </c>
      <c r="B57" s="283" t="s">
        <v>101</v>
      </c>
      <c r="C57" s="282" t="s">
        <v>102</v>
      </c>
    </row>
    <row r="58" spans="1:3" s="217" customFormat="1" ht="13.5" customHeight="1">
      <c r="A58" s="218"/>
      <c r="B58" s="283" t="s">
        <v>103</v>
      </c>
      <c r="C58" s="218"/>
    </row>
    <row r="59" spans="1:3" s="217" customFormat="1" ht="13.5" customHeight="1">
      <c r="A59" s="218"/>
      <c r="B59" s="283" t="s">
        <v>104</v>
      </c>
      <c r="C59" s="218"/>
    </row>
    <row r="60" spans="1:3" s="217" customFormat="1" ht="13.5" customHeight="1">
      <c r="A60" s="218"/>
      <c r="B60" s="283" t="s">
        <v>105</v>
      </c>
      <c r="C60" s="218"/>
    </row>
    <row r="61" spans="1:3" s="217" customFormat="1" ht="13.5" customHeight="1">
      <c r="A61" s="218"/>
      <c r="B61" s="283" t="s">
        <v>106</v>
      </c>
      <c r="C61" s="218"/>
    </row>
    <row r="62" spans="1:3" s="217" customFormat="1" ht="13.5" customHeight="1">
      <c r="A62" s="218"/>
      <c r="B62" s="283"/>
      <c r="C62" s="218"/>
    </row>
    <row r="63" spans="1:3" s="217" customFormat="1" ht="13.5" customHeight="1">
      <c r="A63" s="219"/>
      <c r="B63" s="284"/>
      <c r="C63" s="219"/>
    </row>
    <row r="64" spans="1:3" s="217" customFormat="1" ht="13.5" customHeight="1">
      <c r="A64" s="282" t="s">
        <v>107</v>
      </c>
      <c r="B64" s="283" t="s">
        <v>146</v>
      </c>
      <c r="C64" s="282" t="s">
        <v>108</v>
      </c>
    </row>
    <row r="65" spans="1:5" s="217" customFormat="1" ht="13.5" customHeight="1">
      <c r="A65" s="286"/>
      <c r="B65" s="283" t="s">
        <v>109</v>
      </c>
      <c r="C65" s="286"/>
    </row>
    <row r="66" spans="1:5" s="217" customFormat="1" ht="13.5" customHeight="1">
      <c r="A66" s="218"/>
      <c r="B66" s="283" t="s">
        <v>110</v>
      </c>
      <c r="C66" s="218"/>
    </row>
    <row r="67" spans="1:5" s="217" customFormat="1" ht="13.5" customHeight="1">
      <c r="A67" s="286"/>
      <c r="B67" s="283" t="s">
        <v>111</v>
      </c>
      <c r="C67" s="286"/>
    </row>
    <row r="68" spans="1:5" s="217" customFormat="1" ht="13.5" customHeight="1">
      <c r="A68" s="218"/>
      <c r="B68" s="283" t="s">
        <v>112</v>
      </c>
      <c r="C68" s="218"/>
    </row>
    <row r="69" spans="1:5" s="217" customFormat="1" ht="13.5" customHeight="1">
      <c r="A69" s="218"/>
      <c r="B69" s="283"/>
      <c r="C69" s="218"/>
    </row>
    <row r="70" spans="1:5" s="217" customFormat="1" ht="13.5" customHeight="1">
      <c r="A70" s="287"/>
      <c r="B70" s="288"/>
      <c r="C70" s="289"/>
    </row>
    <row r="71" spans="1:5" s="217" customFormat="1" ht="13.5" customHeight="1">
      <c r="A71" s="282" t="s">
        <v>113</v>
      </c>
      <c r="B71" s="283" t="s">
        <v>114</v>
      </c>
      <c r="C71" s="282" t="s">
        <v>115</v>
      </c>
      <c r="E71"/>
    </row>
    <row r="72" spans="1:5" s="217" customFormat="1" ht="13.5" customHeight="1">
      <c r="A72" s="218"/>
      <c r="B72" s="283" t="s">
        <v>116</v>
      </c>
      <c r="C72" s="218"/>
      <c r="E72"/>
    </row>
    <row r="73" spans="1:5" s="217" customFormat="1" ht="13.5" customHeight="1">
      <c r="A73" s="218"/>
      <c r="B73" s="283" t="s">
        <v>117</v>
      </c>
      <c r="C73" s="218"/>
      <c r="E73"/>
    </row>
    <row r="74" spans="1:5" s="217" customFormat="1" ht="13.5" customHeight="1">
      <c r="A74" s="218"/>
      <c r="B74" s="283" t="s">
        <v>118</v>
      </c>
      <c r="C74" s="218"/>
      <c r="E74"/>
    </row>
    <row r="75" spans="1:5" s="217" customFormat="1" ht="13.5" customHeight="1">
      <c r="A75" s="218"/>
      <c r="B75" s="283" t="s">
        <v>119</v>
      </c>
      <c r="C75" s="218"/>
      <c r="E75"/>
    </row>
    <row r="76" spans="1:5" s="217" customFormat="1" ht="13.5" customHeight="1">
      <c r="A76" s="218"/>
      <c r="B76" s="283" t="s">
        <v>120</v>
      </c>
      <c r="C76" s="218"/>
      <c r="E76"/>
    </row>
    <row r="77" spans="1:5" s="217" customFormat="1" ht="13.5" customHeight="1">
      <c r="A77" s="219"/>
      <c r="B77" s="284"/>
      <c r="C77" s="219"/>
      <c r="E77"/>
    </row>
    <row r="78" spans="1:5" s="217" customFormat="1" ht="13.5" customHeight="1">
      <c r="A78" s="282" t="s">
        <v>121</v>
      </c>
      <c r="B78" s="283" t="s">
        <v>122</v>
      </c>
      <c r="C78" s="282" t="s">
        <v>123</v>
      </c>
    </row>
    <row r="79" spans="1:5" s="217" customFormat="1" ht="13.5" customHeight="1">
      <c r="A79" s="218"/>
      <c r="B79" s="283" t="s">
        <v>124</v>
      </c>
      <c r="C79" s="218"/>
    </row>
    <row r="80" spans="1:5" s="217" customFormat="1" ht="13.5" customHeight="1">
      <c r="A80" s="218"/>
      <c r="B80" s="283" t="s">
        <v>145</v>
      </c>
      <c r="C80" s="218"/>
    </row>
    <row r="81" spans="1:5" s="217" customFormat="1" ht="13.5" customHeight="1">
      <c r="A81" s="218"/>
      <c r="B81" s="283" t="s">
        <v>154</v>
      </c>
      <c r="C81" s="218"/>
    </row>
    <row r="82" spans="1:5" s="217" customFormat="1" ht="13.5" customHeight="1">
      <c r="A82" s="218"/>
      <c r="B82" s="283" t="s">
        <v>125</v>
      </c>
      <c r="C82" s="218"/>
    </row>
    <row r="83" spans="1:5" s="217" customFormat="1" ht="13.5" customHeight="1">
      <c r="A83" s="218"/>
      <c r="B83" s="283" t="s">
        <v>126</v>
      </c>
      <c r="C83" s="218"/>
    </row>
    <row r="84" spans="1:5" s="217" customFormat="1" ht="13.5" customHeight="1">
      <c r="A84" s="219"/>
      <c r="B84" s="284" t="s">
        <v>387</v>
      </c>
      <c r="C84" s="219"/>
    </row>
    <row r="85" spans="1:5" s="217" customFormat="1" ht="13.5" customHeight="1">
      <c r="A85" s="292" t="s">
        <v>127</v>
      </c>
      <c r="B85" s="285" t="s">
        <v>140</v>
      </c>
      <c r="C85" s="292" t="s">
        <v>128</v>
      </c>
    </row>
    <row r="86" spans="1:5" s="217" customFormat="1" ht="13.5" customHeight="1">
      <c r="A86" s="286"/>
      <c r="B86" s="283" t="s">
        <v>142</v>
      </c>
      <c r="C86" s="286"/>
    </row>
    <row r="87" spans="1:5" s="217" customFormat="1" ht="13.5" customHeight="1">
      <c r="A87" s="286"/>
      <c r="B87" s="293" t="s">
        <v>141</v>
      </c>
      <c r="C87" s="286"/>
    </row>
    <row r="88" spans="1:5" s="217" customFormat="1" ht="13.5" customHeight="1">
      <c r="A88" s="286"/>
      <c r="B88" s="283" t="s">
        <v>129</v>
      </c>
      <c r="C88" s="286"/>
    </row>
    <row r="89" spans="1:5" s="217" customFormat="1" ht="13.5" customHeight="1">
      <c r="A89" s="218"/>
      <c r="B89" s="283" t="s">
        <v>138</v>
      </c>
      <c r="C89" s="218"/>
    </row>
    <row r="90" spans="1:5" s="217" customFormat="1" ht="13.5" customHeight="1">
      <c r="A90" s="218"/>
      <c r="B90" s="283" t="s">
        <v>139</v>
      </c>
      <c r="C90" s="218"/>
    </row>
    <row r="91" spans="1:5" s="217" customFormat="1" ht="13.5" customHeight="1">
      <c r="A91" s="219"/>
      <c r="B91" s="288" t="s">
        <v>92</v>
      </c>
      <c r="C91" s="219"/>
    </row>
    <row r="92" spans="1:5" s="217" customFormat="1" ht="13.5" customHeight="1">
      <c r="A92" s="292" t="s">
        <v>130</v>
      </c>
      <c r="B92" s="285" t="s">
        <v>148</v>
      </c>
      <c r="C92" s="292" t="s">
        <v>131</v>
      </c>
      <c r="E92"/>
    </row>
    <row r="93" spans="1:5" s="217" customFormat="1" ht="13.5" customHeight="1">
      <c r="A93" s="286"/>
      <c r="B93" s="283" t="s">
        <v>149</v>
      </c>
      <c r="C93" s="286"/>
      <c r="E93"/>
    </row>
    <row r="94" spans="1:5" s="217" customFormat="1" ht="13.5" customHeight="1">
      <c r="A94" s="286"/>
      <c r="B94" s="283" t="s">
        <v>132</v>
      </c>
      <c r="C94" s="286"/>
      <c r="E94"/>
    </row>
    <row r="95" spans="1:5" s="217" customFormat="1" ht="13.5" customHeight="1">
      <c r="A95" s="286"/>
      <c r="B95" s="283" t="s">
        <v>133</v>
      </c>
      <c r="C95" s="286"/>
      <c r="E95"/>
    </row>
    <row r="96" spans="1:5" s="217" customFormat="1" ht="13.5" customHeight="1">
      <c r="A96" s="218"/>
      <c r="B96" s="293" t="s">
        <v>134</v>
      </c>
      <c r="C96" s="218"/>
      <c r="E96"/>
    </row>
    <row r="97" spans="1:5" s="217" customFormat="1" ht="13.5" customHeight="1">
      <c r="A97" s="218"/>
      <c r="B97" s="283"/>
      <c r="C97" s="218"/>
      <c r="E97"/>
    </row>
    <row r="98" spans="1:5" s="217" customFormat="1" ht="13.5" customHeight="1">
      <c r="A98" s="219"/>
      <c r="B98" s="288"/>
      <c r="C98" s="219"/>
      <c r="E98"/>
    </row>
    <row r="99" spans="1:5" s="217" customFormat="1" ht="13.5" customHeight="1">
      <c r="A99" s="292" t="s">
        <v>135</v>
      </c>
      <c r="B99" s="285" t="s">
        <v>94</v>
      </c>
      <c r="C99" s="292" t="s">
        <v>388</v>
      </c>
    </row>
    <row r="100" spans="1:5" s="217" customFormat="1" ht="13.5" customHeight="1">
      <c r="A100" s="286"/>
      <c r="B100" s="283" t="s">
        <v>136</v>
      </c>
      <c r="C100" s="286"/>
    </row>
    <row r="101" spans="1:5" s="217" customFormat="1" ht="13.5" customHeight="1">
      <c r="A101" s="286"/>
      <c r="B101" s="283" t="s">
        <v>151</v>
      </c>
      <c r="C101" s="286"/>
    </row>
    <row r="102" spans="1:5" s="217" customFormat="1" ht="13.5" customHeight="1">
      <c r="A102" s="286"/>
      <c r="B102" s="283" t="s">
        <v>152</v>
      </c>
      <c r="C102" s="286"/>
    </row>
    <row r="103" spans="1:5" s="217" customFormat="1" ht="13.5" customHeight="1">
      <c r="A103" s="218"/>
      <c r="B103" s="293"/>
      <c r="C103" s="218"/>
    </row>
    <row r="104" spans="1:5" s="217" customFormat="1" ht="13.5" customHeight="1">
      <c r="A104" s="218"/>
      <c r="B104" s="283"/>
      <c r="C104" s="218"/>
    </row>
    <row r="105" spans="1:5" s="217" customFormat="1" ht="13.5" customHeight="1">
      <c r="A105" s="219"/>
      <c r="B105" s="288"/>
      <c r="C105" s="219"/>
    </row>
    <row r="106" spans="1:5" s="217" customFormat="1" ht="13.5" hidden="1" customHeight="1">
      <c r="A106" s="215" t="s">
        <v>70</v>
      </c>
      <c r="B106" s="216"/>
      <c r="C106" s="215" t="s">
        <v>69</v>
      </c>
    </row>
    <row r="107" spans="1:5" s="217" customFormat="1" ht="13.5" hidden="1" customHeight="1">
      <c r="A107" s="218" t="s">
        <v>28</v>
      </c>
      <c r="B107" s="216"/>
      <c r="C107" s="218" t="s">
        <v>28</v>
      </c>
    </row>
    <row r="108" spans="1:5" s="217" customFormat="1" ht="13.5" hidden="1" customHeight="1">
      <c r="A108" s="218" t="s">
        <v>64</v>
      </c>
      <c r="B108" s="216"/>
      <c r="C108" s="218" t="s">
        <v>64</v>
      </c>
    </row>
    <row r="109" spans="1:5" s="217" customFormat="1" ht="13.5" hidden="1" customHeight="1">
      <c r="A109" s="218" t="s">
        <v>65</v>
      </c>
      <c r="B109" s="216"/>
      <c r="C109" s="218" t="s">
        <v>65</v>
      </c>
    </row>
    <row r="110" spans="1:5" s="217" customFormat="1" ht="13.5" hidden="1" customHeight="1">
      <c r="A110" s="218" t="s">
        <v>66</v>
      </c>
      <c r="B110" s="216"/>
      <c r="C110" s="218" t="s">
        <v>66</v>
      </c>
    </row>
    <row r="111" spans="1:5" s="217" customFormat="1" ht="13.5" hidden="1" customHeight="1">
      <c r="A111" s="218" t="s">
        <v>67</v>
      </c>
      <c r="B111" s="216"/>
      <c r="C111" s="218" t="s">
        <v>67</v>
      </c>
    </row>
    <row r="112" spans="1:5" s="217" customFormat="1" ht="13.5" hidden="1" customHeight="1">
      <c r="A112" s="219" t="s">
        <v>68</v>
      </c>
      <c r="B112" s="220"/>
      <c r="C112" s="219" t="s">
        <v>68</v>
      </c>
    </row>
    <row r="113" spans="1:5" s="217" customFormat="1" ht="13.5" hidden="1" customHeight="1">
      <c r="A113" s="215" t="s">
        <v>70</v>
      </c>
      <c r="B113" s="222"/>
      <c r="C113" s="215" t="s">
        <v>69</v>
      </c>
      <c r="E113"/>
    </row>
    <row r="114" spans="1:5" s="217" customFormat="1" ht="13.5" hidden="1" customHeight="1">
      <c r="A114" s="218" t="s">
        <v>28</v>
      </c>
      <c r="B114" s="224"/>
      <c r="C114" s="218" t="s">
        <v>28</v>
      </c>
      <c r="E114"/>
    </row>
    <row r="115" spans="1:5" s="217" customFormat="1" ht="13.5" hidden="1" customHeight="1">
      <c r="A115" s="218" t="s">
        <v>64</v>
      </c>
      <c r="B115" s="224"/>
      <c r="C115" s="218" t="s">
        <v>64</v>
      </c>
      <c r="E115"/>
    </row>
    <row r="116" spans="1:5" s="217" customFormat="1" ht="13.5" hidden="1" customHeight="1">
      <c r="A116" s="218" t="s">
        <v>65</v>
      </c>
      <c r="B116" s="224"/>
      <c r="C116" s="218" t="s">
        <v>65</v>
      </c>
      <c r="E116"/>
    </row>
    <row r="117" spans="1:5" s="217" customFormat="1" ht="13.5" hidden="1" customHeight="1">
      <c r="A117" s="218" t="s">
        <v>66</v>
      </c>
      <c r="B117" s="222"/>
      <c r="C117" s="218" t="s">
        <v>66</v>
      </c>
      <c r="E117"/>
    </row>
    <row r="118" spans="1:5" s="217" customFormat="1" ht="13.5" hidden="1" customHeight="1">
      <c r="A118" s="218" t="s">
        <v>67</v>
      </c>
      <c r="B118" s="222"/>
      <c r="C118" s="218" t="s">
        <v>67</v>
      </c>
      <c r="E118"/>
    </row>
    <row r="119" spans="1:5" s="217" customFormat="1" ht="13.5" hidden="1" customHeight="1">
      <c r="A119" s="219" t="s">
        <v>68</v>
      </c>
      <c r="B119" s="223"/>
      <c r="C119" s="219" t="s">
        <v>68</v>
      </c>
      <c r="E119"/>
    </row>
    <row r="120" spans="1:5" s="217" customFormat="1" ht="13.5" hidden="1" customHeight="1">
      <c r="A120" s="215" t="s">
        <v>70</v>
      </c>
      <c r="B120" s="221"/>
      <c r="C120" s="215" t="s">
        <v>69</v>
      </c>
    </row>
    <row r="121" spans="1:5" s="217" customFormat="1" ht="13.5" hidden="1" customHeight="1">
      <c r="A121" s="218" t="s">
        <v>28</v>
      </c>
      <c r="B121" s="216"/>
      <c r="C121" s="218" t="s">
        <v>28</v>
      </c>
    </row>
    <row r="122" spans="1:5" s="217" customFormat="1" ht="13.5" hidden="1" customHeight="1">
      <c r="A122" s="218" t="s">
        <v>64</v>
      </c>
      <c r="B122" s="216"/>
      <c r="C122" s="218" t="s">
        <v>64</v>
      </c>
    </row>
    <row r="123" spans="1:5" s="217" customFormat="1" ht="13.5" hidden="1" customHeight="1">
      <c r="A123" s="218" t="s">
        <v>65</v>
      </c>
      <c r="B123" s="216"/>
      <c r="C123" s="218" t="s">
        <v>65</v>
      </c>
    </row>
    <row r="124" spans="1:5" s="217" customFormat="1" ht="13.5" hidden="1" customHeight="1">
      <c r="A124" s="218" t="s">
        <v>66</v>
      </c>
      <c r="B124" s="216"/>
      <c r="C124" s="218" t="s">
        <v>66</v>
      </c>
    </row>
    <row r="125" spans="1:5" s="217" customFormat="1" ht="13.5" hidden="1" customHeight="1">
      <c r="A125" s="218" t="s">
        <v>67</v>
      </c>
      <c r="B125" s="216"/>
      <c r="C125" s="218" t="s">
        <v>67</v>
      </c>
    </row>
    <row r="126" spans="1:5" s="217" customFormat="1" ht="13.5" hidden="1" customHeight="1">
      <c r="A126" s="219" t="s">
        <v>68</v>
      </c>
      <c r="B126" s="220"/>
      <c r="C126" s="219" t="s">
        <v>68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2" manualBreakCount="2">
    <brk id="63" max="2" man="1"/>
    <brk id="105" max="2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203"/>
  <sheetViews>
    <sheetView showGridLines="0" zoomScaleNormal="100" workbookViewId="0">
      <selection sqref="A1:H1"/>
    </sheetView>
  </sheetViews>
  <sheetFormatPr baseColWidth="10" defaultRowHeight="18"/>
  <cols>
    <col min="1" max="1" width="13.7109375" style="140" customWidth="1"/>
    <col min="2" max="2" width="11.7109375" style="154" customWidth="1"/>
    <col min="3" max="3" width="15.85546875" style="146" customWidth="1"/>
    <col min="4" max="4" width="1.7109375" style="149" customWidth="1"/>
    <col min="5" max="5" width="11.7109375" style="154" customWidth="1"/>
    <col min="6" max="6" width="16" style="146" customWidth="1"/>
    <col min="7" max="8" width="11.7109375" style="156" customWidth="1"/>
    <col min="9" max="16" width="11.42578125" style="1"/>
  </cols>
  <sheetData>
    <row r="1" spans="1:8" ht="26.25" thickBot="1">
      <c r="A1" s="406" t="s">
        <v>156</v>
      </c>
      <c r="B1" s="407"/>
      <c r="C1" s="407"/>
      <c r="D1" s="407"/>
      <c r="E1" s="407"/>
      <c r="F1" s="407"/>
      <c r="G1" s="407"/>
      <c r="H1" s="408"/>
    </row>
    <row r="2" spans="1:8">
      <c r="A2" s="106"/>
      <c r="B2" s="225"/>
      <c r="C2" s="141"/>
      <c r="D2" s="147"/>
      <c r="E2" s="150"/>
      <c r="F2" s="141"/>
      <c r="G2" s="155"/>
      <c r="H2" s="155"/>
    </row>
    <row r="3" spans="1:8">
      <c r="A3" s="106"/>
      <c r="B3" s="294" t="s">
        <v>157</v>
      </c>
      <c r="C3" s="142"/>
      <c r="D3" s="143"/>
      <c r="E3" s="151"/>
      <c r="F3" s="142"/>
      <c r="G3" s="139"/>
      <c r="H3" s="139"/>
    </row>
    <row r="4" spans="1:8" ht="18.75" thickBot="1">
      <c r="A4" s="106"/>
      <c r="B4" s="151"/>
      <c r="C4" s="142"/>
      <c r="D4" s="143"/>
      <c r="E4" s="151"/>
      <c r="F4" s="142"/>
      <c r="G4" s="139"/>
      <c r="H4" s="139"/>
    </row>
    <row r="5" spans="1:8" ht="18.75" thickBot="1">
      <c r="A5" s="332" t="s">
        <v>2</v>
      </c>
      <c r="B5" s="327" t="s">
        <v>158</v>
      </c>
      <c r="C5" s="322"/>
      <c r="D5" s="323"/>
      <c r="E5" s="321" t="s">
        <v>159</v>
      </c>
      <c r="F5" s="324"/>
      <c r="G5" s="325" t="s">
        <v>7</v>
      </c>
      <c r="H5" s="326" t="s">
        <v>8</v>
      </c>
    </row>
    <row r="6" spans="1:8">
      <c r="A6" s="360">
        <v>31368</v>
      </c>
      <c r="B6" s="152" t="s">
        <v>86</v>
      </c>
      <c r="C6" s="144"/>
      <c r="D6" s="298" t="s">
        <v>0</v>
      </c>
      <c r="E6" s="318" t="s">
        <v>384</v>
      </c>
      <c r="F6" s="144"/>
      <c r="G6" s="319" t="s">
        <v>200</v>
      </c>
      <c r="H6" s="320" t="s">
        <v>201</v>
      </c>
    </row>
    <row r="7" spans="1:8">
      <c r="A7" s="346">
        <v>31367</v>
      </c>
      <c r="B7" s="328" t="s">
        <v>86</v>
      </c>
      <c r="C7" s="304"/>
      <c r="D7" s="305" t="s">
        <v>0</v>
      </c>
      <c r="E7" s="303" t="s">
        <v>115</v>
      </c>
      <c r="F7" s="304"/>
      <c r="G7" s="300" t="s">
        <v>185</v>
      </c>
      <c r="H7" s="315" t="s">
        <v>186</v>
      </c>
    </row>
    <row r="8" spans="1:8">
      <c r="A8" s="346">
        <v>31374</v>
      </c>
      <c r="B8" s="328" t="s">
        <v>78</v>
      </c>
      <c r="C8" s="304"/>
      <c r="D8" s="305" t="s">
        <v>0</v>
      </c>
      <c r="E8" s="303" t="s">
        <v>108</v>
      </c>
      <c r="F8" s="304"/>
      <c r="G8" s="301" t="s">
        <v>185</v>
      </c>
      <c r="H8" s="315" t="s">
        <v>204</v>
      </c>
    </row>
    <row r="9" spans="1:8">
      <c r="A9" s="346">
        <v>31353</v>
      </c>
      <c r="B9" s="328" t="s">
        <v>78</v>
      </c>
      <c r="C9" s="304"/>
      <c r="D9" s="305" t="s">
        <v>0</v>
      </c>
      <c r="E9" s="303" t="s">
        <v>128</v>
      </c>
      <c r="F9" s="304"/>
      <c r="G9" s="301" t="s">
        <v>174</v>
      </c>
      <c r="H9" s="315" t="s">
        <v>175</v>
      </c>
    </row>
    <row r="10" spans="1:8">
      <c r="A10" s="346">
        <v>31367</v>
      </c>
      <c r="B10" s="328" t="s">
        <v>131</v>
      </c>
      <c r="C10" s="304"/>
      <c r="D10" s="305" t="s">
        <v>0</v>
      </c>
      <c r="E10" s="303" t="s">
        <v>95</v>
      </c>
      <c r="F10" s="304"/>
      <c r="G10" s="301" t="s">
        <v>166</v>
      </c>
      <c r="H10" s="315" t="s">
        <v>182</v>
      </c>
    </row>
    <row r="11" spans="1:8">
      <c r="A11" s="346">
        <v>31507</v>
      </c>
      <c r="B11" s="328" t="s">
        <v>131</v>
      </c>
      <c r="C11" s="304"/>
      <c r="D11" s="305" t="s">
        <v>0</v>
      </c>
      <c r="E11" s="303" t="s">
        <v>108</v>
      </c>
      <c r="F11" s="304"/>
      <c r="G11" s="301" t="s">
        <v>162</v>
      </c>
      <c r="H11" s="315" t="s">
        <v>300</v>
      </c>
    </row>
    <row r="12" spans="1:8">
      <c r="A12" s="346">
        <v>31529</v>
      </c>
      <c r="B12" s="328" t="s">
        <v>388</v>
      </c>
      <c r="C12" s="304"/>
      <c r="D12" s="305" t="s">
        <v>0</v>
      </c>
      <c r="E12" s="303" t="s">
        <v>78</v>
      </c>
      <c r="F12" s="304"/>
      <c r="G12" s="301" t="s">
        <v>170</v>
      </c>
      <c r="H12" s="315" t="s">
        <v>315</v>
      </c>
    </row>
    <row r="13" spans="1:8">
      <c r="A13" s="346">
        <v>31430</v>
      </c>
      <c r="B13" s="328" t="s">
        <v>388</v>
      </c>
      <c r="C13" s="304"/>
      <c r="D13" s="305" t="s">
        <v>0</v>
      </c>
      <c r="E13" s="303" t="s">
        <v>131</v>
      </c>
      <c r="F13" s="304"/>
      <c r="G13" s="301" t="s">
        <v>174</v>
      </c>
      <c r="H13" s="315" t="s">
        <v>256</v>
      </c>
    </row>
    <row r="14" spans="1:8">
      <c r="A14" s="346">
        <v>31340</v>
      </c>
      <c r="B14" s="328" t="s">
        <v>384</v>
      </c>
      <c r="C14" s="304"/>
      <c r="D14" s="305" t="s">
        <v>0</v>
      </c>
      <c r="E14" s="303" t="s">
        <v>84</v>
      </c>
      <c r="F14" s="304"/>
      <c r="G14" s="301" t="s">
        <v>170</v>
      </c>
      <c r="H14" s="315" t="s">
        <v>171</v>
      </c>
    </row>
    <row r="15" spans="1:8">
      <c r="A15" s="346">
        <v>31382</v>
      </c>
      <c r="B15" s="329" t="s">
        <v>384</v>
      </c>
      <c r="C15" s="307"/>
      <c r="D15" s="308" t="s">
        <v>0</v>
      </c>
      <c r="E15" s="306" t="s">
        <v>123</v>
      </c>
      <c r="F15" s="307"/>
      <c r="G15" s="301" t="s">
        <v>170</v>
      </c>
      <c r="H15" s="316" t="s">
        <v>211</v>
      </c>
    </row>
    <row r="16" spans="1:8">
      <c r="A16" s="346">
        <v>31388</v>
      </c>
      <c r="B16" s="329" t="s">
        <v>95</v>
      </c>
      <c r="C16" s="307"/>
      <c r="D16" s="308" t="s">
        <v>0</v>
      </c>
      <c r="E16" s="306" t="s">
        <v>86</v>
      </c>
      <c r="F16" s="307"/>
      <c r="G16" s="301" t="s">
        <v>214</v>
      </c>
      <c r="H16" s="316" t="s">
        <v>215</v>
      </c>
    </row>
    <row r="17" spans="1:8">
      <c r="A17" s="346">
        <v>31389</v>
      </c>
      <c r="B17" s="329" t="s">
        <v>95</v>
      </c>
      <c r="C17" s="307"/>
      <c r="D17" s="308" t="s">
        <v>0</v>
      </c>
      <c r="E17" s="306" t="s">
        <v>102</v>
      </c>
      <c r="F17" s="307"/>
      <c r="G17" s="301" t="s">
        <v>162</v>
      </c>
      <c r="H17" s="316" t="s">
        <v>227</v>
      </c>
    </row>
    <row r="18" spans="1:8">
      <c r="A18" s="346">
        <v>31374</v>
      </c>
      <c r="B18" s="330" t="s">
        <v>95</v>
      </c>
      <c r="C18" s="297"/>
      <c r="D18" s="299" t="s">
        <v>0</v>
      </c>
      <c r="E18" s="296" t="s">
        <v>384</v>
      </c>
      <c r="F18" s="297"/>
      <c r="G18" s="300" t="s">
        <v>207</v>
      </c>
      <c r="H18" s="314" t="s">
        <v>208</v>
      </c>
    </row>
    <row r="19" spans="1:8">
      <c r="A19" s="346">
        <v>31408</v>
      </c>
      <c r="B19" s="328" t="s">
        <v>84</v>
      </c>
      <c r="C19" s="304"/>
      <c r="D19" s="305" t="s">
        <v>0</v>
      </c>
      <c r="E19" s="303" t="s">
        <v>78</v>
      </c>
      <c r="F19" s="304"/>
      <c r="G19" s="301" t="s">
        <v>200</v>
      </c>
      <c r="H19" s="315" t="s">
        <v>247</v>
      </c>
    </row>
    <row r="20" spans="1:8">
      <c r="A20" s="346">
        <v>31493</v>
      </c>
      <c r="B20" s="328" t="s">
        <v>84</v>
      </c>
      <c r="C20" s="304"/>
      <c r="D20" s="305" t="s">
        <v>0</v>
      </c>
      <c r="E20" s="303" t="s">
        <v>131</v>
      </c>
      <c r="F20" s="304"/>
      <c r="G20" s="301" t="s">
        <v>174</v>
      </c>
      <c r="H20" s="315" t="s">
        <v>291</v>
      </c>
    </row>
    <row r="21" spans="1:8">
      <c r="A21" s="346">
        <v>31395</v>
      </c>
      <c r="B21" s="328" t="s">
        <v>84</v>
      </c>
      <c r="C21" s="304"/>
      <c r="D21" s="305" t="s">
        <v>0</v>
      </c>
      <c r="E21" s="303" t="s">
        <v>388</v>
      </c>
      <c r="F21" s="304"/>
      <c r="G21" s="301" t="s">
        <v>189</v>
      </c>
      <c r="H21" s="315" t="s">
        <v>230</v>
      </c>
    </row>
    <row r="22" spans="1:8">
      <c r="A22" s="346">
        <v>31339</v>
      </c>
      <c r="B22" s="328" t="s">
        <v>102</v>
      </c>
      <c r="C22" s="304"/>
      <c r="D22" s="305" t="s">
        <v>0</v>
      </c>
      <c r="E22" s="303" t="s">
        <v>84</v>
      </c>
      <c r="F22" s="304"/>
      <c r="G22" s="301" t="s">
        <v>166</v>
      </c>
      <c r="H22" s="315" t="s">
        <v>167</v>
      </c>
    </row>
    <row r="23" spans="1:8">
      <c r="A23" s="346">
        <v>31402</v>
      </c>
      <c r="B23" s="328" t="s">
        <v>102</v>
      </c>
      <c r="C23" s="304"/>
      <c r="D23" s="305" t="s">
        <v>0</v>
      </c>
      <c r="E23" s="303" t="s">
        <v>86</v>
      </c>
      <c r="F23" s="304"/>
      <c r="G23" s="301" t="s">
        <v>162</v>
      </c>
      <c r="H23" s="315" t="s">
        <v>241</v>
      </c>
    </row>
    <row r="24" spans="1:8">
      <c r="A24" s="346">
        <v>31409</v>
      </c>
      <c r="B24" s="328" t="s">
        <v>115</v>
      </c>
      <c r="C24" s="304"/>
      <c r="D24" s="305" t="s">
        <v>0</v>
      </c>
      <c r="E24" s="303" t="s">
        <v>78</v>
      </c>
      <c r="F24" s="304"/>
      <c r="G24" s="301" t="s">
        <v>237</v>
      </c>
      <c r="H24" s="315" t="s">
        <v>250</v>
      </c>
    </row>
    <row r="25" spans="1:8">
      <c r="A25" s="346">
        <v>31493</v>
      </c>
      <c r="B25" s="330" t="s">
        <v>115</v>
      </c>
      <c r="C25" s="297"/>
      <c r="D25" s="299" t="s">
        <v>0</v>
      </c>
      <c r="E25" s="296" t="s">
        <v>131</v>
      </c>
      <c r="F25" s="297"/>
      <c r="G25" s="300" t="s">
        <v>189</v>
      </c>
      <c r="H25" s="314" t="s">
        <v>298</v>
      </c>
    </row>
    <row r="26" spans="1:8">
      <c r="A26" s="346">
        <v>31396</v>
      </c>
      <c r="B26" s="328" t="s">
        <v>115</v>
      </c>
      <c r="C26" s="304"/>
      <c r="D26" s="305" t="s">
        <v>0</v>
      </c>
      <c r="E26" s="303" t="s">
        <v>388</v>
      </c>
      <c r="F26" s="304"/>
      <c r="G26" s="301" t="s">
        <v>237</v>
      </c>
      <c r="H26" s="315" t="s">
        <v>238</v>
      </c>
    </row>
    <row r="27" spans="1:8">
      <c r="A27" s="346">
        <v>31332</v>
      </c>
      <c r="B27" s="328" t="s">
        <v>123</v>
      </c>
      <c r="C27" s="304"/>
      <c r="D27" s="305" t="s">
        <v>0</v>
      </c>
      <c r="E27" s="303" t="s">
        <v>95</v>
      </c>
      <c r="F27" s="304"/>
      <c r="G27" s="301" t="s">
        <v>162</v>
      </c>
      <c r="H27" s="315" t="s">
        <v>163</v>
      </c>
    </row>
    <row r="28" spans="1:8">
      <c r="A28" s="346">
        <v>31395</v>
      </c>
      <c r="B28" s="328" t="s">
        <v>123</v>
      </c>
      <c r="C28" s="304"/>
      <c r="D28" s="305" t="s">
        <v>0</v>
      </c>
      <c r="E28" s="303" t="s">
        <v>388</v>
      </c>
      <c r="F28" s="304"/>
      <c r="G28" s="301" t="s">
        <v>233</v>
      </c>
      <c r="H28" s="315" t="s">
        <v>234</v>
      </c>
    </row>
    <row r="29" spans="1:8">
      <c r="A29" s="346">
        <v>31353</v>
      </c>
      <c r="B29" s="328" t="s">
        <v>123</v>
      </c>
      <c r="C29" s="304"/>
      <c r="D29" s="305" t="s">
        <v>0</v>
      </c>
      <c r="E29" s="303" t="s">
        <v>128</v>
      </c>
      <c r="F29" s="304"/>
      <c r="G29" s="301" t="s">
        <v>178</v>
      </c>
      <c r="H29" s="315" t="s">
        <v>179</v>
      </c>
    </row>
    <row r="30" spans="1:8">
      <c r="A30" s="346">
        <v>31389</v>
      </c>
      <c r="B30" s="328" t="s">
        <v>108</v>
      </c>
      <c r="C30" s="304"/>
      <c r="D30" s="305" t="s">
        <v>0</v>
      </c>
      <c r="E30" s="303" t="s">
        <v>86</v>
      </c>
      <c r="F30" s="304"/>
      <c r="G30" s="301" t="s">
        <v>189</v>
      </c>
      <c r="H30" s="315" t="s">
        <v>221</v>
      </c>
    </row>
    <row r="31" spans="1:8">
      <c r="A31" s="346">
        <v>31388</v>
      </c>
      <c r="B31" s="328" t="s">
        <v>108</v>
      </c>
      <c r="C31" s="304"/>
      <c r="D31" s="305" t="s">
        <v>0</v>
      </c>
      <c r="E31" s="303" t="s">
        <v>102</v>
      </c>
      <c r="F31" s="304"/>
      <c r="G31" s="301" t="s">
        <v>174</v>
      </c>
      <c r="H31" s="315" t="s">
        <v>218</v>
      </c>
    </row>
    <row r="32" spans="1:8">
      <c r="A32" s="346">
        <v>31368</v>
      </c>
      <c r="B32" s="328" t="s">
        <v>108</v>
      </c>
      <c r="C32" s="304"/>
      <c r="D32" s="305" t="s">
        <v>0</v>
      </c>
      <c r="E32" s="303" t="s">
        <v>123</v>
      </c>
      <c r="F32" s="304"/>
      <c r="G32" s="301" t="s">
        <v>196</v>
      </c>
      <c r="H32" s="315" t="s">
        <v>197</v>
      </c>
    </row>
    <row r="33" spans="1:8">
      <c r="A33" s="346">
        <v>31368</v>
      </c>
      <c r="B33" s="328" t="s">
        <v>128</v>
      </c>
      <c r="C33" s="304"/>
      <c r="D33" s="305" t="s">
        <v>0</v>
      </c>
      <c r="E33" s="303" t="s">
        <v>115</v>
      </c>
      <c r="F33" s="304"/>
      <c r="G33" s="301" t="s">
        <v>189</v>
      </c>
      <c r="H33" s="315" t="s">
        <v>193</v>
      </c>
    </row>
    <row r="34" spans="1:8">
      <c r="A34" s="346">
        <v>31367</v>
      </c>
      <c r="B34" s="329" t="s">
        <v>128</v>
      </c>
      <c r="C34" s="307"/>
      <c r="D34" s="308" t="s">
        <v>0</v>
      </c>
      <c r="E34" s="306" t="s">
        <v>102</v>
      </c>
      <c r="F34" s="307"/>
      <c r="G34" s="309" t="s">
        <v>189</v>
      </c>
      <c r="H34" s="316" t="s">
        <v>190</v>
      </c>
    </row>
    <row r="35" spans="1:8" ht="18.75" thickBot="1">
      <c r="A35" s="362">
        <v>31403</v>
      </c>
      <c r="B35" s="331" t="s">
        <v>128</v>
      </c>
      <c r="C35" s="311"/>
      <c r="D35" s="312" t="s">
        <v>0</v>
      </c>
      <c r="E35" s="310" t="s">
        <v>384</v>
      </c>
      <c r="F35" s="311"/>
      <c r="G35" s="313" t="s">
        <v>200</v>
      </c>
      <c r="H35" s="317" t="s">
        <v>361</v>
      </c>
    </row>
    <row r="36" spans="1:8">
      <c r="A36" s="229"/>
      <c r="B36" s="153"/>
      <c r="C36" s="145"/>
      <c r="D36" s="148"/>
      <c r="E36" s="153"/>
      <c r="F36" s="145"/>
      <c r="G36" s="155"/>
      <c r="H36" s="155"/>
    </row>
    <row r="37" spans="1:8">
      <c r="A37" s="229"/>
      <c r="B37" s="333" t="s">
        <v>160</v>
      </c>
      <c r="C37" s="145"/>
      <c r="D37" s="148"/>
      <c r="E37" s="153"/>
      <c r="F37" s="145"/>
      <c r="G37" s="155"/>
      <c r="H37" s="155"/>
    </row>
    <row r="38" spans="1:8" ht="18.75" thickBot="1">
      <c r="A38" s="229"/>
      <c r="B38" s="153"/>
      <c r="C38" s="145"/>
      <c r="D38" s="148"/>
      <c r="E38" s="153"/>
      <c r="F38" s="145"/>
      <c r="G38" s="155"/>
      <c r="H38" s="155"/>
    </row>
    <row r="39" spans="1:8" ht="18.75" thickBot="1">
      <c r="A39" s="332" t="s">
        <v>2</v>
      </c>
      <c r="B39" s="344" t="s">
        <v>158</v>
      </c>
      <c r="C39" s="339"/>
      <c r="D39" s="340"/>
      <c r="E39" s="338" t="s">
        <v>159</v>
      </c>
      <c r="F39" s="341"/>
      <c r="G39" s="342" t="s">
        <v>7</v>
      </c>
      <c r="H39" s="343" t="s">
        <v>8</v>
      </c>
    </row>
    <row r="40" spans="1:8">
      <c r="A40" s="361">
        <v>31451</v>
      </c>
      <c r="B40" s="153" t="s">
        <v>86</v>
      </c>
      <c r="C40" s="145"/>
      <c r="D40" s="334" t="s">
        <v>0</v>
      </c>
      <c r="E40" s="335" t="s">
        <v>84</v>
      </c>
      <c r="F40" s="145"/>
      <c r="G40" s="336" t="s">
        <v>174</v>
      </c>
      <c r="H40" s="337" t="s">
        <v>266</v>
      </c>
    </row>
    <row r="41" spans="1:8">
      <c r="A41" s="346">
        <v>31438</v>
      </c>
      <c r="B41" s="329" t="s">
        <v>78</v>
      </c>
      <c r="C41" s="307"/>
      <c r="D41" s="308" t="s">
        <v>0</v>
      </c>
      <c r="E41" s="306" t="s">
        <v>123</v>
      </c>
      <c r="F41" s="307"/>
      <c r="G41" s="309" t="s">
        <v>185</v>
      </c>
      <c r="H41" s="316" t="s">
        <v>259</v>
      </c>
    </row>
    <row r="42" spans="1:8">
      <c r="A42" s="346">
        <v>31473</v>
      </c>
      <c r="B42" s="329" t="s">
        <v>131</v>
      </c>
      <c r="C42" s="307"/>
      <c r="D42" s="308" t="s">
        <v>0</v>
      </c>
      <c r="E42" s="306" t="s">
        <v>128</v>
      </c>
      <c r="F42" s="307"/>
      <c r="G42" s="309" t="s">
        <v>185</v>
      </c>
      <c r="H42" s="316" t="s">
        <v>272</v>
      </c>
    </row>
    <row r="43" spans="1:8">
      <c r="A43" s="346">
        <v>31570</v>
      </c>
      <c r="B43" s="329" t="s">
        <v>131</v>
      </c>
      <c r="C43" s="307"/>
      <c r="D43" s="308" t="s">
        <v>0</v>
      </c>
      <c r="E43" s="306" t="s">
        <v>123</v>
      </c>
      <c r="F43" s="307"/>
      <c r="G43" s="309" t="s">
        <v>178</v>
      </c>
      <c r="H43" s="316" t="s">
        <v>368</v>
      </c>
    </row>
    <row r="44" spans="1:8">
      <c r="A44" s="346">
        <v>31430</v>
      </c>
      <c r="B44" s="329" t="s">
        <v>388</v>
      </c>
      <c r="C44" s="307"/>
      <c r="D44" s="308" t="s">
        <v>0</v>
      </c>
      <c r="E44" s="306" t="s">
        <v>95</v>
      </c>
      <c r="F44" s="307"/>
      <c r="G44" s="309" t="s">
        <v>196</v>
      </c>
      <c r="H44" s="316" t="s">
        <v>253</v>
      </c>
    </row>
    <row r="45" spans="1:8">
      <c r="A45" s="346">
        <v>31445</v>
      </c>
      <c r="B45" s="329" t="s">
        <v>388</v>
      </c>
      <c r="C45" s="307"/>
      <c r="D45" s="308" t="s">
        <v>0</v>
      </c>
      <c r="E45" s="306" t="s">
        <v>108</v>
      </c>
      <c r="F45" s="307"/>
      <c r="G45" s="309" t="s">
        <v>262</v>
      </c>
      <c r="H45" s="316" t="s">
        <v>263</v>
      </c>
    </row>
    <row r="46" spans="1:8">
      <c r="A46" s="346">
        <v>31535</v>
      </c>
      <c r="B46" s="329" t="s">
        <v>384</v>
      </c>
      <c r="C46" s="307"/>
      <c r="D46" s="308" t="s">
        <v>0</v>
      </c>
      <c r="E46" s="306" t="s">
        <v>78</v>
      </c>
      <c r="F46" s="307"/>
      <c r="G46" s="309" t="s">
        <v>162</v>
      </c>
      <c r="H46" s="316" t="s">
        <v>331</v>
      </c>
    </row>
    <row r="47" spans="1:8">
      <c r="A47" s="346">
        <v>31533</v>
      </c>
      <c r="B47" s="329" t="s">
        <v>84</v>
      </c>
      <c r="C47" s="307"/>
      <c r="D47" s="308" t="s">
        <v>0</v>
      </c>
      <c r="E47" s="306" t="s">
        <v>115</v>
      </c>
      <c r="F47" s="307"/>
      <c r="G47" s="309" t="s">
        <v>185</v>
      </c>
      <c r="H47" s="316" t="s">
        <v>325</v>
      </c>
    </row>
    <row r="48" spans="1:8">
      <c r="A48" s="346">
        <v>31482</v>
      </c>
      <c r="B48" s="329" t="s">
        <v>102</v>
      </c>
      <c r="C48" s="307"/>
      <c r="D48" s="308" t="s">
        <v>0</v>
      </c>
      <c r="E48" s="306" t="s">
        <v>384</v>
      </c>
      <c r="F48" s="307"/>
      <c r="G48" s="309" t="s">
        <v>200</v>
      </c>
      <c r="H48" s="316" t="s">
        <v>282</v>
      </c>
    </row>
    <row r="49" spans="1:8">
      <c r="A49" s="346">
        <v>31479</v>
      </c>
      <c r="B49" s="329" t="s">
        <v>102</v>
      </c>
      <c r="C49" s="307"/>
      <c r="D49" s="308" t="s">
        <v>0</v>
      </c>
      <c r="E49" s="306" t="s">
        <v>115</v>
      </c>
      <c r="F49" s="307"/>
      <c r="G49" s="309" t="s">
        <v>185</v>
      </c>
      <c r="H49" s="316" t="s">
        <v>279</v>
      </c>
    </row>
    <row r="50" spans="1:8">
      <c r="A50" s="346">
        <v>31493</v>
      </c>
      <c r="B50" s="329" t="s">
        <v>108</v>
      </c>
      <c r="C50" s="307"/>
      <c r="D50" s="308" t="s">
        <v>0</v>
      </c>
      <c r="E50" s="306" t="s">
        <v>95</v>
      </c>
      <c r="F50" s="307"/>
      <c r="G50" s="309" t="s">
        <v>233</v>
      </c>
      <c r="H50" s="316" t="s">
        <v>288</v>
      </c>
    </row>
    <row r="51" spans="1:8" ht="18.75" thickBot="1">
      <c r="A51" s="362">
        <v>31472</v>
      </c>
      <c r="B51" s="331" t="s">
        <v>128</v>
      </c>
      <c r="C51" s="311"/>
      <c r="D51" s="312" t="s">
        <v>0</v>
      </c>
      <c r="E51" s="310" t="s">
        <v>86</v>
      </c>
      <c r="F51" s="311"/>
      <c r="G51" s="313" t="s">
        <v>233</v>
      </c>
      <c r="H51" s="317" t="s">
        <v>269</v>
      </c>
    </row>
    <row r="52" spans="1:8">
      <c r="A52" s="229"/>
    </row>
    <row r="53" spans="1:8">
      <c r="A53" s="229"/>
      <c r="B53" s="345" t="s">
        <v>161</v>
      </c>
    </row>
    <row r="54" spans="1:8" ht="18.75" thickBot="1">
      <c r="A54" s="229"/>
    </row>
    <row r="55" spans="1:8" ht="18.75" thickBot="1">
      <c r="A55" s="332" t="s">
        <v>2</v>
      </c>
      <c r="B55" s="344" t="s">
        <v>158</v>
      </c>
      <c r="C55" s="339"/>
      <c r="D55" s="340"/>
      <c r="E55" s="338" t="s">
        <v>159</v>
      </c>
      <c r="F55" s="341"/>
      <c r="G55" s="342" t="s">
        <v>7</v>
      </c>
      <c r="H55" s="343" t="s">
        <v>8</v>
      </c>
    </row>
    <row r="56" spans="1:8">
      <c r="A56" s="361">
        <v>31486</v>
      </c>
      <c r="B56" s="153" t="s">
        <v>86</v>
      </c>
      <c r="C56" s="145"/>
      <c r="D56" s="334" t="s">
        <v>0</v>
      </c>
      <c r="E56" s="335" t="s">
        <v>131</v>
      </c>
      <c r="F56" s="145"/>
      <c r="G56" s="336" t="s">
        <v>275</v>
      </c>
      <c r="H56" s="337" t="s">
        <v>285</v>
      </c>
    </row>
    <row r="57" spans="1:8">
      <c r="A57" s="346">
        <v>31571</v>
      </c>
      <c r="B57" s="329" t="s">
        <v>86</v>
      </c>
      <c r="C57" s="307"/>
      <c r="D57" s="308" t="s">
        <v>0</v>
      </c>
      <c r="E57" s="306" t="s">
        <v>388</v>
      </c>
      <c r="F57" s="307"/>
      <c r="G57" s="309" t="s">
        <v>214</v>
      </c>
      <c r="H57" s="316" t="s">
        <v>349</v>
      </c>
    </row>
    <row r="58" spans="1:8">
      <c r="A58" s="346">
        <v>31508</v>
      </c>
      <c r="B58" s="329" t="s">
        <v>78</v>
      </c>
      <c r="C58" s="307"/>
      <c r="D58" s="308" t="s">
        <v>0</v>
      </c>
      <c r="E58" s="306" t="s">
        <v>86</v>
      </c>
      <c r="F58" s="307"/>
      <c r="G58" s="309" t="s">
        <v>189</v>
      </c>
      <c r="H58" s="316" t="s">
        <v>305</v>
      </c>
    </row>
    <row r="59" spans="1:8">
      <c r="A59" s="346">
        <v>31389</v>
      </c>
      <c r="B59" s="329" t="s">
        <v>78</v>
      </c>
      <c r="C59" s="307"/>
      <c r="D59" s="308" t="s">
        <v>0</v>
      </c>
      <c r="E59" s="306" t="s">
        <v>102</v>
      </c>
      <c r="F59" s="307"/>
      <c r="G59" s="309" t="s">
        <v>185</v>
      </c>
      <c r="H59" s="316" t="s">
        <v>224</v>
      </c>
    </row>
    <row r="60" spans="1:8">
      <c r="A60" s="346">
        <v>31407</v>
      </c>
      <c r="B60" s="329" t="s">
        <v>131</v>
      </c>
      <c r="C60" s="307"/>
      <c r="D60" s="308" t="s">
        <v>0</v>
      </c>
      <c r="E60" s="306" t="s">
        <v>78</v>
      </c>
      <c r="F60" s="307"/>
      <c r="G60" s="309" t="s">
        <v>170</v>
      </c>
      <c r="H60" s="316" t="s">
        <v>244</v>
      </c>
    </row>
    <row r="61" spans="1:8">
      <c r="A61" s="346">
        <v>31529</v>
      </c>
      <c r="B61" s="329" t="s">
        <v>388</v>
      </c>
      <c r="C61" s="307"/>
      <c r="D61" s="308" t="s">
        <v>0</v>
      </c>
      <c r="E61" s="306" t="s">
        <v>384</v>
      </c>
      <c r="F61" s="307"/>
      <c r="G61" s="309" t="s">
        <v>318</v>
      </c>
      <c r="H61" s="316" t="s">
        <v>319</v>
      </c>
    </row>
    <row r="62" spans="1:8">
      <c r="A62" s="346">
        <v>31571</v>
      </c>
      <c r="B62" s="329" t="s">
        <v>388</v>
      </c>
      <c r="C62" s="307"/>
      <c r="D62" s="308" t="s">
        <v>0</v>
      </c>
      <c r="E62" s="306" t="s">
        <v>128</v>
      </c>
      <c r="F62" s="307"/>
      <c r="G62" s="309" t="s">
        <v>364</v>
      </c>
      <c r="H62" s="316" t="s">
        <v>365</v>
      </c>
    </row>
    <row r="63" spans="1:8">
      <c r="A63" s="346">
        <v>31478</v>
      </c>
      <c r="B63" s="329" t="s">
        <v>384</v>
      </c>
      <c r="C63" s="307"/>
      <c r="D63" s="308" t="s">
        <v>0</v>
      </c>
      <c r="E63" s="306" t="s">
        <v>115</v>
      </c>
      <c r="F63" s="307"/>
      <c r="G63" s="309" t="s">
        <v>275</v>
      </c>
      <c r="H63" s="316" t="s">
        <v>276</v>
      </c>
    </row>
    <row r="64" spans="1:8">
      <c r="A64" s="346">
        <v>31556</v>
      </c>
      <c r="B64" s="329" t="s">
        <v>384</v>
      </c>
      <c r="C64" s="307"/>
      <c r="D64" s="308" t="s">
        <v>0</v>
      </c>
      <c r="E64" s="306" t="s">
        <v>131</v>
      </c>
      <c r="F64" s="307"/>
      <c r="G64" s="309" t="s">
        <v>196</v>
      </c>
      <c r="H64" s="316" t="s">
        <v>197</v>
      </c>
    </row>
    <row r="65" spans="1:8">
      <c r="A65" s="346">
        <v>31563</v>
      </c>
      <c r="B65" s="329" t="s">
        <v>95</v>
      </c>
      <c r="C65" s="307"/>
      <c r="D65" s="308" t="s">
        <v>0</v>
      </c>
      <c r="E65" s="306" t="s">
        <v>78</v>
      </c>
      <c r="F65" s="307"/>
      <c r="G65" s="309" t="s">
        <v>166</v>
      </c>
      <c r="H65" s="316" t="s">
        <v>343</v>
      </c>
    </row>
    <row r="66" spans="1:8">
      <c r="A66" s="346">
        <v>31529</v>
      </c>
      <c r="B66" s="329" t="s">
        <v>95</v>
      </c>
      <c r="C66" s="307"/>
      <c r="D66" s="308" t="s">
        <v>0</v>
      </c>
      <c r="E66" s="306" t="s">
        <v>84</v>
      </c>
      <c r="F66" s="307"/>
      <c r="G66" s="309" t="s">
        <v>233</v>
      </c>
      <c r="H66" s="316" t="s">
        <v>322</v>
      </c>
    </row>
    <row r="67" spans="1:8">
      <c r="A67" s="346">
        <v>31599</v>
      </c>
      <c r="B67" s="329" t="s">
        <v>95</v>
      </c>
      <c r="C67" s="307"/>
      <c r="D67" s="308" t="s">
        <v>0</v>
      </c>
      <c r="E67" s="306" t="s">
        <v>115</v>
      </c>
      <c r="F67" s="307"/>
      <c r="G67" s="309" t="s">
        <v>170</v>
      </c>
      <c r="H67" s="316" t="s">
        <v>358</v>
      </c>
    </row>
    <row r="68" spans="1:8">
      <c r="A68" s="346">
        <v>31534</v>
      </c>
      <c r="B68" s="329" t="s">
        <v>84</v>
      </c>
      <c r="C68" s="307"/>
      <c r="D68" s="308" t="s">
        <v>0</v>
      </c>
      <c r="E68" s="306" t="s">
        <v>108</v>
      </c>
      <c r="F68" s="307"/>
      <c r="G68" s="309" t="s">
        <v>185</v>
      </c>
      <c r="H68" s="316" t="s">
        <v>328</v>
      </c>
    </row>
    <row r="69" spans="1:8">
      <c r="A69" s="346">
        <v>31562</v>
      </c>
      <c r="B69" s="329" t="s">
        <v>84</v>
      </c>
      <c r="C69" s="307"/>
      <c r="D69" s="308" t="s">
        <v>0</v>
      </c>
      <c r="E69" s="306" t="s">
        <v>128</v>
      </c>
      <c r="F69" s="307"/>
      <c r="G69" s="309" t="s">
        <v>214</v>
      </c>
      <c r="H69" s="316" t="s">
        <v>340</v>
      </c>
    </row>
    <row r="70" spans="1:8">
      <c r="A70" s="346">
        <v>31556</v>
      </c>
      <c r="B70" s="329" t="s">
        <v>102</v>
      </c>
      <c r="C70" s="307"/>
      <c r="D70" s="308" t="s">
        <v>0</v>
      </c>
      <c r="E70" s="306" t="s">
        <v>131</v>
      </c>
      <c r="F70" s="307"/>
      <c r="G70" s="309" t="s">
        <v>178</v>
      </c>
      <c r="H70" s="316" t="s">
        <v>337</v>
      </c>
    </row>
    <row r="71" spans="1:8">
      <c r="A71" s="346">
        <v>31571</v>
      </c>
      <c r="B71" s="329" t="s">
        <v>102</v>
      </c>
      <c r="C71" s="307"/>
      <c r="D71" s="308" t="s">
        <v>0</v>
      </c>
      <c r="E71" s="306" t="s">
        <v>388</v>
      </c>
      <c r="F71" s="307"/>
      <c r="G71" s="309" t="s">
        <v>294</v>
      </c>
      <c r="H71" s="316" t="s">
        <v>346</v>
      </c>
    </row>
    <row r="72" spans="1:8">
      <c r="A72" s="346">
        <v>31535</v>
      </c>
      <c r="B72" s="329" t="s">
        <v>115</v>
      </c>
      <c r="C72" s="307"/>
      <c r="D72" s="308" t="s">
        <v>0</v>
      </c>
      <c r="E72" s="306" t="s">
        <v>108</v>
      </c>
      <c r="F72" s="307"/>
      <c r="G72" s="309" t="s">
        <v>294</v>
      </c>
      <c r="H72" s="316" t="s">
        <v>334</v>
      </c>
    </row>
    <row r="73" spans="1:8">
      <c r="A73" s="346">
        <v>31584</v>
      </c>
      <c r="B73" s="329" t="s">
        <v>115</v>
      </c>
      <c r="C73" s="307"/>
      <c r="D73" s="308" t="s">
        <v>0</v>
      </c>
      <c r="E73" s="306" t="s">
        <v>123</v>
      </c>
      <c r="F73" s="307"/>
      <c r="G73" s="309" t="s">
        <v>174</v>
      </c>
      <c r="H73" s="316" t="s">
        <v>355</v>
      </c>
    </row>
    <row r="74" spans="1:8">
      <c r="A74" s="346">
        <v>31507</v>
      </c>
      <c r="B74" s="329" t="s">
        <v>123</v>
      </c>
      <c r="C74" s="307"/>
      <c r="D74" s="308" t="s">
        <v>0</v>
      </c>
      <c r="E74" s="306" t="s">
        <v>86</v>
      </c>
      <c r="F74" s="307"/>
      <c r="G74" s="309" t="s">
        <v>189</v>
      </c>
      <c r="H74" s="316" t="s">
        <v>303</v>
      </c>
    </row>
    <row r="75" spans="1:8">
      <c r="A75" s="346">
        <v>31528</v>
      </c>
      <c r="B75" s="329" t="s">
        <v>123</v>
      </c>
      <c r="C75" s="307"/>
      <c r="D75" s="308" t="s">
        <v>0</v>
      </c>
      <c r="E75" s="306" t="s">
        <v>84</v>
      </c>
      <c r="F75" s="307"/>
      <c r="G75" s="309" t="s">
        <v>311</v>
      </c>
      <c r="H75" s="316" t="s">
        <v>312</v>
      </c>
    </row>
    <row r="76" spans="1:8">
      <c r="A76" s="346">
        <v>31493</v>
      </c>
      <c r="B76" s="329" t="s">
        <v>123</v>
      </c>
      <c r="C76" s="307"/>
      <c r="D76" s="308" t="s">
        <v>0</v>
      </c>
      <c r="E76" s="306" t="s">
        <v>102</v>
      </c>
      <c r="F76" s="307"/>
      <c r="G76" s="309" t="s">
        <v>294</v>
      </c>
      <c r="H76" s="316" t="s">
        <v>295</v>
      </c>
    </row>
    <row r="77" spans="1:8">
      <c r="A77" s="346">
        <v>31528</v>
      </c>
      <c r="B77" s="329" t="s">
        <v>108</v>
      </c>
      <c r="C77" s="307"/>
      <c r="D77" s="308" t="s">
        <v>0</v>
      </c>
      <c r="E77" s="306" t="s">
        <v>384</v>
      </c>
      <c r="F77" s="307"/>
      <c r="G77" s="309" t="s">
        <v>237</v>
      </c>
      <c r="H77" s="316" t="s">
        <v>308</v>
      </c>
    </row>
    <row r="78" spans="1:8">
      <c r="A78" s="346">
        <v>31575</v>
      </c>
      <c r="B78" s="329" t="s">
        <v>108</v>
      </c>
      <c r="C78" s="307"/>
      <c r="D78" s="308" t="s">
        <v>0</v>
      </c>
      <c r="E78" s="306" t="s">
        <v>128</v>
      </c>
      <c r="F78" s="307"/>
      <c r="G78" s="309" t="s">
        <v>379</v>
      </c>
      <c r="H78" s="316" t="s">
        <v>380</v>
      </c>
    </row>
    <row r="79" spans="1:8" ht="18.75" thickBot="1">
      <c r="A79" s="362">
        <v>31577</v>
      </c>
      <c r="B79" s="331" t="s">
        <v>128</v>
      </c>
      <c r="C79" s="311"/>
      <c r="D79" s="312" t="s">
        <v>0</v>
      </c>
      <c r="E79" s="310" t="s">
        <v>95</v>
      </c>
      <c r="F79" s="311"/>
      <c r="G79" s="313" t="s">
        <v>166</v>
      </c>
      <c r="H79" s="317" t="s">
        <v>352</v>
      </c>
    </row>
    <row r="80" spans="1:8">
      <c r="A80" s="229"/>
    </row>
    <row r="81" spans="1:1">
      <c r="A81" s="229"/>
    </row>
    <row r="82" spans="1:1">
      <c r="A82" s="229"/>
    </row>
    <row r="83" spans="1:1">
      <c r="A83" s="229"/>
    </row>
    <row r="84" spans="1:1">
      <c r="A84" s="229"/>
    </row>
    <row r="85" spans="1:1">
      <c r="A85" s="229"/>
    </row>
    <row r="86" spans="1:1">
      <c r="A86" s="229"/>
    </row>
    <row r="87" spans="1:1">
      <c r="A87" s="229"/>
    </row>
    <row r="88" spans="1:1">
      <c r="A88" s="229"/>
    </row>
    <row r="89" spans="1:1">
      <c r="A89" s="229"/>
    </row>
    <row r="90" spans="1:1">
      <c r="A90" s="229"/>
    </row>
    <row r="91" spans="1:1">
      <c r="A91" s="229"/>
    </row>
    <row r="92" spans="1:1">
      <c r="A92" s="229"/>
    </row>
    <row r="93" spans="1:1">
      <c r="A93" s="229"/>
    </row>
    <row r="94" spans="1:1">
      <c r="A94" s="229"/>
    </row>
    <row r="95" spans="1:1">
      <c r="A95" s="229"/>
    </row>
    <row r="96" spans="1:1">
      <c r="A96" s="229"/>
    </row>
    <row r="97" spans="1:1">
      <c r="A97" s="229"/>
    </row>
    <row r="98" spans="1:1">
      <c r="A98" s="229"/>
    </row>
    <row r="99" spans="1:1">
      <c r="A99" s="229"/>
    </row>
    <row r="100" spans="1:1">
      <c r="A100" s="229"/>
    </row>
    <row r="101" spans="1:1">
      <c r="A101" s="229"/>
    </row>
    <row r="102" spans="1:1">
      <c r="A102" s="229"/>
    </row>
    <row r="103" spans="1:1">
      <c r="A103" s="229"/>
    </row>
    <row r="104" spans="1:1">
      <c r="A104" s="229"/>
    </row>
    <row r="105" spans="1:1">
      <c r="A105" s="229"/>
    </row>
    <row r="106" spans="1:1">
      <c r="A106" s="229"/>
    </row>
    <row r="107" spans="1:1">
      <c r="A107" s="229"/>
    </row>
    <row r="108" spans="1:1">
      <c r="A108" s="229"/>
    </row>
    <row r="109" spans="1:1">
      <c r="A109" s="229"/>
    </row>
    <row r="110" spans="1:1">
      <c r="A110" s="229"/>
    </row>
    <row r="111" spans="1:1">
      <c r="A111" s="229"/>
    </row>
    <row r="112" spans="1:1">
      <c r="A112" s="229"/>
    </row>
    <row r="113" spans="1:1">
      <c r="A113" s="229"/>
    </row>
    <row r="114" spans="1:1">
      <c r="A114" s="229"/>
    </row>
    <row r="115" spans="1:1">
      <c r="A115" s="229"/>
    </row>
    <row r="116" spans="1:1">
      <c r="A116" s="229"/>
    </row>
    <row r="117" spans="1:1">
      <c r="A117" s="229"/>
    </row>
    <row r="118" spans="1:1">
      <c r="A118" s="229"/>
    </row>
    <row r="119" spans="1:1">
      <c r="A119" s="229"/>
    </row>
    <row r="120" spans="1:1">
      <c r="A120" s="229"/>
    </row>
    <row r="121" spans="1:1">
      <c r="A121" s="229"/>
    </row>
    <row r="122" spans="1:1">
      <c r="A122" s="229"/>
    </row>
    <row r="123" spans="1:1">
      <c r="A123" s="229"/>
    </row>
    <row r="124" spans="1:1">
      <c r="A124" s="229"/>
    </row>
    <row r="125" spans="1:1">
      <c r="A125" s="229"/>
    </row>
    <row r="126" spans="1:1">
      <c r="A126" s="229"/>
    </row>
    <row r="127" spans="1:1">
      <c r="A127" s="229"/>
    </row>
    <row r="128" spans="1:1">
      <c r="A128" s="229"/>
    </row>
    <row r="129" spans="1:1">
      <c r="A129" s="229"/>
    </row>
    <row r="130" spans="1:1">
      <c r="A130" s="229"/>
    </row>
    <row r="131" spans="1:1">
      <c r="A131" s="229"/>
    </row>
    <row r="132" spans="1:1">
      <c r="A132" s="229"/>
    </row>
    <row r="133" spans="1:1">
      <c r="A133" s="229"/>
    </row>
    <row r="134" spans="1:1">
      <c r="A134" s="229"/>
    </row>
    <row r="135" spans="1:1">
      <c r="A135" s="229"/>
    </row>
    <row r="136" spans="1:1">
      <c r="A136" s="229"/>
    </row>
    <row r="137" spans="1:1">
      <c r="A137" s="229"/>
    </row>
    <row r="138" spans="1:1">
      <c r="A138" s="229"/>
    </row>
    <row r="139" spans="1:1">
      <c r="A139" s="229"/>
    </row>
    <row r="140" spans="1:1">
      <c r="A140" s="229"/>
    </row>
    <row r="141" spans="1:1">
      <c r="A141" s="229"/>
    </row>
    <row r="142" spans="1:1">
      <c r="A142" s="229"/>
    </row>
    <row r="143" spans="1:1">
      <c r="A143" s="229"/>
    </row>
    <row r="144" spans="1:1">
      <c r="A144" s="229"/>
    </row>
    <row r="145" spans="1:1">
      <c r="A145" s="229"/>
    </row>
    <row r="146" spans="1:1">
      <c r="A146" s="229"/>
    </row>
    <row r="147" spans="1:1">
      <c r="A147" s="229"/>
    </row>
    <row r="148" spans="1:1">
      <c r="A148" s="229"/>
    </row>
    <row r="149" spans="1:1">
      <c r="A149" s="229"/>
    </row>
    <row r="150" spans="1:1">
      <c r="A150" s="229"/>
    </row>
    <row r="151" spans="1:1">
      <c r="A151" s="229"/>
    </row>
    <row r="152" spans="1:1">
      <c r="A152" s="229"/>
    </row>
    <row r="153" spans="1:1">
      <c r="A153" s="229"/>
    </row>
    <row r="154" spans="1:1">
      <c r="A154" s="229"/>
    </row>
    <row r="155" spans="1:1">
      <c r="A155" s="229"/>
    </row>
    <row r="156" spans="1:1">
      <c r="A156" s="229"/>
    </row>
    <row r="157" spans="1:1">
      <c r="A157" s="229"/>
    </row>
    <row r="158" spans="1:1">
      <c r="A158" s="229"/>
    </row>
    <row r="159" spans="1:1">
      <c r="A159" s="229"/>
    </row>
    <row r="160" spans="1:1">
      <c r="A160" s="229"/>
    </row>
    <row r="161" spans="1:1">
      <c r="A161" s="229"/>
    </row>
    <row r="162" spans="1:1">
      <c r="A162" s="229"/>
    </row>
    <row r="163" spans="1:1">
      <c r="A163" s="229"/>
    </row>
    <row r="164" spans="1:1">
      <c r="A164" s="229"/>
    </row>
    <row r="165" spans="1:1">
      <c r="A165" s="229"/>
    </row>
    <row r="166" spans="1:1">
      <c r="A166" s="229"/>
    </row>
    <row r="167" spans="1:1">
      <c r="A167" s="229"/>
    </row>
    <row r="168" spans="1:1">
      <c r="A168" s="229"/>
    </row>
    <row r="169" spans="1:1">
      <c r="A169" s="229"/>
    </row>
    <row r="170" spans="1:1">
      <c r="A170" s="229"/>
    </row>
    <row r="171" spans="1:1">
      <c r="A171" s="229"/>
    </row>
    <row r="172" spans="1:1">
      <c r="A172" s="229"/>
    </row>
    <row r="173" spans="1:1">
      <c r="A173" s="229"/>
    </row>
    <row r="174" spans="1:1">
      <c r="A174" s="229"/>
    </row>
    <row r="175" spans="1:1">
      <c r="A175" s="229"/>
    </row>
    <row r="176" spans="1:1">
      <c r="A176" s="229"/>
    </row>
    <row r="177" spans="1:1">
      <c r="A177" s="229"/>
    </row>
    <row r="178" spans="1:1">
      <c r="A178" s="229"/>
    </row>
    <row r="179" spans="1:1">
      <c r="A179" s="229"/>
    </row>
    <row r="180" spans="1:1">
      <c r="A180" s="229"/>
    </row>
    <row r="181" spans="1:1">
      <c r="A181" s="229"/>
    </row>
    <row r="182" spans="1:1">
      <c r="A182" s="229"/>
    </row>
    <row r="183" spans="1:1">
      <c r="A183" s="229"/>
    </row>
    <row r="184" spans="1:1">
      <c r="A184" s="229"/>
    </row>
    <row r="185" spans="1:1">
      <c r="A185" s="229"/>
    </row>
    <row r="186" spans="1:1">
      <c r="A186" s="229"/>
    </row>
    <row r="187" spans="1:1">
      <c r="A187" s="229"/>
    </row>
    <row r="188" spans="1:1">
      <c r="A188" s="229"/>
    </row>
    <row r="189" spans="1:1">
      <c r="A189" s="229"/>
    </row>
    <row r="190" spans="1:1">
      <c r="A190" s="229"/>
    </row>
    <row r="191" spans="1:1">
      <c r="A191" s="229"/>
    </row>
    <row r="192" spans="1:1">
      <c r="A192" s="229"/>
    </row>
    <row r="193" spans="1:1">
      <c r="A193" s="229"/>
    </row>
    <row r="194" spans="1:1">
      <c r="A194" s="229"/>
    </row>
    <row r="195" spans="1:1">
      <c r="A195" s="229"/>
    </row>
    <row r="196" spans="1:1">
      <c r="A196" s="229"/>
    </row>
    <row r="197" spans="1:1">
      <c r="A197" s="229"/>
    </row>
    <row r="198" spans="1:1">
      <c r="A198" s="229"/>
    </row>
    <row r="199" spans="1:1">
      <c r="A199" s="229"/>
    </row>
    <row r="200" spans="1:1">
      <c r="A200" s="229"/>
    </row>
    <row r="201" spans="1:1">
      <c r="A201" s="229"/>
    </row>
    <row r="202" spans="1:1">
      <c r="A202" s="229"/>
    </row>
    <row r="203" spans="1:1">
      <c r="A203" s="229"/>
    </row>
  </sheetData>
  <mergeCells count="1">
    <mergeCell ref="A1:H1"/>
  </mergeCells>
  <phoneticPr fontId="0" type="noConversion"/>
  <pageMargins left="1.9685039370078741" right="0.78740157480314965" top="0.59055118110236227" bottom="0.59055118110236227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76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31.5703125" customWidth="1"/>
    <col min="7" max="7" width="1.5703125" bestFit="1" customWidth="1"/>
    <col min="8" max="8" width="29.28515625" style="3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09" t="s">
        <v>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1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V76*2+W76</f>
        <v>79</v>
      </c>
      <c r="G4" s="51" t="s">
        <v>1</v>
      </c>
      <c r="H4" s="65">
        <f>X76*2+W76</f>
        <v>53</v>
      </c>
      <c r="I4" s="66"/>
      <c r="J4" s="61"/>
      <c r="K4" s="65"/>
      <c r="L4" s="64">
        <f>SUBTOTAL(9,L8:L75)</f>
        <v>1132</v>
      </c>
      <c r="M4" s="62" t="s">
        <v>1</v>
      </c>
      <c r="N4" s="62">
        <f>SUBTOTAL(9,N8:N75)</f>
        <v>980</v>
      </c>
      <c r="O4" s="62"/>
      <c r="P4" s="62">
        <f>SUBTOTAL(9,P8:P75)</f>
        <v>4545</v>
      </c>
      <c r="Q4" s="62" t="s">
        <v>1</v>
      </c>
      <c r="R4" s="62">
        <f>SUBTOTAL(9,R8:R75)</f>
        <v>4196</v>
      </c>
      <c r="S4" s="62"/>
      <c r="T4" s="63">
        <f>SUBTOTAL(9,T8:T75)</f>
        <v>349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66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49">
        <v>1</v>
      </c>
      <c r="B8" s="80">
        <v>1</v>
      </c>
      <c r="C8" s="4"/>
      <c r="D8" s="46">
        <v>31332</v>
      </c>
      <c r="E8" s="363">
        <v>0</v>
      </c>
      <c r="F8" s="4" t="s">
        <v>123</v>
      </c>
      <c r="G8" s="45" t="s">
        <v>0</v>
      </c>
      <c r="H8" s="4" t="s">
        <v>95</v>
      </c>
      <c r="I8" s="4" t="s">
        <v>155</v>
      </c>
      <c r="J8" s="4"/>
      <c r="K8" s="4"/>
      <c r="L8" s="4">
        <v>14</v>
      </c>
      <c r="M8" s="45" t="s">
        <v>1</v>
      </c>
      <c r="N8" s="4">
        <v>18</v>
      </c>
      <c r="O8" s="4"/>
      <c r="P8" s="4">
        <v>64</v>
      </c>
      <c r="Q8" s="4" t="s">
        <v>1</v>
      </c>
      <c r="R8" s="4">
        <v>71</v>
      </c>
      <c r="S8" s="4"/>
      <c r="T8" s="4">
        <v>-7</v>
      </c>
      <c r="V8" s="4">
        <f t="shared" ref="V8:V39" si="0">IF(L8&gt;N8,1,0)</f>
        <v>0</v>
      </c>
      <c r="W8" s="4">
        <f t="shared" ref="W8:W39" si="1">IF(ISNUMBER(N8),IF(L8=N8,1,0),)</f>
        <v>0</v>
      </c>
      <c r="X8" s="4">
        <f t="shared" ref="X8:X39" si="2">IF(L8&lt;N8,1,0)</f>
        <v>1</v>
      </c>
    </row>
    <row r="9" spans="1:24">
      <c r="A9" s="349">
        <v>2</v>
      </c>
      <c r="B9" s="80">
        <v>2</v>
      </c>
      <c r="C9" s="4"/>
      <c r="D9" s="46">
        <v>31339</v>
      </c>
      <c r="E9" s="363">
        <v>0</v>
      </c>
      <c r="F9" s="4" t="s">
        <v>102</v>
      </c>
      <c r="G9" s="45" t="s">
        <v>0</v>
      </c>
      <c r="H9" s="4" t="s">
        <v>84</v>
      </c>
      <c r="I9" s="4" t="s">
        <v>155</v>
      </c>
      <c r="J9" s="4"/>
      <c r="K9" s="4"/>
      <c r="L9" s="4">
        <v>15</v>
      </c>
      <c r="M9" s="45" t="s">
        <v>1</v>
      </c>
      <c r="N9" s="4">
        <v>17</v>
      </c>
      <c r="O9" s="4"/>
      <c r="P9" s="4">
        <v>71</v>
      </c>
      <c r="Q9" s="4" t="s">
        <v>1</v>
      </c>
      <c r="R9" s="4">
        <v>71</v>
      </c>
      <c r="S9" s="4"/>
      <c r="T9" s="4">
        <v>0</v>
      </c>
      <c r="V9" s="4">
        <f t="shared" si="0"/>
        <v>0</v>
      </c>
      <c r="W9" s="4">
        <f t="shared" si="1"/>
        <v>0</v>
      </c>
      <c r="X9" s="4">
        <f t="shared" si="2"/>
        <v>1</v>
      </c>
    </row>
    <row r="10" spans="1:24">
      <c r="A10" s="349">
        <v>3</v>
      </c>
      <c r="B10" s="80">
        <v>3</v>
      </c>
      <c r="C10" s="4"/>
      <c r="D10" s="46">
        <v>31340</v>
      </c>
      <c r="E10" s="4"/>
      <c r="F10" s="4" t="s">
        <v>384</v>
      </c>
      <c r="G10" s="45" t="s">
        <v>0</v>
      </c>
      <c r="H10" s="4" t="s">
        <v>84</v>
      </c>
      <c r="I10" s="4" t="s">
        <v>155</v>
      </c>
      <c r="J10" s="4"/>
      <c r="K10" s="4"/>
      <c r="L10" s="4">
        <v>17</v>
      </c>
      <c r="M10" s="45" t="s">
        <v>1</v>
      </c>
      <c r="N10" s="4">
        <v>15</v>
      </c>
      <c r="O10" s="4"/>
      <c r="P10" s="4">
        <v>77</v>
      </c>
      <c r="Q10" s="4" t="s">
        <v>1</v>
      </c>
      <c r="R10" s="4">
        <v>59</v>
      </c>
      <c r="S10" s="4"/>
      <c r="T10" s="4">
        <v>18</v>
      </c>
      <c r="V10" s="4">
        <f t="shared" si="0"/>
        <v>1</v>
      </c>
      <c r="W10" s="4">
        <f t="shared" si="1"/>
        <v>0</v>
      </c>
      <c r="X10" s="4">
        <f t="shared" si="2"/>
        <v>0</v>
      </c>
    </row>
    <row r="11" spans="1:24">
      <c r="A11" s="349">
        <v>4</v>
      </c>
      <c r="B11" s="80">
        <v>4</v>
      </c>
      <c r="C11" s="4"/>
      <c r="D11" s="46">
        <v>31353</v>
      </c>
      <c r="E11" s="4"/>
      <c r="F11" s="4" t="s">
        <v>78</v>
      </c>
      <c r="G11" s="45" t="s">
        <v>0</v>
      </c>
      <c r="H11" s="4" t="s">
        <v>128</v>
      </c>
      <c r="I11" s="4" t="s">
        <v>155</v>
      </c>
      <c r="J11" s="4"/>
      <c r="K11" s="4"/>
      <c r="L11" s="4">
        <v>19</v>
      </c>
      <c r="M11" s="45" t="s">
        <v>1</v>
      </c>
      <c r="N11" s="4">
        <v>13</v>
      </c>
      <c r="O11" s="4"/>
      <c r="P11" s="4">
        <v>62</v>
      </c>
      <c r="Q11" s="4" t="s">
        <v>1</v>
      </c>
      <c r="R11" s="4">
        <v>49</v>
      </c>
      <c r="S11" s="4"/>
      <c r="T11" s="4">
        <v>13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>
      <c r="A12" s="349">
        <v>5</v>
      </c>
      <c r="B12" s="80">
        <v>5</v>
      </c>
      <c r="C12" s="4"/>
      <c r="D12" s="46">
        <v>31353</v>
      </c>
      <c r="E12" s="4"/>
      <c r="F12" s="4" t="s">
        <v>123</v>
      </c>
      <c r="G12" s="45" t="s">
        <v>0</v>
      </c>
      <c r="H12" s="4" t="s">
        <v>128</v>
      </c>
      <c r="I12" s="4" t="s">
        <v>155</v>
      </c>
      <c r="J12" s="4"/>
      <c r="K12" s="4"/>
      <c r="L12" s="4">
        <v>21</v>
      </c>
      <c r="M12" s="45" t="s">
        <v>1</v>
      </c>
      <c r="N12" s="4">
        <v>11</v>
      </c>
      <c r="O12" s="4"/>
      <c r="P12" s="4">
        <v>82</v>
      </c>
      <c r="Q12" s="4" t="s">
        <v>1</v>
      </c>
      <c r="R12" s="4">
        <v>58</v>
      </c>
      <c r="S12" s="4"/>
      <c r="T12" s="4">
        <v>24</v>
      </c>
      <c r="V12" s="4">
        <f t="shared" si="0"/>
        <v>1</v>
      </c>
      <c r="W12" s="4">
        <f t="shared" si="1"/>
        <v>0</v>
      </c>
      <c r="X12" s="4">
        <f t="shared" si="2"/>
        <v>0</v>
      </c>
    </row>
    <row r="13" spans="1:24">
      <c r="A13" s="349">
        <v>6</v>
      </c>
      <c r="B13" s="80">
        <v>6</v>
      </c>
      <c r="C13" s="4"/>
      <c r="D13" s="46">
        <v>31367</v>
      </c>
      <c r="E13" s="363">
        <v>0</v>
      </c>
      <c r="F13" s="4" t="s">
        <v>131</v>
      </c>
      <c r="G13" s="45" t="s">
        <v>0</v>
      </c>
      <c r="H13" s="4" t="s">
        <v>95</v>
      </c>
      <c r="I13" s="4" t="s">
        <v>155</v>
      </c>
      <c r="J13" s="4"/>
      <c r="K13" s="4"/>
      <c r="L13" s="4">
        <v>15</v>
      </c>
      <c r="M13" s="45" t="s">
        <v>1</v>
      </c>
      <c r="N13" s="4">
        <v>17</v>
      </c>
      <c r="O13" s="4"/>
      <c r="P13" s="4">
        <v>66</v>
      </c>
      <c r="Q13" s="4" t="s">
        <v>1</v>
      </c>
      <c r="R13" s="4">
        <v>69</v>
      </c>
      <c r="S13" s="4"/>
      <c r="T13" s="4">
        <v>-3</v>
      </c>
      <c r="V13" s="4">
        <f t="shared" si="0"/>
        <v>0</v>
      </c>
      <c r="W13" s="4">
        <f t="shared" si="1"/>
        <v>0</v>
      </c>
      <c r="X13" s="4">
        <f t="shared" si="2"/>
        <v>1</v>
      </c>
    </row>
    <row r="14" spans="1:24">
      <c r="A14" s="349">
        <v>7</v>
      </c>
      <c r="B14" s="80">
        <v>7</v>
      </c>
      <c r="C14" s="4"/>
      <c r="D14" s="46">
        <v>31367</v>
      </c>
      <c r="E14" s="4"/>
      <c r="F14" s="4" t="s">
        <v>86</v>
      </c>
      <c r="G14" s="45" t="s">
        <v>0</v>
      </c>
      <c r="H14" s="4" t="s">
        <v>115</v>
      </c>
      <c r="I14" s="4" t="s">
        <v>155</v>
      </c>
      <c r="J14" s="4"/>
      <c r="K14" s="4"/>
      <c r="L14" s="4">
        <v>20</v>
      </c>
      <c r="M14" s="45" t="s">
        <v>1</v>
      </c>
      <c r="N14" s="4">
        <v>12</v>
      </c>
      <c r="O14" s="4"/>
      <c r="P14" s="4">
        <v>78</v>
      </c>
      <c r="Q14" s="4" t="s">
        <v>1</v>
      </c>
      <c r="R14" s="4">
        <v>52</v>
      </c>
      <c r="S14" s="4"/>
      <c r="T14" s="4">
        <v>26</v>
      </c>
      <c r="V14" s="4">
        <f t="shared" si="0"/>
        <v>1</v>
      </c>
      <c r="W14" s="4">
        <f t="shared" si="1"/>
        <v>0</v>
      </c>
      <c r="X14" s="4">
        <f t="shared" si="2"/>
        <v>0</v>
      </c>
    </row>
    <row r="15" spans="1:24">
      <c r="A15" s="349">
        <v>8</v>
      </c>
      <c r="B15" s="80">
        <v>8</v>
      </c>
      <c r="C15" s="4"/>
      <c r="D15" s="46">
        <v>31367</v>
      </c>
      <c r="E15" s="4"/>
      <c r="F15" s="4" t="s">
        <v>128</v>
      </c>
      <c r="G15" s="45" t="s">
        <v>0</v>
      </c>
      <c r="H15" s="4" t="s">
        <v>102</v>
      </c>
      <c r="I15" s="4" t="s">
        <v>155</v>
      </c>
      <c r="J15" s="4"/>
      <c r="K15" s="4"/>
      <c r="L15" s="4">
        <v>16</v>
      </c>
      <c r="M15" s="45" t="s">
        <v>1</v>
      </c>
      <c r="N15" s="4">
        <v>16</v>
      </c>
      <c r="O15" s="4"/>
      <c r="P15" s="4">
        <v>80</v>
      </c>
      <c r="Q15" s="4" t="s">
        <v>1</v>
      </c>
      <c r="R15" s="4">
        <v>83</v>
      </c>
      <c r="S15" s="4"/>
      <c r="T15" s="4">
        <v>-3</v>
      </c>
      <c r="V15" s="4">
        <f t="shared" si="0"/>
        <v>0</v>
      </c>
      <c r="W15" s="4">
        <f t="shared" si="1"/>
        <v>1</v>
      </c>
      <c r="X15" s="4">
        <f t="shared" si="2"/>
        <v>0</v>
      </c>
    </row>
    <row r="16" spans="1:24">
      <c r="A16" s="349">
        <v>9</v>
      </c>
      <c r="B16" s="80">
        <v>9</v>
      </c>
      <c r="C16" s="4"/>
      <c r="D16" s="46">
        <v>31368</v>
      </c>
      <c r="E16" s="4"/>
      <c r="F16" s="4" t="s">
        <v>128</v>
      </c>
      <c r="G16" s="45" t="s">
        <v>0</v>
      </c>
      <c r="H16" s="4" t="s">
        <v>115</v>
      </c>
      <c r="I16" s="4" t="s">
        <v>155</v>
      </c>
      <c r="J16" s="4"/>
      <c r="K16" s="4"/>
      <c r="L16" s="4">
        <v>16</v>
      </c>
      <c r="M16" s="45" t="s">
        <v>1</v>
      </c>
      <c r="N16" s="4">
        <v>16</v>
      </c>
      <c r="O16" s="4"/>
      <c r="P16" s="4">
        <v>77</v>
      </c>
      <c r="Q16" s="4" t="s">
        <v>1</v>
      </c>
      <c r="R16" s="4">
        <v>67</v>
      </c>
      <c r="S16" s="4"/>
      <c r="T16" s="4">
        <v>10</v>
      </c>
      <c r="V16" s="4">
        <f t="shared" si="0"/>
        <v>0</v>
      </c>
      <c r="W16" s="4">
        <f t="shared" si="1"/>
        <v>1</v>
      </c>
      <c r="X16" s="4">
        <f t="shared" si="2"/>
        <v>0</v>
      </c>
    </row>
    <row r="17" spans="1:24">
      <c r="A17" s="349">
        <v>10</v>
      </c>
      <c r="B17" s="80">
        <v>10</v>
      </c>
      <c r="C17" s="4"/>
      <c r="D17" s="46">
        <v>31368</v>
      </c>
      <c r="E17" s="4"/>
      <c r="F17" s="4" t="s">
        <v>108</v>
      </c>
      <c r="G17" s="45" t="s">
        <v>0</v>
      </c>
      <c r="H17" s="4" t="s">
        <v>123</v>
      </c>
      <c r="I17" s="4" t="s">
        <v>155</v>
      </c>
      <c r="J17" s="4"/>
      <c r="K17" s="4"/>
      <c r="L17" s="4">
        <v>24</v>
      </c>
      <c r="M17" s="45" t="s">
        <v>1</v>
      </c>
      <c r="N17" s="4">
        <v>8</v>
      </c>
      <c r="O17" s="4"/>
      <c r="P17" s="4">
        <v>72</v>
      </c>
      <c r="Q17" s="4" t="s">
        <v>1</v>
      </c>
      <c r="R17" s="4">
        <v>50</v>
      </c>
      <c r="S17" s="4"/>
      <c r="T17" s="4">
        <v>22</v>
      </c>
      <c r="V17" s="4">
        <f t="shared" si="0"/>
        <v>1</v>
      </c>
      <c r="W17" s="4">
        <f t="shared" si="1"/>
        <v>0</v>
      </c>
      <c r="X17" s="4">
        <f t="shared" si="2"/>
        <v>0</v>
      </c>
    </row>
    <row r="18" spans="1:24">
      <c r="A18" s="349">
        <v>11</v>
      </c>
      <c r="B18" s="80">
        <v>11</v>
      </c>
      <c r="C18" s="4"/>
      <c r="D18" s="46">
        <v>31368</v>
      </c>
      <c r="E18" s="363">
        <v>0</v>
      </c>
      <c r="F18" s="4" t="s">
        <v>86</v>
      </c>
      <c r="G18" s="45" t="s">
        <v>0</v>
      </c>
      <c r="H18" s="4" t="s">
        <v>384</v>
      </c>
      <c r="I18" s="4" t="s">
        <v>155</v>
      </c>
      <c r="J18" s="4"/>
      <c r="K18" s="4"/>
      <c r="L18" s="4">
        <v>10</v>
      </c>
      <c r="M18" s="45" t="s">
        <v>1</v>
      </c>
      <c r="N18" s="4">
        <v>22</v>
      </c>
      <c r="O18" s="4"/>
      <c r="P18" s="4">
        <v>69</v>
      </c>
      <c r="Q18" s="4" t="s">
        <v>1</v>
      </c>
      <c r="R18" s="4">
        <v>83</v>
      </c>
      <c r="S18" s="4"/>
      <c r="T18" s="4">
        <v>-14</v>
      </c>
      <c r="V18" s="4">
        <f t="shared" si="0"/>
        <v>0</v>
      </c>
      <c r="W18" s="4">
        <f t="shared" si="1"/>
        <v>0</v>
      </c>
      <c r="X18" s="4">
        <f t="shared" si="2"/>
        <v>1</v>
      </c>
    </row>
    <row r="19" spans="1:24">
      <c r="A19" s="349">
        <v>12</v>
      </c>
      <c r="B19" s="80">
        <v>12</v>
      </c>
      <c r="C19" s="4"/>
      <c r="D19" s="46">
        <v>31374</v>
      </c>
      <c r="E19" s="4"/>
      <c r="F19" s="4" t="s">
        <v>78</v>
      </c>
      <c r="G19" s="45" t="s">
        <v>0</v>
      </c>
      <c r="H19" s="4" t="s">
        <v>108</v>
      </c>
      <c r="I19" s="4" t="s">
        <v>155</v>
      </c>
      <c r="J19" s="4"/>
      <c r="K19" s="4"/>
      <c r="L19" s="4">
        <v>20</v>
      </c>
      <c r="M19" s="45" t="s">
        <v>1</v>
      </c>
      <c r="N19" s="4">
        <v>12</v>
      </c>
      <c r="O19" s="4"/>
      <c r="P19" s="4">
        <v>57</v>
      </c>
      <c r="Q19" s="4" t="s">
        <v>1</v>
      </c>
      <c r="R19" s="4">
        <v>53</v>
      </c>
      <c r="S19" s="4"/>
      <c r="T19" s="4">
        <v>4</v>
      </c>
      <c r="V19" s="4">
        <f t="shared" si="0"/>
        <v>1</v>
      </c>
      <c r="W19" s="4">
        <f t="shared" si="1"/>
        <v>0</v>
      </c>
      <c r="X19" s="4">
        <f t="shared" si="2"/>
        <v>0</v>
      </c>
    </row>
    <row r="20" spans="1:24">
      <c r="A20" s="349">
        <v>13</v>
      </c>
      <c r="B20" s="80">
        <v>13</v>
      </c>
      <c r="C20" s="4"/>
      <c r="D20" s="46">
        <v>31374</v>
      </c>
      <c r="E20" s="363">
        <v>0</v>
      </c>
      <c r="F20" s="4" t="s">
        <v>95</v>
      </c>
      <c r="G20" s="45" t="s">
        <v>0</v>
      </c>
      <c r="H20" s="4" t="s">
        <v>384</v>
      </c>
      <c r="I20" s="4" t="s">
        <v>155</v>
      </c>
      <c r="J20" s="4"/>
      <c r="K20" s="4"/>
      <c r="L20" s="4">
        <v>11</v>
      </c>
      <c r="M20" s="45" t="s">
        <v>1</v>
      </c>
      <c r="N20" s="4">
        <v>21</v>
      </c>
      <c r="O20" s="4"/>
      <c r="P20" s="4">
        <v>55</v>
      </c>
      <c r="Q20" s="4" t="s">
        <v>1</v>
      </c>
      <c r="R20" s="4">
        <v>69</v>
      </c>
      <c r="S20" s="4"/>
      <c r="T20" s="4">
        <v>-14</v>
      </c>
      <c r="V20" s="4">
        <f t="shared" si="0"/>
        <v>0</v>
      </c>
      <c r="W20" s="4">
        <f t="shared" si="1"/>
        <v>0</v>
      </c>
      <c r="X20" s="4">
        <f t="shared" si="2"/>
        <v>1</v>
      </c>
    </row>
    <row r="21" spans="1:24">
      <c r="A21" s="349">
        <v>14</v>
      </c>
      <c r="B21" s="80">
        <v>14</v>
      </c>
      <c r="C21" s="4"/>
      <c r="D21" s="46">
        <v>31382</v>
      </c>
      <c r="E21" s="4"/>
      <c r="F21" s="4" t="s">
        <v>384</v>
      </c>
      <c r="G21" s="45" t="s">
        <v>0</v>
      </c>
      <c r="H21" s="4" t="s">
        <v>123</v>
      </c>
      <c r="I21" s="4" t="s">
        <v>155</v>
      </c>
      <c r="J21" s="4"/>
      <c r="K21" s="4"/>
      <c r="L21" s="4">
        <v>17</v>
      </c>
      <c r="M21" s="45" t="s">
        <v>1</v>
      </c>
      <c r="N21" s="4">
        <v>15</v>
      </c>
      <c r="O21" s="4"/>
      <c r="P21" s="4">
        <v>86</v>
      </c>
      <c r="Q21" s="4" t="s">
        <v>1</v>
      </c>
      <c r="R21" s="4">
        <v>56</v>
      </c>
      <c r="S21" s="4"/>
      <c r="T21" s="4">
        <v>30</v>
      </c>
      <c r="V21" s="4">
        <f t="shared" si="0"/>
        <v>1</v>
      </c>
      <c r="W21" s="4">
        <f t="shared" si="1"/>
        <v>0</v>
      </c>
      <c r="X21" s="4">
        <f t="shared" si="2"/>
        <v>0</v>
      </c>
    </row>
    <row r="22" spans="1:24">
      <c r="A22" s="349">
        <v>15</v>
      </c>
      <c r="B22" s="80">
        <v>15</v>
      </c>
      <c r="C22" s="4"/>
      <c r="D22" s="46">
        <v>31388</v>
      </c>
      <c r="E22" s="4"/>
      <c r="F22" s="4" t="s">
        <v>95</v>
      </c>
      <c r="G22" s="45" t="s">
        <v>0</v>
      </c>
      <c r="H22" s="4" t="s">
        <v>86</v>
      </c>
      <c r="I22" s="4" t="s">
        <v>155</v>
      </c>
      <c r="J22" s="4"/>
      <c r="K22" s="4"/>
      <c r="L22" s="4">
        <v>22</v>
      </c>
      <c r="M22" s="45" t="s">
        <v>1</v>
      </c>
      <c r="N22" s="4">
        <v>10</v>
      </c>
      <c r="O22" s="4"/>
      <c r="P22" s="4">
        <v>66</v>
      </c>
      <c r="Q22" s="4" t="s">
        <v>1</v>
      </c>
      <c r="R22" s="4">
        <v>49</v>
      </c>
      <c r="S22" s="4"/>
      <c r="T22" s="4">
        <v>17</v>
      </c>
      <c r="V22" s="4">
        <f t="shared" si="0"/>
        <v>1</v>
      </c>
      <c r="W22" s="4">
        <f t="shared" si="1"/>
        <v>0</v>
      </c>
      <c r="X22" s="4">
        <f t="shared" si="2"/>
        <v>0</v>
      </c>
    </row>
    <row r="23" spans="1:24">
      <c r="A23" s="349">
        <v>16</v>
      </c>
      <c r="B23" s="80">
        <v>16</v>
      </c>
      <c r="C23" s="4"/>
      <c r="D23" s="46">
        <v>31388</v>
      </c>
      <c r="E23" s="4"/>
      <c r="F23" s="4" t="s">
        <v>108</v>
      </c>
      <c r="G23" s="45" t="s">
        <v>0</v>
      </c>
      <c r="H23" s="4" t="s">
        <v>102</v>
      </c>
      <c r="I23" s="4" t="s">
        <v>155</v>
      </c>
      <c r="J23" s="4"/>
      <c r="K23" s="4"/>
      <c r="L23" s="4">
        <v>19</v>
      </c>
      <c r="M23" s="45" t="s">
        <v>1</v>
      </c>
      <c r="N23" s="4">
        <v>13</v>
      </c>
      <c r="O23" s="4"/>
      <c r="P23" s="4">
        <v>70</v>
      </c>
      <c r="Q23" s="4" t="s">
        <v>1</v>
      </c>
      <c r="R23" s="4">
        <v>70</v>
      </c>
      <c r="S23" s="4"/>
      <c r="T23" s="4">
        <v>0</v>
      </c>
      <c r="V23" s="4">
        <f t="shared" si="0"/>
        <v>1</v>
      </c>
      <c r="W23" s="4">
        <f t="shared" si="1"/>
        <v>0</v>
      </c>
      <c r="X23" s="4">
        <f t="shared" si="2"/>
        <v>0</v>
      </c>
    </row>
    <row r="24" spans="1:24">
      <c r="A24" s="349">
        <v>17</v>
      </c>
      <c r="B24" s="80">
        <v>17</v>
      </c>
      <c r="C24" s="4"/>
      <c r="D24" s="46">
        <v>31389</v>
      </c>
      <c r="E24" s="4"/>
      <c r="F24" s="4" t="s">
        <v>108</v>
      </c>
      <c r="G24" s="45" t="s">
        <v>0</v>
      </c>
      <c r="H24" s="4" t="s">
        <v>86</v>
      </c>
      <c r="I24" s="4" t="s">
        <v>155</v>
      </c>
      <c r="J24" s="4"/>
      <c r="K24" s="4"/>
      <c r="L24" s="4">
        <v>16</v>
      </c>
      <c r="M24" s="45" t="s">
        <v>1</v>
      </c>
      <c r="N24" s="4">
        <v>16</v>
      </c>
      <c r="O24" s="4"/>
      <c r="P24" s="4">
        <v>68</v>
      </c>
      <c r="Q24" s="4" t="s">
        <v>1</v>
      </c>
      <c r="R24" s="4">
        <v>71</v>
      </c>
      <c r="S24" s="4"/>
      <c r="T24" s="4">
        <v>-3</v>
      </c>
      <c r="V24" s="4">
        <f t="shared" si="0"/>
        <v>0</v>
      </c>
      <c r="W24" s="4">
        <f t="shared" si="1"/>
        <v>1</v>
      </c>
      <c r="X24" s="4">
        <f t="shared" si="2"/>
        <v>0</v>
      </c>
    </row>
    <row r="25" spans="1:24">
      <c r="A25" s="349">
        <v>18</v>
      </c>
      <c r="B25" s="80">
        <v>18</v>
      </c>
      <c r="C25" s="4"/>
      <c r="D25" s="46">
        <v>31389</v>
      </c>
      <c r="E25" s="4"/>
      <c r="F25" s="4" t="s">
        <v>78</v>
      </c>
      <c r="G25" s="45" t="s">
        <v>0</v>
      </c>
      <c r="H25" s="4" t="s">
        <v>102</v>
      </c>
      <c r="I25" s="4" t="s">
        <v>155</v>
      </c>
      <c r="J25" s="4"/>
      <c r="K25" s="4"/>
      <c r="L25" s="4">
        <v>20</v>
      </c>
      <c r="M25" s="45" t="s">
        <v>1</v>
      </c>
      <c r="N25" s="4">
        <v>12</v>
      </c>
      <c r="O25" s="4"/>
      <c r="P25" s="4">
        <v>68</v>
      </c>
      <c r="Q25" s="4" t="s">
        <v>1</v>
      </c>
      <c r="R25" s="4">
        <v>55</v>
      </c>
      <c r="S25" s="4"/>
      <c r="T25" s="4">
        <v>13</v>
      </c>
      <c r="V25" s="4">
        <f t="shared" si="0"/>
        <v>1</v>
      </c>
      <c r="W25" s="4">
        <f t="shared" si="1"/>
        <v>0</v>
      </c>
      <c r="X25" s="4">
        <f t="shared" si="2"/>
        <v>0</v>
      </c>
    </row>
    <row r="26" spans="1:24">
      <c r="A26" s="349">
        <v>19</v>
      </c>
      <c r="B26" s="80">
        <v>19</v>
      </c>
      <c r="C26" s="4"/>
      <c r="D26" s="46">
        <v>31389</v>
      </c>
      <c r="E26" s="363">
        <v>0</v>
      </c>
      <c r="F26" s="4" t="s">
        <v>95</v>
      </c>
      <c r="G26" s="45" t="s">
        <v>0</v>
      </c>
      <c r="H26" s="4" t="s">
        <v>102</v>
      </c>
      <c r="I26" s="4" t="s">
        <v>155</v>
      </c>
      <c r="J26" s="4"/>
      <c r="K26" s="4"/>
      <c r="L26" s="4">
        <v>14</v>
      </c>
      <c r="M26" s="45" t="s">
        <v>1</v>
      </c>
      <c r="N26" s="4">
        <v>18</v>
      </c>
      <c r="O26" s="4"/>
      <c r="P26" s="4">
        <v>63</v>
      </c>
      <c r="Q26" s="4" t="s">
        <v>1</v>
      </c>
      <c r="R26" s="4">
        <v>72</v>
      </c>
      <c r="S26" s="4"/>
      <c r="T26" s="4">
        <v>-9</v>
      </c>
      <c r="V26" s="4">
        <f t="shared" si="0"/>
        <v>0</v>
      </c>
      <c r="W26" s="4">
        <f t="shared" si="1"/>
        <v>0</v>
      </c>
      <c r="X26" s="4">
        <f t="shared" si="2"/>
        <v>1</v>
      </c>
    </row>
    <row r="27" spans="1:24">
      <c r="A27" s="349">
        <v>20</v>
      </c>
      <c r="B27" s="80">
        <v>20</v>
      </c>
      <c r="C27" s="4"/>
      <c r="D27" s="46">
        <v>31395</v>
      </c>
      <c r="E27" s="4"/>
      <c r="F27" s="4" t="s">
        <v>84</v>
      </c>
      <c r="G27" s="45" t="s">
        <v>0</v>
      </c>
      <c r="H27" s="4" t="s">
        <v>388</v>
      </c>
      <c r="I27" s="4" t="s">
        <v>155</v>
      </c>
      <c r="J27" s="4"/>
      <c r="K27" s="4"/>
      <c r="L27" s="4">
        <v>16</v>
      </c>
      <c r="M27" s="45" t="s">
        <v>1</v>
      </c>
      <c r="N27" s="4">
        <v>16</v>
      </c>
      <c r="O27" s="4"/>
      <c r="P27" s="4">
        <v>56</v>
      </c>
      <c r="Q27" s="4" t="s">
        <v>1</v>
      </c>
      <c r="R27" s="4">
        <v>75</v>
      </c>
      <c r="S27" s="4"/>
      <c r="T27" s="4">
        <v>-19</v>
      </c>
      <c r="V27" s="4">
        <f t="shared" si="0"/>
        <v>0</v>
      </c>
      <c r="W27" s="4">
        <f t="shared" si="1"/>
        <v>1</v>
      </c>
      <c r="X27" s="4">
        <f t="shared" si="2"/>
        <v>0</v>
      </c>
    </row>
    <row r="28" spans="1:24">
      <c r="A28" s="349">
        <v>21</v>
      </c>
      <c r="B28" s="80">
        <v>21</v>
      </c>
      <c r="C28" s="4"/>
      <c r="D28" s="46">
        <v>31395</v>
      </c>
      <c r="E28" s="363">
        <v>0</v>
      </c>
      <c r="F28" s="4" t="s">
        <v>123</v>
      </c>
      <c r="G28" s="45" t="s">
        <v>0</v>
      </c>
      <c r="H28" s="4" t="s">
        <v>388</v>
      </c>
      <c r="I28" s="4" t="s">
        <v>155</v>
      </c>
      <c r="J28" s="4"/>
      <c r="K28" s="4"/>
      <c r="L28" s="4">
        <v>12</v>
      </c>
      <c r="M28" s="45" t="s">
        <v>1</v>
      </c>
      <c r="N28" s="4">
        <v>20</v>
      </c>
      <c r="O28" s="4"/>
      <c r="P28" s="4">
        <v>61</v>
      </c>
      <c r="Q28" s="4" t="s">
        <v>1</v>
      </c>
      <c r="R28" s="4">
        <v>73</v>
      </c>
      <c r="S28" s="4"/>
      <c r="T28" s="4">
        <v>-12</v>
      </c>
      <c r="V28" s="4">
        <f t="shared" si="0"/>
        <v>0</v>
      </c>
      <c r="W28" s="4">
        <f t="shared" si="1"/>
        <v>0</v>
      </c>
      <c r="X28" s="4">
        <f t="shared" si="2"/>
        <v>1</v>
      </c>
    </row>
    <row r="29" spans="1:24">
      <c r="A29" s="349">
        <v>22</v>
      </c>
      <c r="B29" s="80">
        <v>22</v>
      </c>
      <c r="C29" s="4"/>
      <c r="D29" s="46">
        <v>31396</v>
      </c>
      <c r="E29" s="363">
        <v>0</v>
      </c>
      <c r="F29" s="4" t="s">
        <v>115</v>
      </c>
      <c r="G29" s="45" t="s">
        <v>0</v>
      </c>
      <c r="H29" s="4" t="s">
        <v>388</v>
      </c>
      <c r="I29" s="4" t="s">
        <v>155</v>
      </c>
      <c r="J29" s="4"/>
      <c r="K29" s="4"/>
      <c r="L29" s="4">
        <v>9</v>
      </c>
      <c r="M29" s="45" t="s">
        <v>1</v>
      </c>
      <c r="N29" s="4">
        <v>23</v>
      </c>
      <c r="O29" s="4"/>
      <c r="P29" s="4">
        <v>52</v>
      </c>
      <c r="Q29" s="4" t="s">
        <v>1</v>
      </c>
      <c r="R29" s="4">
        <v>89</v>
      </c>
      <c r="S29" s="4"/>
      <c r="T29" s="4">
        <v>-37</v>
      </c>
      <c r="V29" s="4">
        <f t="shared" si="0"/>
        <v>0</v>
      </c>
      <c r="W29" s="4">
        <f t="shared" si="1"/>
        <v>0</v>
      </c>
      <c r="X29" s="4">
        <f t="shared" si="2"/>
        <v>1</v>
      </c>
    </row>
    <row r="30" spans="1:24">
      <c r="A30" s="349">
        <v>23</v>
      </c>
      <c r="B30" s="80">
        <v>23</v>
      </c>
      <c r="C30" s="4"/>
      <c r="D30" s="46">
        <v>31402</v>
      </c>
      <c r="E30" s="363">
        <v>0</v>
      </c>
      <c r="F30" s="4" t="s">
        <v>102</v>
      </c>
      <c r="G30" s="45" t="s">
        <v>0</v>
      </c>
      <c r="H30" s="4" t="s">
        <v>86</v>
      </c>
      <c r="I30" s="4" t="s">
        <v>155</v>
      </c>
      <c r="J30" s="4"/>
      <c r="K30" s="4"/>
      <c r="L30" s="4">
        <v>14</v>
      </c>
      <c r="M30" s="45" t="s">
        <v>1</v>
      </c>
      <c r="N30" s="4">
        <v>18</v>
      </c>
      <c r="O30" s="4"/>
      <c r="P30" s="4">
        <v>64</v>
      </c>
      <c r="Q30" s="4" t="s">
        <v>1</v>
      </c>
      <c r="R30" s="4">
        <v>67</v>
      </c>
      <c r="S30" s="4"/>
      <c r="T30" s="4">
        <v>-3</v>
      </c>
      <c r="V30" s="4">
        <f t="shared" si="0"/>
        <v>0</v>
      </c>
      <c r="W30" s="4">
        <f t="shared" si="1"/>
        <v>0</v>
      </c>
      <c r="X30" s="4">
        <f t="shared" si="2"/>
        <v>1</v>
      </c>
    </row>
    <row r="31" spans="1:24">
      <c r="A31" s="349">
        <v>24</v>
      </c>
      <c r="B31" s="80">
        <v>24</v>
      </c>
      <c r="C31" s="4"/>
      <c r="D31" s="46">
        <v>31403</v>
      </c>
      <c r="E31" s="363">
        <v>0</v>
      </c>
      <c r="F31" s="4" t="s">
        <v>128</v>
      </c>
      <c r="G31" s="45" t="s">
        <v>0</v>
      </c>
      <c r="H31" s="4" t="s">
        <v>384</v>
      </c>
      <c r="I31" s="4" t="s">
        <v>155</v>
      </c>
      <c r="J31" s="4"/>
      <c r="K31" s="4"/>
      <c r="L31" s="4">
        <v>10</v>
      </c>
      <c r="M31" s="45" t="s">
        <v>1</v>
      </c>
      <c r="N31" s="4">
        <v>22</v>
      </c>
      <c r="O31" s="4"/>
      <c r="P31" s="4">
        <v>55</v>
      </c>
      <c r="Q31" s="4" t="s">
        <v>1</v>
      </c>
      <c r="R31" s="4">
        <v>72</v>
      </c>
      <c r="S31" s="4"/>
      <c r="T31" s="4">
        <v>-17</v>
      </c>
      <c r="V31" s="4">
        <f t="shared" si="0"/>
        <v>0</v>
      </c>
      <c r="W31" s="4">
        <f t="shared" si="1"/>
        <v>0</v>
      </c>
      <c r="X31" s="4">
        <f t="shared" si="2"/>
        <v>1</v>
      </c>
    </row>
    <row r="32" spans="1:24">
      <c r="A32" s="349">
        <v>25</v>
      </c>
      <c r="B32" s="80">
        <v>25</v>
      </c>
      <c r="C32" s="4"/>
      <c r="D32" s="46">
        <v>31407</v>
      </c>
      <c r="E32" s="4"/>
      <c r="F32" s="4" t="s">
        <v>131</v>
      </c>
      <c r="G32" s="45" t="s">
        <v>0</v>
      </c>
      <c r="H32" s="4" t="s">
        <v>78</v>
      </c>
      <c r="I32" s="4" t="s">
        <v>155</v>
      </c>
      <c r="J32" s="4"/>
      <c r="K32" s="4"/>
      <c r="L32" s="4">
        <v>17</v>
      </c>
      <c r="M32" s="45" t="s">
        <v>1</v>
      </c>
      <c r="N32" s="4">
        <v>15</v>
      </c>
      <c r="O32" s="4"/>
      <c r="P32" s="4">
        <v>55</v>
      </c>
      <c r="Q32" s="4" t="s">
        <v>1</v>
      </c>
      <c r="R32" s="4">
        <v>52</v>
      </c>
      <c r="S32" s="4"/>
      <c r="T32" s="4">
        <v>3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>
      <c r="A33" s="349">
        <v>26</v>
      </c>
      <c r="B33" s="80">
        <v>26</v>
      </c>
      <c r="C33" s="4"/>
      <c r="D33" s="46">
        <v>31408</v>
      </c>
      <c r="E33" s="363">
        <v>0</v>
      </c>
      <c r="F33" s="4" t="s">
        <v>84</v>
      </c>
      <c r="G33" s="45" t="s">
        <v>0</v>
      </c>
      <c r="H33" s="4" t="s">
        <v>78</v>
      </c>
      <c r="I33" s="4" t="s">
        <v>155</v>
      </c>
      <c r="J33" s="4"/>
      <c r="K33" s="4"/>
      <c r="L33" s="4">
        <v>10</v>
      </c>
      <c r="M33" s="45" t="s">
        <v>1</v>
      </c>
      <c r="N33" s="4">
        <v>22</v>
      </c>
      <c r="O33" s="4"/>
      <c r="P33" s="4">
        <v>50</v>
      </c>
      <c r="Q33" s="4" t="s">
        <v>1</v>
      </c>
      <c r="R33" s="4">
        <v>71</v>
      </c>
      <c r="S33" s="4"/>
      <c r="T33" s="4">
        <v>-21</v>
      </c>
      <c r="V33" s="4">
        <f t="shared" si="0"/>
        <v>0</v>
      </c>
      <c r="W33" s="4">
        <f t="shared" si="1"/>
        <v>0</v>
      </c>
      <c r="X33" s="4">
        <f t="shared" si="2"/>
        <v>1</v>
      </c>
    </row>
    <row r="34" spans="1:24">
      <c r="A34" s="349">
        <v>27</v>
      </c>
      <c r="B34" s="80">
        <v>27</v>
      </c>
      <c r="C34" s="4"/>
      <c r="D34" s="46">
        <v>31409</v>
      </c>
      <c r="E34" s="363">
        <v>0</v>
      </c>
      <c r="F34" s="4" t="s">
        <v>115</v>
      </c>
      <c r="G34" s="45" t="s">
        <v>0</v>
      </c>
      <c r="H34" s="4" t="s">
        <v>78</v>
      </c>
      <c r="I34" s="4" t="s">
        <v>155</v>
      </c>
      <c r="J34" s="4"/>
      <c r="K34" s="4"/>
      <c r="L34" s="4">
        <v>9</v>
      </c>
      <c r="M34" s="45" t="s">
        <v>1</v>
      </c>
      <c r="N34" s="4">
        <v>23</v>
      </c>
      <c r="O34" s="4"/>
      <c r="P34" s="4">
        <v>40</v>
      </c>
      <c r="Q34" s="4" t="s">
        <v>1</v>
      </c>
      <c r="R34" s="4">
        <v>54</v>
      </c>
      <c r="S34" s="4"/>
      <c r="T34" s="4">
        <v>-14</v>
      </c>
      <c r="V34" s="4">
        <f t="shared" si="0"/>
        <v>0</v>
      </c>
      <c r="W34" s="4">
        <f t="shared" si="1"/>
        <v>0</v>
      </c>
      <c r="X34" s="4">
        <f t="shared" si="2"/>
        <v>1</v>
      </c>
    </row>
    <row r="35" spans="1:24">
      <c r="A35" s="349">
        <v>28</v>
      </c>
      <c r="B35" s="80">
        <v>28</v>
      </c>
      <c r="C35" s="4"/>
      <c r="D35" s="46">
        <v>31430</v>
      </c>
      <c r="E35" s="4"/>
      <c r="F35" s="4" t="s">
        <v>388</v>
      </c>
      <c r="G35" s="45" t="s">
        <v>0</v>
      </c>
      <c r="H35" s="4" t="s">
        <v>95</v>
      </c>
      <c r="I35" s="4" t="s">
        <v>155</v>
      </c>
      <c r="J35" s="4"/>
      <c r="K35" s="4"/>
      <c r="L35" s="4">
        <v>24</v>
      </c>
      <c r="M35" s="45" t="s">
        <v>1</v>
      </c>
      <c r="N35" s="4">
        <v>8</v>
      </c>
      <c r="O35" s="4"/>
      <c r="P35" s="4">
        <v>87</v>
      </c>
      <c r="Q35" s="4" t="s">
        <v>1</v>
      </c>
      <c r="R35" s="4">
        <v>56</v>
      </c>
      <c r="S35" s="4"/>
      <c r="T35" s="4">
        <v>31</v>
      </c>
      <c r="V35" s="4">
        <f t="shared" si="0"/>
        <v>1</v>
      </c>
      <c r="W35" s="4">
        <f t="shared" si="1"/>
        <v>0</v>
      </c>
      <c r="X35" s="4">
        <f t="shared" si="2"/>
        <v>0</v>
      </c>
    </row>
    <row r="36" spans="1:24">
      <c r="A36" s="349">
        <v>29</v>
      </c>
      <c r="B36" s="80">
        <v>29</v>
      </c>
      <c r="C36" s="4"/>
      <c r="D36" s="46">
        <v>31430</v>
      </c>
      <c r="E36" s="4"/>
      <c r="F36" s="4" t="s">
        <v>388</v>
      </c>
      <c r="G36" s="45" t="s">
        <v>0</v>
      </c>
      <c r="H36" s="4" t="s">
        <v>131</v>
      </c>
      <c r="I36" s="4" t="s">
        <v>155</v>
      </c>
      <c r="J36" s="4"/>
      <c r="K36" s="4"/>
      <c r="L36" s="4">
        <v>19</v>
      </c>
      <c r="M36" s="45" t="s">
        <v>1</v>
      </c>
      <c r="N36" s="4">
        <v>13</v>
      </c>
      <c r="O36" s="4"/>
      <c r="P36" s="4">
        <v>79</v>
      </c>
      <c r="Q36" s="4" t="s">
        <v>1</v>
      </c>
      <c r="R36" s="4">
        <v>62</v>
      </c>
      <c r="S36" s="4"/>
      <c r="T36" s="4">
        <v>17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>
      <c r="A37" s="349">
        <v>30</v>
      </c>
      <c r="B37" s="80">
        <v>30</v>
      </c>
      <c r="C37" s="4"/>
      <c r="D37" s="46">
        <v>31438</v>
      </c>
      <c r="E37" s="4"/>
      <c r="F37" s="4" t="s">
        <v>78</v>
      </c>
      <c r="G37" s="45" t="s">
        <v>0</v>
      </c>
      <c r="H37" s="4" t="s">
        <v>123</v>
      </c>
      <c r="I37" s="4" t="s">
        <v>155</v>
      </c>
      <c r="J37" s="4"/>
      <c r="K37" s="4"/>
      <c r="L37" s="4">
        <v>20</v>
      </c>
      <c r="M37" s="45" t="s">
        <v>1</v>
      </c>
      <c r="N37" s="4">
        <v>12</v>
      </c>
      <c r="O37" s="4"/>
      <c r="P37" s="4">
        <v>71</v>
      </c>
      <c r="Q37" s="4" t="s">
        <v>1</v>
      </c>
      <c r="R37" s="4">
        <v>59</v>
      </c>
      <c r="S37" s="4"/>
      <c r="T37" s="4">
        <v>12</v>
      </c>
      <c r="V37" s="4">
        <f t="shared" si="0"/>
        <v>1</v>
      </c>
      <c r="W37" s="4">
        <f t="shared" si="1"/>
        <v>0</v>
      </c>
      <c r="X37" s="4">
        <f t="shared" si="2"/>
        <v>0</v>
      </c>
    </row>
    <row r="38" spans="1:24">
      <c r="A38" s="349">
        <v>31</v>
      </c>
      <c r="B38" s="80">
        <v>31</v>
      </c>
      <c r="C38" s="4"/>
      <c r="D38" s="46">
        <v>31445</v>
      </c>
      <c r="E38" s="4"/>
      <c r="F38" s="4" t="s">
        <v>388</v>
      </c>
      <c r="G38" s="45" t="s">
        <v>0</v>
      </c>
      <c r="H38" s="4" t="s">
        <v>108</v>
      </c>
      <c r="I38" s="4" t="s">
        <v>155</v>
      </c>
      <c r="J38" s="4"/>
      <c r="K38" s="4"/>
      <c r="L38" s="4">
        <v>25</v>
      </c>
      <c r="M38" s="45" t="s">
        <v>1</v>
      </c>
      <c r="N38" s="4">
        <v>7</v>
      </c>
      <c r="O38" s="4"/>
      <c r="P38" s="4">
        <v>79</v>
      </c>
      <c r="Q38" s="4" t="s">
        <v>1</v>
      </c>
      <c r="R38" s="4">
        <v>55</v>
      </c>
      <c r="S38" s="4"/>
      <c r="T38" s="4">
        <v>24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49">
        <v>32</v>
      </c>
      <c r="B39" s="80">
        <v>32</v>
      </c>
      <c r="C39" s="4"/>
      <c r="D39" s="46">
        <v>31451</v>
      </c>
      <c r="E39" s="4"/>
      <c r="F39" s="4" t="s">
        <v>86</v>
      </c>
      <c r="G39" s="45" t="s">
        <v>0</v>
      </c>
      <c r="H39" s="4" t="s">
        <v>84</v>
      </c>
      <c r="I39" s="4" t="s">
        <v>155</v>
      </c>
      <c r="J39" s="4"/>
      <c r="K39" s="4"/>
      <c r="L39" s="4">
        <v>19</v>
      </c>
      <c r="M39" s="45" t="s">
        <v>1</v>
      </c>
      <c r="N39" s="4">
        <v>13</v>
      </c>
      <c r="O39" s="4"/>
      <c r="P39" s="4">
        <v>77</v>
      </c>
      <c r="Q39" s="4" t="s">
        <v>1</v>
      </c>
      <c r="R39" s="4">
        <v>69</v>
      </c>
      <c r="S39" s="4"/>
      <c r="T39" s="4">
        <v>8</v>
      </c>
      <c r="V39" s="4">
        <f t="shared" si="0"/>
        <v>1</v>
      </c>
      <c r="W39" s="4">
        <f t="shared" si="1"/>
        <v>0</v>
      </c>
      <c r="X39" s="4">
        <f t="shared" si="2"/>
        <v>0</v>
      </c>
    </row>
    <row r="40" spans="1:24">
      <c r="A40" s="349">
        <v>33</v>
      </c>
      <c r="B40" s="80">
        <v>33</v>
      </c>
      <c r="C40" s="4"/>
      <c r="D40" s="46">
        <v>31472</v>
      </c>
      <c r="E40" s="363">
        <v>0</v>
      </c>
      <c r="F40" s="4" t="s">
        <v>128</v>
      </c>
      <c r="G40" s="45" t="s">
        <v>0</v>
      </c>
      <c r="H40" s="4" t="s">
        <v>86</v>
      </c>
      <c r="I40" s="4" t="s">
        <v>155</v>
      </c>
      <c r="J40" s="4"/>
      <c r="K40" s="4"/>
      <c r="L40" s="4">
        <v>12</v>
      </c>
      <c r="M40" s="45" t="s">
        <v>1</v>
      </c>
      <c r="N40" s="4">
        <v>20</v>
      </c>
      <c r="O40" s="4"/>
      <c r="P40" s="4">
        <v>47</v>
      </c>
      <c r="Q40" s="4" t="s">
        <v>1</v>
      </c>
      <c r="R40" s="4">
        <v>65</v>
      </c>
      <c r="S40" s="4"/>
      <c r="T40" s="4">
        <v>-18</v>
      </c>
      <c r="V40" s="4">
        <f t="shared" ref="V40:V75" si="3">IF(L40&gt;N40,1,0)</f>
        <v>0</v>
      </c>
      <c r="W40" s="4">
        <f t="shared" ref="W40:W75" si="4">IF(ISNUMBER(N40),IF(L40=N40,1,0),)</f>
        <v>0</v>
      </c>
      <c r="X40" s="4">
        <f t="shared" ref="X40:X75" si="5">IF(L40&lt;N40,1,0)</f>
        <v>1</v>
      </c>
    </row>
    <row r="41" spans="1:24">
      <c r="A41" s="349">
        <v>34</v>
      </c>
      <c r="B41" s="80">
        <v>34</v>
      </c>
      <c r="C41" s="4"/>
      <c r="D41" s="46">
        <v>31473</v>
      </c>
      <c r="E41" s="4"/>
      <c r="F41" s="4" t="s">
        <v>131</v>
      </c>
      <c r="G41" s="45" t="s">
        <v>0</v>
      </c>
      <c r="H41" s="4" t="s">
        <v>128</v>
      </c>
      <c r="I41" s="4" t="s">
        <v>155</v>
      </c>
      <c r="J41" s="4"/>
      <c r="K41" s="4"/>
      <c r="L41" s="4">
        <v>20</v>
      </c>
      <c r="M41" s="45" t="s">
        <v>1</v>
      </c>
      <c r="N41" s="4">
        <v>12</v>
      </c>
      <c r="O41" s="4"/>
      <c r="P41" s="4">
        <v>91</v>
      </c>
      <c r="Q41" s="4" t="s">
        <v>1</v>
      </c>
      <c r="R41" s="4">
        <v>80</v>
      </c>
      <c r="S41" s="4"/>
      <c r="T41" s="4">
        <v>11</v>
      </c>
      <c r="V41" s="4">
        <f t="shared" si="3"/>
        <v>1</v>
      </c>
      <c r="W41" s="4">
        <f t="shared" si="4"/>
        <v>0</v>
      </c>
      <c r="X41" s="4">
        <f t="shared" si="5"/>
        <v>0</v>
      </c>
    </row>
    <row r="42" spans="1:24">
      <c r="A42" s="349">
        <v>35</v>
      </c>
      <c r="B42" s="80">
        <v>35</v>
      </c>
      <c r="C42" s="4"/>
      <c r="D42" s="46">
        <v>31478</v>
      </c>
      <c r="E42" s="4"/>
      <c r="F42" s="4" t="s">
        <v>384</v>
      </c>
      <c r="G42" s="45" t="s">
        <v>0</v>
      </c>
      <c r="H42" s="4" t="s">
        <v>115</v>
      </c>
      <c r="I42" s="4" t="s">
        <v>155</v>
      </c>
      <c r="J42" s="4"/>
      <c r="K42" s="4"/>
      <c r="L42" s="4">
        <v>23</v>
      </c>
      <c r="M42" s="45" t="s">
        <v>1</v>
      </c>
      <c r="N42" s="4">
        <v>9</v>
      </c>
      <c r="O42" s="4"/>
      <c r="P42" s="4">
        <v>76</v>
      </c>
      <c r="Q42" s="4" t="s">
        <v>1</v>
      </c>
      <c r="R42" s="4">
        <v>49</v>
      </c>
      <c r="S42" s="4"/>
      <c r="T42" s="4">
        <v>27</v>
      </c>
      <c r="V42" s="4">
        <f t="shared" si="3"/>
        <v>1</v>
      </c>
      <c r="W42" s="4">
        <f t="shared" si="4"/>
        <v>0</v>
      </c>
      <c r="X42" s="4">
        <f t="shared" si="5"/>
        <v>0</v>
      </c>
    </row>
    <row r="43" spans="1:24">
      <c r="A43" s="349">
        <v>36</v>
      </c>
      <c r="B43" s="80">
        <v>36</v>
      </c>
      <c r="C43" s="4"/>
      <c r="D43" s="46">
        <v>31479</v>
      </c>
      <c r="E43" s="4"/>
      <c r="F43" s="4" t="s">
        <v>102</v>
      </c>
      <c r="G43" s="45" t="s">
        <v>0</v>
      </c>
      <c r="H43" s="4" t="s">
        <v>115</v>
      </c>
      <c r="I43" s="4" t="s">
        <v>155</v>
      </c>
      <c r="J43" s="4"/>
      <c r="K43" s="4"/>
      <c r="L43" s="4">
        <v>20</v>
      </c>
      <c r="M43" s="45" t="s">
        <v>1</v>
      </c>
      <c r="N43" s="4">
        <v>12</v>
      </c>
      <c r="O43" s="4"/>
      <c r="P43" s="4">
        <v>99</v>
      </c>
      <c r="Q43" s="4" t="s">
        <v>1</v>
      </c>
      <c r="R43" s="4">
        <v>69</v>
      </c>
      <c r="S43" s="4"/>
      <c r="T43" s="4">
        <v>30</v>
      </c>
      <c r="V43" s="4">
        <f t="shared" si="3"/>
        <v>1</v>
      </c>
      <c r="W43" s="4">
        <f t="shared" si="4"/>
        <v>0</v>
      </c>
      <c r="X43" s="4">
        <f t="shared" si="5"/>
        <v>0</v>
      </c>
    </row>
    <row r="44" spans="1:24">
      <c r="A44" s="349">
        <v>37</v>
      </c>
      <c r="B44" s="80">
        <v>37</v>
      </c>
      <c r="C44" s="4"/>
      <c r="D44" s="46">
        <v>31482</v>
      </c>
      <c r="E44" s="363">
        <v>0</v>
      </c>
      <c r="F44" s="4" t="s">
        <v>102</v>
      </c>
      <c r="G44" s="45" t="s">
        <v>0</v>
      </c>
      <c r="H44" s="4" t="s">
        <v>384</v>
      </c>
      <c r="I44" s="4" t="s">
        <v>155</v>
      </c>
      <c r="J44" s="4"/>
      <c r="K44" s="4"/>
      <c r="L44" s="4">
        <v>10</v>
      </c>
      <c r="M44" s="45" t="s">
        <v>1</v>
      </c>
      <c r="N44" s="4">
        <v>22</v>
      </c>
      <c r="O44" s="4"/>
      <c r="P44" s="4">
        <v>68</v>
      </c>
      <c r="Q44" s="4" t="s">
        <v>1</v>
      </c>
      <c r="R44" s="4">
        <v>79</v>
      </c>
      <c r="S44" s="4"/>
      <c r="T44" s="4">
        <v>-11</v>
      </c>
      <c r="V44" s="4">
        <f t="shared" si="3"/>
        <v>0</v>
      </c>
      <c r="W44" s="4">
        <f t="shared" si="4"/>
        <v>0</v>
      </c>
      <c r="X44" s="4">
        <f t="shared" si="5"/>
        <v>1</v>
      </c>
    </row>
    <row r="45" spans="1:24">
      <c r="A45" s="349">
        <v>38</v>
      </c>
      <c r="B45" s="80">
        <v>38</v>
      </c>
      <c r="C45" s="4"/>
      <c r="D45" s="46">
        <v>31486</v>
      </c>
      <c r="E45" s="4"/>
      <c r="F45" s="4" t="s">
        <v>86</v>
      </c>
      <c r="G45" s="45" t="s">
        <v>0</v>
      </c>
      <c r="H45" s="4" t="s">
        <v>131</v>
      </c>
      <c r="I45" s="4" t="s">
        <v>155</v>
      </c>
      <c r="J45" s="4"/>
      <c r="K45" s="4"/>
      <c r="L45" s="4">
        <v>23</v>
      </c>
      <c r="M45" s="45" t="s">
        <v>1</v>
      </c>
      <c r="N45" s="4">
        <v>9</v>
      </c>
      <c r="O45" s="4"/>
      <c r="P45" s="4">
        <v>88</v>
      </c>
      <c r="Q45" s="4" t="s">
        <v>1</v>
      </c>
      <c r="R45" s="4">
        <v>56</v>
      </c>
      <c r="S45" s="4"/>
      <c r="T45" s="4">
        <v>32</v>
      </c>
      <c r="V45" s="4">
        <f t="shared" si="3"/>
        <v>1</v>
      </c>
      <c r="W45" s="4">
        <f t="shared" si="4"/>
        <v>0</v>
      </c>
      <c r="X45" s="4">
        <f t="shared" si="5"/>
        <v>0</v>
      </c>
    </row>
    <row r="46" spans="1:24">
      <c r="A46" s="349">
        <v>39</v>
      </c>
      <c r="B46" s="80">
        <v>39</v>
      </c>
      <c r="C46" s="4"/>
      <c r="D46" s="46">
        <v>31493</v>
      </c>
      <c r="E46" s="363">
        <v>0</v>
      </c>
      <c r="F46" s="4" t="s">
        <v>108</v>
      </c>
      <c r="G46" s="45" t="s">
        <v>0</v>
      </c>
      <c r="H46" s="4" t="s">
        <v>95</v>
      </c>
      <c r="I46" s="4" t="s">
        <v>155</v>
      </c>
      <c r="J46" s="4"/>
      <c r="K46" s="4"/>
      <c r="L46" s="4">
        <v>12</v>
      </c>
      <c r="M46" s="45" t="s">
        <v>1</v>
      </c>
      <c r="N46" s="4">
        <v>20</v>
      </c>
      <c r="O46" s="4"/>
      <c r="P46" s="4">
        <v>58</v>
      </c>
      <c r="Q46" s="4" t="s">
        <v>1</v>
      </c>
      <c r="R46" s="4">
        <v>70</v>
      </c>
      <c r="S46" s="4"/>
      <c r="T46" s="4">
        <v>-12</v>
      </c>
      <c r="V46" s="4">
        <f t="shared" si="3"/>
        <v>0</v>
      </c>
      <c r="W46" s="4">
        <f t="shared" si="4"/>
        <v>0</v>
      </c>
      <c r="X46" s="4">
        <f t="shared" si="5"/>
        <v>1</v>
      </c>
    </row>
    <row r="47" spans="1:24">
      <c r="A47" s="349">
        <v>40</v>
      </c>
      <c r="B47" s="80">
        <v>40</v>
      </c>
      <c r="C47" s="4"/>
      <c r="D47" s="46">
        <v>31493</v>
      </c>
      <c r="E47" s="4"/>
      <c r="F47" s="4" t="s">
        <v>84</v>
      </c>
      <c r="G47" s="45" t="s">
        <v>0</v>
      </c>
      <c r="H47" s="4" t="s">
        <v>131</v>
      </c>
      <c r="I47" s="4" t="s">
        <v>155</v>
      </c>
      <c r="J47" s="4"/>
      <c r="K47" s="4"/>
      <c r="L47" s="4">
        <v>19</v>
      </c>
      <c r="M47" s="45" t="s">
        <v>1</v>
      </c>
      <c r="N47" s="4">
        <v>13</v>
      </c>
      <c r="O47" s="4"/>
      <c r="P47" s="4">
        <v>76</v>
      </c>
      <c r="Q47" s="4" t="s">
        <v>1</v>
      </c>
      <c r="R47" s="4">
        <v>65</v>
      </c>
      <c r="S47" s="4"/>
      <c r="T47" s="4">
        <v>11</v>
      </c>
      <c r="V47" s="4">
        <f t="shared" si="3"/>
        <v>1</v>
      </c>
      <c r="W47" s="4">
        <f t="shared" si="4"/>
        <v>0</v>
      </c>
      <c r="X47" s="4">
        <f t="shared" si="5"/>
        <v>0</v>
      </c>
    </row>
    <row r="48" spans="1:24">
      <c r="A48" s="349">
        <v>41</v>
      </c>
      <c r="B48" s="80">
        <v>41</v>
      </c>
      <c r="C48" s="4"/>
      <c r="D48" s="46">
        <v>31493</v>
      </c>
      <c r="E48" s="4"/>
      <c r="F48" s="4" t="s">
        <v>123</v>
      </c>
      <c r="G48" s="45" t="s">
        <v>0</v>
      </c>
      <c r="H48" s="4" t="s">
        <v>102</v>
      </c>
      <c r="I48" s="4" t="s">
        <v>155</v>
      </c>
      <c r="J48" s="4"/>
      <c r="K48" s="4"/>
      <c r="L48" s="4">
        <v>18</v>
      </c>
      <c r="M48" s="45" t="s">
        <v>1</v>
      </c>
      <c r="N48" s="4">
        <v>14</v>
      </c>
      <c r="O48" s="4"/>
      <c r="P48" s="4">
        <v>72</v>
      </c>
      <c r="Q48" s="4" t="s">
        <v>1</v>
      </c>
      <c r="R48" s="4">
        <v>66</v>
      </c>
      <c r="S48" s="4"/>
      <c r="T48" s="4">
        <v>6</v>
      </c>
      <c r="V48" s="4">
        <f t="shared" si="3"/>
        <v>1</v>
      </c>
      <c r="W48" s="4">
        <f t="shared" si="4"/>
        <v>0</v>
      </c>
      <c r="X48" s="4">
        <f t="shared" si="5"/>
        <v>0</v>
      </c>
    </row>
    <row r="49" spans="1:24">
      <c r="A49" s="349">
        <v>42</v>
      </c>
      <c r="B49" s="80">
        <v>42</v>
      </c>
      <c r="C49" s="4"/>
      <c r="D49" s="46">
        <v>31493</v>
      </c>
      <c r="E49" s="4"/>
      <c r="F49" s="4" t="s">
        <v>115</v>
      </c>
      <c r="G49" s="45" t="s">
        <v>0</v>
      </c>
      <c r="H49" s="4" t="s">
        <v>131</v>
      </c>
      <c r="I49" s="4" t="s">
        <v>155</v>
      </c>
      <c r="J49" s="4"/>
      <c r="K49" s="4"/>
      <c r="L49" s="4">
        <v>16</v>
      </c>
      <c r="M49" s="45" t="s">
        <v>1</v>
      </c>
      <c r="N49" s="4">
        <v>16</v>
      </c>
      <c r="O49" s="4"/>
      <c r="P49" s="4">
        <v>59</v>
      </c>
      <c r="Q49" s="4" t="s">
        <v>1</v>
      </c>
      <c r="R49" s="4">
        <v>59</v>
      </c>
      <c r="S49" s="4"/>
      <c r="T49" s="4">
        <v>0</v>
      </c>
      <c r="V49" s="4">
        <f t="shared" si="3"/>
        <v>0</v>
      </c>
      <c r="W49" s="4">
        <f t="shared" si="4"/>
        <v>1</v>
      </c>
      <c r="X49" s="4">
        <f t="shared" si="5"/>
        <v>0</v>
      </c>
    </row>
    <row r="50" spans="1:24">
      <c r="A50" s="349">
        <v>43</v>
      </c>
      <c r="B50" s="80">
        <v>43</v>
      </c>
      <c r="C50" s="4"/>
      <c r="D50" s="46">
        <v>31507</v>
      </c>
      <c r="E50" s="363">
        <v>0</v>
      </c>
      <c r="F50" s="4" t="s">
        <v>131</v>
      </c>
      <c r="G50" s="45" t="s">
        <v>0</v>
      </c>
      <c r="H50" s="4" t="s">
        <v>108</v>
      </c>
      <c r="I50" s="4" t="s">
        <v>155</v>
      </c>
      <c r="J50" s="4"/>
      <c r="K50" s="4"/>
      <c r="L50" s="4">
        <v>14</v>
      </c>
      <c r="M50" s="45" t="s">
        <v>1</v>
      </c>
      <c r="N50" s="4">
        <v>18</v>
      </c>
      <c r="O50" s="4"/>
      <c r="P50" s="4">
        <v>66</v>
      </c>
      <c r="Q50" s="4" t="s">
        <v>1</v>
      </c>
      <c r="R50" s="4">
        <v>70</v>
      </c>
      <c r="S50" s="4"/>
      <c r="T50" s="4">
        <v>-4</v>
      </c>
      <c r="V50" s="4">
        <f t="shared" si="3"/>
        <v>0</v>
      </c>
      <c r="W50" s="4">
        <f t="shared" si="4"/>
        <v>0</v>
      </c>
      <c r="X50" s="4">
        <f t="shared" si="5"/>
        <v>1</v>
      </c>
    </row>
    <row r="51" spans="1:24">
      <c r="A51" s="349">
        <v>44</v>
      </c>
      <c r="B51" s="80">
        <v>44</v>
      </c>
      <c r="C51" s="4"/>
      <c r="D51" s="46">
        <v>31507</v>
      </c>
      <c r="E51" s="4"/>
      <c r="F51" s="4" t="s">
        <v>123</v>
      </c>
      <c r="G51" s="45" t="s">
        <v>0</v>
      </c>
      <c r="H51" s="4" t="s">
        <v>86</v>
      </c>
      <c r="I51" s="4" t="s">
        <v>155</v>
      </c>
      <c r="J51" s="4"/>
      <c r="K51" s="4"/>
      <c r="L51" s="4">
        <v>16</v>
      </c>
      <c r="M51" s="45" t="s">
        <v>1</v>
      </c>
      <c r="N51" s="4">
        <v>16</v>
      </c>
      <c r="O51" s="4"/>
      <c r="P51" s="4">
        <v>66</v>
      </c>
      <c r="Q51" s="4" t="s">
        <v>1</v>
      </c>
      <c r="R51" s="4">
        <v>66</v>
      </c>
      <c r="S51" s="4"/>
      <c r="T51" s="4">
        <v>0</v>
      </c>
      <c r="V51" s="4">
        <f t="shared" si="3"/>
        <v>0</v>
      </c>
      <c r="W51" s="4">
        <f t="shared" si="4"/>
        <v>1</v>
      </c>
      <c r="X51" s="4">
        <f t="shared" si="5"/>
        <v>0</v>
      </c>
    </row>
    <row r="52" spans="1:24">
      <c r="A52" s="349">
        <v>45</v>
      </c>
      <c r="B52" s="80">
        <v>45</v>
      </c>
      <c r="C52" s="4"/>
      <c r="D52" s="46">
        <v>31508</v>
      </c>
      <c r="E52" s="4"/>
      <c r="F52" s="4" t="s">
        <v>78</v>
      </c>
      <c r="G52" s="45" t="s">
        <v>0</v>
      </c>
      <c r="H52" s="4" t="s">
        <v>86</v>
      </c>
      <c r="I52" s="4" t="s">
        <v>155</v>
      </c>
      <c r="J52" s="4"/>
      <c r="K52" s="4"/>
      <c r="L52" s="4">
        <v>16</v>
      </c>
      <c r="M52" s="45" t="s">
        <v>1</v>
      </c>
      <c r="N52" s="4">
        <v>16</v>
      </c>
      <c r="O52" s="4"/>
      <c r="P52" s="4">
        <v>47</v>
      </c>
      <c r="Q52" s="4" t="s">
        <v>1</v>
      </c>
      <c r="R52" s="4">
        <v>49</v>
      </c>
      <c r="S52" s="4"/>
      <c r="T52" s="4">
        <v>-2</v>
      </c>
      <c r="V52" s="4">
        <f t="shared" si="3"/>
        <v>0</v>
      </c>
      <c r="W52" s="4">
        <f t="shared" si="4"/>
        <v>1</v>
      </c>
      <c r="X52" s="4">
        <f t="shared" si="5"/>
        <v>0</v>
      </c>
    </row>
    <row r="53" spans="1:24">
      <c r="A53" s="349">
        <v>46</v>
      </c>
      <c r="B53" s="80">
        <v>46</v>
      </c>
      <c r="C53" s="4"/>
      <c r="D53" s="46">
        <v>31528</v>
      </c>
      <c r="E53" s="363">
        <v>0</v>
      </c>
      <c r="F53" s="4" t="s">
        <v>108</v>
      </c>
      <c r="G53" s="45" t="s">
        <v>0</v>
      </c>
      <c r="H53" s="4" t="s">
        <v>384</v>
      </c>
      <c r="I53" s="4" t="s">
        <v>155</v>
      </c>
      <c r="J53" s="4"/>
      <c r="K53" s="4"/>
      <c r="L53" s="4">
        <v>9</v>
      </c>
      <c r="M53" s="45" t="s">
        <v>1</v>
      </c>
      <c r="N53" s="4">
        <v>23</v>
      </c>
      <c r="O53" s="4"/>
      <c r="P53" s="4">
        <v>46</v>
      </c>
      <c r="Q53" s="4" t="s">
        <v>1</v>
      </c>
      <c r="R53" s="4">
        <v>70</v>
      </c>
      <c r="S53" s="4"/>
      <c r="T53" s="4">
        <v>-24</v>
      </c>
      <c r="V53" s="4">
        <f t="shared" si="3"/>
        <v>0</v>
      </c>
      <c r="W53" s="4">
        <f t="shared" si="4"/>
        <v>0</v>
      </c>
      <c r="X53" s="4">
        <f t="shared" si="5"/>
        <v>1</v>
      </c>
    </row>
    <row r="54" spans="1:24">
      <c r="A54" s="349">
        <v>47</v>
      </c>
      <c r="B54" s="80">
        <v>47</v>
      </c>
      <c r="C54" s="4"/>
      <c r="D54" s="46">
        <v>31528</v>
      </c>
      <c r="E54" s="363">
        <v>0</v>
      </c>
      <c r="F54" s="4" t="s">
        <v>123</v>
      </c>
      <c r="G54" s="45" t="s">
        <v>0</v>
      </c>
      <c r="H54" s="4" t="s">
        <v>84</v>
      </c>
      <c r="I54" s="4" t="s">
        <v>155</v>
      </c>
      <c r="J54" s="4"/>
      <c r="K54" s="4"/>
      <c r="L54" s="4">
        <v>8</v>
      </c>
      <c r="M54" s="45" t="s">
        <v>1</v>
      </c>
      <c r="N54" s="4">
        <v>24</v>
      </c>
      <c r="O54" s="4"/>
      <c r="P54" s="4">
        <v>58</v>
      </c>
      <c r="Q54" s="4" t="s">
        <v>1</v>
      </c>
      <c r="R54" s="4">
        <v>81</v>
      </c>
      <c r="S54" s="4"/>
      <c r="T54" s="4">
        <v>-23</v>
      </c>
      <c r="V54" s="4">
        <f t="shared" si="3"/>
        <v>0</v>
      </c>
      <c r="W54" s="4">
        <f t="shared" si="4"/>
        <v>0</v>
      </c>
      <c r="X54" s="4">
        <f t="shared" si="5"/>
        <v>1</v>
      </c>
    </row>
    <row r="55" spans="1:24">
      <c r="A55" s="349">
        <v>48</v>
      </c>
      <c r="B55" s="80">
        <v>48</v>
      </c>
      <c r="C55" s="4"/>
      <c r="D55" s="46">
        <v>31529</v>
      </c>
      <c r="E55" s="4"/>
      <c r="F55" s="4" t="s">
        <v>388</v>
      </c>
      <c r="G55" s="45" t="s">
        <v>0</v>
      </c>
      <c r="H55" s="4" t="s">
        <v>78</v>
      </c>
      <c r="I55" s="4" t="s">
        <v>155</v>
      </c>
      <c r="J55" s="4"/>
      <c r="K55" s="4"/>
      <c r="L55" s="4">
        <v>17</v>
      </c>
      <c r="M55" s="45" t="s">
        <v>1</v>
      </c>
      <c r="N55" s="4">
        <v>15</v>
      </c>
      <c r="O55" s="4"/>
      <c r="P55" s="4">
        <v>60</v>
      </c>
      <c r="Q55" s="4" t="s">
        <v>1</v>
      </c>
      <c r="R55" s="4">
        <v>57</v>
      </c>
      <c r="S55" s="4"/>
      <c r="T55" s="4">
        <v>3</v>
      </c>
      <c r="V55" s="4">
        <f t="shared" si="3"/>
        <v>1</v>
      </c>
      <c r="W55" s="4">
        <f t="shared" si="4"/>
        <v>0</v>
      </c>
      <c r="X55" s="4">
        <f t="shared" si="5"/>
        <v>0</v>
      </c>
    </row>
    <row r="56" spans="1:24">
      <c r="A56" s="349">
        <v>49</v>
      </c>
      <c r="B56" s="80">
        <v>49</v>
      </c>
      <c r="C56" s="4"/>
      <c r="D56" s="46">
        <v>31529</v>
      </c>
      <c r="E56" s="363">
        <v>0</v>
      </c>
      <c r="F56" s="4" t="s">
        <v>388</v>
      </c>
      <c r="G56" s="45" t="s">
        <v>0</v>
      </c>
      <c r="H56" s="4" t="s">
        <v>384</v>
      </c>
      <c r="I56" s="4" t="s">
        <v>155</v>
      </c>
      <c r="J56" s="4"/>
      <c r="K56" s="4"/>
      <c r="L56" s="4">
        <v>13</v>
      </c>
      <c r="M56" s="45" t="s">
        <v>1</v>
      </c>
      <c r="N56" s="4">
        <v>19</v>
      </c>
      <c r="O56" s="4"/>
      <c r="P56" s="4">
        <v>64</v>
      </c>
      <c r="Q56" s="4" t="s">
        <v>1</v>
      </c>
      <c r="R56" s="4">
        <v>68</v>
      </c>
      <c r="S56" s="4"/>
      <c r="T56" s="4">
        <v>-4</v>
      </c>
      <c r="V56" s="4">
        <f t="shared" si="3"/>
        <v>0</v>
      </c>
      <c r="W56" s="4">
        <f t="shared" si="4"/>
        <v>0</v>
      </c>
      <c r="X56" s="4">
        <f t="shared" si="5"/>
        <v>1</v>
      </c>
    </row>
    <row r="57" spans="1:24">
      <c r="A57" s="349">
        <v>50</v>
      </c>
      <c r="B57" s="80">
        <v>50</v>
      </c>
      <c r="C57" s="4"/>
      <c r="D57" s="46">
        <v>31529</v>
      </c>
      <c r="E57" s="363">
        <v>0</v>
      </c>
      <c r="F57" s="4" t="s">
        <v>95</v>
      </c>
      <c r="G57" s="45" t="s">
        <v>0</v>
      </c>
      <c r="H57" s="4" t="s">
        <v>84</v>
      </c>
      <c r="I57" s="4" t="s">
        <v>155</v>
      </c>
      <c r="J57" s="4"/>
      <c r="K57" s="4"/>
      <c r="L57" s="4">
        <v>12</v>
      </c>
      <c r="M57" s="45" t="s">
        <v>1</v>
      </c>
      <c r="N57" s="4">
        <v>20</v>
      </c>
      <c r="O57" s="4"/>
      <c r="P57" s="4">
        <v>63</v>
      </c>
      <c r="Q57" s="4" t="s">
        <v>1</v>
      </c>
      <c r="R57" s="4">
        <v>71</v>
      </c>
      <c r="S57" s="4"/>
      <c r="T57" s="4">
        <v>-8</v>
      </c>
      <c r="V57" s="4">
        <f t="shared" si="3"/>
        <v>0</v>
      </c>
      <c r="W57" s="4">
        <f t="shared" si="4"/>
        <v>0</v>
      </c>
      <c r="X57" s="4">
        <f t="shared" si="5"/>
        <v>1</v>
      </c>
    </row>
    <row r="58" spans="1:24">
      <c r="A58" s="349">
        <v>51</v>
      </c>
      <c r="B58" s="80">
        <v>51</v>
      </c>
      <c r="C58" s="4"/>
      <c r="D58" s="46">
        <v>31533</v>
      </c>
      <c r="E58" s="4"/>
      <c r="F58" s="4" t="s">
        <v>84</v>
      </c>
      <c r="G58" s="45" t="s">
        <v>0</v>
      </c>
      <c r="H58" s="4" t="s">
        <v>115</v>
      </c>
      <c r="I58" s="4" t="s">
        <v>155</v>
      </c>
      <c r="J58" s="4"/>
      <c r="K58" s="4"/>
      <c r="L58" s="4">
        <v>20</v>
      </c>
      <c r="M58" s="45" t="s">
        <v>1</v>
      </c>
      <c r="N58" s="4">
        <v>12</v>
      </c>
      <c r="O58" s="4"/>
      <c r="P58" s="4">
        <v>83</v>
      </c>
      <c r="Q58" s="4" t="s">
        <v>1</v>
      </c>
      <c r="R58" s="4">
        <v>66</v>
      </c>
      <c r="S58" s="4"/>
      <c r="T58" s="4">
        <v>17</v>
      </c>
      <c r="V58" s="4">
        <f t="shared" si="3"/>
        <v>1</v>
      </c>
      <c r="W58" s="4">
        <f t="shared" si="4"/>
        <v>0</v>
      </c>
      <c r="X58" s="4">
        <f t="shared" si="5"/>
        <v>0</v>
      </c>
    </row>
    <row r="59" spans="1:24">
      <c r="A59" s="349">
        <v>52</v>
      </c>
      <c r="B59" s="80">
        <v>52</v>
      </c>
      <c r="C59" s="4"/>
      <c r="D59" s="46">
        <v>31534</v>
      </c>
      <c r="E59" s="4"/>
      <c r="F59" s="4" t="s">
        <v>84</v>
      </c>
      <c r="G59" s="45" t="s">
        <v>0</v>
      </c>
      <c r="H59" s="4" t="s">
        <v>108</v>
      </c>
      <c r="I59" s="4" t="s">
        <v>155</v>
      </c>
      <c r="J59" s="4"/>
      <c r="K59" s="4"/>
      <c r="L59" s="4">
        <v>20</v>
      </c>
      <c r="M59" s="45" t="s">
        <v>1</v>
      </c>
      <c r="N59" s="4">
        <v>12</v>
      </c>
      <c r="O59" s="4"/>
      <c r="P59" s="4">
        <v>73</v>
      </c>
      <c r="Q59" s="4" t="s">
        <v>1</v>
      </c>
      <c r="R59" s="4">
        <v>53</v>
      </c>
      <c r="S59" s="4"/>
      <c r="T59" s="4">
        <v>20</v>
      </c>
      <c r="V59" s="4">
        <f t="shared" si="3"/>
        <v>1</v>
      </c>
      <c r="W59" s="4">
        <f t="shared" si="4"/>
        <v>0</v>
      </c>
      <c r="X59" s="4">
        <f t="shared" si="5"/>
        <v>0</v>
      </c>
    </row>
    <row r="60" spans="1:24">
      <c r="A60" s="349">
        <v>53</v>
      </c>
      <c r="B60" s="80">
        <v>53</v>
      </c>
      <c r="C60" s="4"/>
      <c r="D60" s="46">
        <v>31535</v>
      </c>
      <c r="E60" s="363">
        <v>0</v>
      </c>
      <c r="F60" s="4" t="s">
        <v>384</v>
      </c>
      <c r="G60" s="45" t="s">
        <v>0</v>
      </c>
      <c r="H60" s="4" t="s">
        <v>78</v>
      </c>
      <c r="I60" s="4" t="s">
        <v>155</v>
      </c>
      <c r="J60" s="4"/>
      <c r="K60" s="4"/>
      <c r="L60" s="4">
        <v>14</v>
      </c>
      <c r="M60" s="45" t="s">
        <v>1</v>
      </c>
      <c r="N60" s="4">
        <v>18</v>
      </c>
      <c r="O60" s="4"/>
      <c r="P60" s="4">
        <v>55</v>
      </c>
      <c r="Q60" s="4" t="s">
        <v>1</v>
      </c>
      <c r="R60" s="4">
        <v>83</v>
      </c>
      <c r="S60" s="4"/>
      <c r="T60" s="4">
        <v>-28</v>
      </c>
      <c r="V60" s="4">
        <f t="shared" si="3"/>
        <v>0</v>
      </c>
      <c r="W60" s="4">
        <f t="shared" si="4"/>
        <v>0</v>
      </c>
      <c r="X60" s="4">
        <f t="shared" si="5"/>
        <v>1</v>
      </c>
    </row>
    <row r="61" spans="1:24">
      <c r="A61" s="349">
        <v>54</v>
      </c>
      <c r="B61" s="80">
        <v>54</v>
      </c>
      <c r="C61" s="4"/>
      <c r="D61" s="46">
        <v>31535</v>
      </c>
      <c r="E61" s="4"/>
      <c r="F61" s="4" t="s">
        <v>115</v>
      </c>
      <c r="G61" s="45" t="s">
        <v>0</v>
      </c>
      <c r="H61" s="4" t="s">
        <v>108</v>
      </c>
      <c r="I61" s="4" t="s">
        <v>155</v>
      </c>
      <c r="J61" s="4"/>
      <c r="K61" s="4"/>
      <c r="L61" s="4">
        <v>18</v>
      </c>
      <c r="M61" s="45" t="s">
        <v>1</v>
      </c>
      <c r="N61" s="4">
        <v>14</v>
      </c>
      <c r="O61" s="4"/>
      <c r="P61" s="4">
        <v>58</v>
      </c>
      <c r="Q61" s="4" t="s">
        <v>1</v>
      </c>
      <c r="R61" s="4">
        <v>56</v>
      </c>
      <c r="S61" s="4"/>
      <c r="T61" s="4">
        <v>2</v>
      </c>
      <c r="V61" s="4">
        <f t="shared" si="3"/>
        <v>1</v>
      </c>
      <c r="W61" s="4">
        <f t="shared" si="4"/>
        <v>0</v>
      </c>
      <c r="X61" s="4">
        <f t="shared" si="5"/>
        <v>0</v>
      </c>
    </row>
    <row r="62" spans="1:24">
      <c r="A62" s="349">
        <v>55</v>
      </c>
      <c r="B62" s="80">
        <v>55</v>
      </c>
      <c r="C62" s="4"/>
      <c r="D62" s="46">
        <v>31556</v>
      </c>
      <c r="E62" s="4"/>
      <c r="F62" s="4" t="s">
        <v>102</v>
      </c>
      <c r="G62" s="45" t="s">
        <v>0</v>
      </c>
      <c r="H62" s="4" t="s">
        <v>131</v>
      </c>
      <c r="I62" s="4" t="s">
        <v>155</v>
      </c>
      <c r="J62" s="4"/>
      <c r="K62" s="4"/>
      <c r="L62" s="4">
        <v>21</v>
      </c>
      <c r="M62" s="45" t="s">
        <v>1</v>
      </c>
      <c r="N62" s="4">
        <v>11</v>
      </c>
      <c r="O62" s="4"/>
      <c r="P62" s="4">
        <v>84</v>
      </c>
      <c r="Q62" s="4" t="s">
        <v>1</v>
      </c>
      <c r="R62" s="4">
        <v>63</v>
      </c>
      <c r="S62" s="4"/>
      <c r="T62" s="4">
        <v>21</v>
      </c>
      <c r="V62" s="4">
        <f t="shared" si="3"/>
        <v>1</v>
      </c>
      <c r="W62" s="4">
        <f t="shared" si="4"/>
        <v>0</v>
      </c>
      <c r="X62" s="4">
        <f t="shared" si="5"/>
        <v>0</v>
      </c>
    </row>
    <row r="63" spans="1:24">
      <c r="A63" s="349">
        <v>56</v>
      </c>
      <c r="B63" s="80">
        <v>56</v>
      </c>
      <c r="C63" s="4"/>
      <c r="D63" s="46">
        <v>31556</v>
      </c>
      <c r="E63" s="4"/>
      <c r="F63" s="4" t="s">
        <v>384</v>
      </c>
      <c r="G63" s="45" t="s">
        <v>0</v>
      </c>
      <c r="H63" s="4" t="s">
        <v>131</v>
      </c>
      <c r="I63" s="4" t="s">
        <v>155</v>
      </c>
      <c r="J63" s="4"/>
      <c r="K63" s="4"/>
      <c r="L63" s="4">
        <v>24</v>
      </c>
      <c r="M63" s="45" t="s">
        <v>1</v>
      </c>
      <c r="N63" s="4">
        <v>8</v>
      </c>
      <c r="O63" s="4"/>
      <c r="P63" s="4">
        <v>72</v>
      </c>
      <c r="Q63" s="4" t="s">
        <v>1</v>
      </c>
      <c r="R63" s="4">
        <v>50</v>
      </c>
      <c r="S63" s="4"/>
      <c r="T63" s="4">
        <v>22</v>
      </c>
      <c r="V63" s="4">
        <f t="shared" si="3"/>
        <v>1</v>
      </c>
      <c r="W63" s="4">
        <f t="shared" si="4"/>
        <v>0</v>
      </c>
      <c r="X63" s="4">
        <f t="shared" si="5"/>
        <v>0</v>
      </c>
    </row>
    <row r="64" spans="1:24">
      <c r="A64" s="349">
        <v>57</v>
      </c>
      <c r="B64" s="80">
        <v>57</v>
      </c>
      <c r="C64" s="4"/>
      <c r="D64" s="46">
        <v>31562</v>
      </c>
      <c r="E64" s="4"/>
      <c r="F64" s="4" t="s">
        <v>84</v>
      </c>
      <c r="G64" s="45" t="s">
        <v>0</v>
      </c>
      <c r="H64" s="4" t="s">
        <v>128</v>
      </c>
      <c r="I64" s="4" t="s">
        <v>155</v>
      </c>
      <c r="J64" s="4"/>
      <c r="K64" s="4"/>
      <c r="L64" s="4">
        <v>22</v>
      </c>
      <c r="M64" s="45" t="s">
        <v>1</v>
      </c>
      <c r="N64" s="4">
        <v>10</v>
      </c>
      <c r="O64" s="4"/>
      <c r="P64" s="4">
        <v>79</v>
      </c>
      <c r="Q64" s="4" t="s">
        <v>1</v>
      </c>
      <c r="R64" s="4">
        <v>59</v>
      </c>
      <c r="S64" s="4"/>
      <c r="T64" s="4">
        <v>20</v>
      </c>
      <c r="V64" s="4">
        <f t="shared" si="3"/>
        <v>1</v>
      </c>
      <c r="W64" s="4">
        <f t="shared" si="4"/>
        <v>0</v>
      </c>
      <c r="X64" s="4">
        <f t="shared" si="5"/>
        <v>0</v>
      </c>
    </row>
    <row r="65" spans="1:24">
      <c r="A65" s="349">
        <v>58</v>
      </c>
      <c r="B65" s="80">
        <v>58</v>
      </c>
      <c r="C65" s="4"/>
      <c r="D65" s="46">
        <v>31563</v>
      </c>
      <c r="E65" s="363">
        <v>0</v>
      </c>
      <c r="F65" s="4" t="s">
        <v>95</v>
      </c>
      <c r="G65" s="45" t="s">
        <v>0</v>
      </c>
      <c r="H65" s="4" t="s">
        <v>78</v>
      </c>
      <c r="I65" s="4" t="s">
        <v>155</v>
      </c>
      <c r="J65" s="4"/>
      <c r="K65" s="4"/>
      <c r="L65" s="4">
        <v>15</v>
      </c>
      <c r="M65" s="45" t="s">
        <v>1</v>
      </c>
      <c r="N65" s="4">
        <v>17</v>
      </c>
      <c r="O65" s="4"/>
      <c r="P65" s="4">
        <v>59</v>
      </c>
      <c r="Q65" s="4" t="s">
        <v>1</v>
      </c>
      <c r="R65" s="4">
        <v>67</v>
      </c>
      <c r="S65" s="4"/>
      <c r="T65" s="4">
        <v>-8</v>
      </c>
      <c r="V65" s="4">
        <f t="shared" si="3"/>
        <v>0</v>
      </c>
      <c r="W65" s="4">
        <f t="shared" si="4"/>
        <v>0</v>
      </c>
      <c r="X65" s="4">
        <f t="shared" si="5"/>
        <v>1</v>
      </c>
    </row>
    <row r="66" spans="1:24">
      <c r="A66" s="349">
        <v>59</v>
      </c>
      <c r="B66" s="80">
        <v>59</v>
      </c>
      <c r="C66" s="4"/>
      <c r="D66" s="46">
        <v>31570</v>
      </c>
      <c r="E66" s="4"/>
      <c r="F66" s="4" t="s">
        <v>131</v>
      </c>
      <c r="G66" s="45" t="s">
        <v>0</v>
      </c>
      <c r="H66" s="4" t="s">
        <v>123</v>
      </c>
      <c r="I66" s="4" t="s">
        <v>155</v>
      </c>
      <c r="J66" s="4"/>
      <c r="K66" s="4"/>
      <c r="L66" s="4">
        <v>21</v>
      </c>
      <c r="M66" s="45" t="s">
        <v>1</v>
      </c>
      <c r="N66" s="4">
        <v>11</v>
      </c>
      <c r="O66" s="4"/>
      <c r="P66" s="4">
        <v>84</v>
      </c>
      <c r="Q66" s="4" t="s">
        <v>1</v>
      </c>
      <c r="R66" s="4">
        <v>67</v>
      </c>
      <c r="S66" s="4"/>
      <c r="T66" s="4">
        <v>17</v>
      </c>
      <c r="V66" s="4">
        <f t="shared" si="3"/>
        <v>1</v>
      </c>
      <c r="W66" s="4">
        <f t="shared" si="4"/>
        <v>0</v>
      </c>
      <c r="X66" s="4">
        <f t="shared" si="5"/>
        <v>0</v>
      </c>
    </row>
    <row r="67" spans="1:24">
      <c r="A67" s="349">
        <v>60</v>
      </c>
      <c r="B67" s="80">
        <v>60</v>
      </c>
      <c r="C67" s="4"/>
      <c r="D67" s="46">
        <v>31571</v>
      </c>
      <c r="E67" s="4"/>
      <c r="F67" s="4" t="s">
        <v>102</v>
      </c>
      <c r="G67" s="45" t="s">
        <v>0</v>
      </c>
      <c r="H67" s="4" t="s">
        <v>388</v>
      </c>
      <c r="I67" s="4" t="s">
        <v>155</v>
      </c>
      <c r="J67" s="4"/>
      <c r="K67" s="4"/>
      <c r="L67" s="4">
        <v>18</v>
      </c>
      <c r="M67" s="45" t="s">
        <v>1</v>
      </c>
      <c r="N67" s="4">
        <v>14</v>
      </c>
      <c r="O67" s="4"/>
      <c r="P67" s="4">
        <v>78</v>
      </c>
      <c r="Q67" s="4" t="s">
        <v>1</v>
      </c>
      <c r="R67" s="4">
        <v>70</v>
      </c>
      <c r="S67" s="4"/>
      <c r="T67" s="4">
        <v>8</v>
      </c>
      <c r="V67" s="4">
        <f t="shared" si="3"/>
        <v>1</v>
      </c>
      <c r="W67" s="4">
        <f t="shared" si="4"/>
        <v>0</v>
      </c>
      <c r="X67" s="4">
        <f t="shared" si="5"/>
        <v>0</v>
      </c>
    </row>
    <row r="68" spans="1:24">
      <c r="A68" s="349">
        <v>61</v>
      </c>
      <c r="B68" s="80">
        <v>61</v>
      </c>
      <c r="C68" s="4"/>
      <c r="D68" s="46">
        <v>31571</v>
      </c>
      <c r="E68" s="4"/>
      <c r="F68" s="4" t="s">
        <v>86</v>
      </c>
      <c r="G68" s="45" t="s">
        <v>0</v>
      </c>
      <c r="H68" s="4" t="s">
        <v>388</v>
      </c>
      <c r="I68" s="4" t="s">
        <v>155</v>
      </c>
      <c r="J68" s="4"/>
      <c r="K68" s="4"/>
      <c r="L68" s="4">
        <v>22</v>
      </c>
      <c r="M68" s="45" t="s">
        <v>1</v>
      </c>
      <c r="N68" s="4">
        <v>10</v>
      </c>
      <c r="O68" s="4"/>
      <c r="P68" s="4">
        <v>73</v>
      </c>
      <c r="Q68" s="4" t="s">
        <v>1</v>
      </c>
      <c r="R68" s="4">
        <v>55</v>
      </c>
      <c r="S68" s="4"/>
      <c r="T68" s="4">
        <v>18</v>
      </c>
      <c r="V68" s="4">
        <f t="shared" si="3"/>
        <v>1</v>
      </c>
      <c r="W68" s="4">
        <f t="shared" si="4"/>
        <v>0</v>
      </c>
      <c r="X68" s="4">
        <f t="shared" si="5"/>
        <v>0</v>
      </c>
    </row>
    <row r="69" spans="1:24">
      <c r="A69" s="349">
        <v>62</v>
      </c>
      <c r="B69" s="80">
        <v>62</v>
      </c>
      <c r="C69" s="4"/>
      <c r="D69" s="46">
        <v>31571</v>
      </c>
      <c r="E69" s="4"/>
      <c r="F69" s="4" t="s">
        <v>388</v>
      </c>
      <c r="G69" s="45" t="s">
        <v>0</v>
      </c>
      <c r="H69" s="4" t="s">
        <v>128</v>
      </c>
      <c r="I69" s="4" t="s">
        <v>155</v>
      </c>
      <c r="J69" s="4"/>
      <c r="K69" s="4"/>
      <c r="L69" s="4">
        <v>26</v>
      </c>
      <c r="M69" s="45" t="s">
        <v>1</v>
      </c>
      <c r="N69" s="4">
        <v>6</v>
      </c>
      <c r="O69" s="4"/>
      <c r="P69" s="4">
        <v>89</v>
      </c>
      <c r="Q69" s="4" t="s">
        <v>1</v>
      </c>
      <c r="R69" s="4">
        <v>64</v>
      </c>
      <c r="S69" s="4"/>
      <c r="T69" s="4">
        <v>25</v>
      </c>
      <c r="V69" s="4">
        <f t="shared" si="3"/>
        <v>1</v>
      </c>
      <c r="W69" s="4">
        <f t="shared" si="4"/>
        <v>0</v>
      </c>
      <c r="X69" s="4">
        <f t="shared" si="5"/>
        <v>0</v>
      </c>
    </row>
    <row r="70" spans="1:24">
      <c r="A70" s="349">
        <v>63</v>
      </c>
      <c r="B70" s="80">
        <v>63</v>
      </c>
      <c r="C70" s="4"/>
      <c r="D70" s="46">
        <v>31575</v>
      </c>
      <c r="E70" s="4"/>
      <c r="F70" s="4" t="s">
        <v>108</v>
      </c>
      <c r="G70" s="45" t="s">
        <v>0</v>
      </c>
      <c r="H70" s="4" t="s">
        <v>128</v>
      </c>
      <c r="I70" s="4" t="s">
        <v>155</v>
      </c>
      <c r="J70" s="4"/>
      <c r="K70" s="4"/>
      <c r="L70" s="4">
        <v>32</v>
      </c>
      <c r="M70" s="45" t="s">
        <v>1</v>
      </c>
      <c r="N70" s="4">
        <v>0</v>
      </c>
      <c r="O70" s="4"/>
      <c r="P70" s="4">
        <v>80</v>
      </c>
      <c r="Q70" s="4" t="s">
        <v>1</v>
      </c>
      <c r="R70" s="4">
        <v>0</v>
      </c>
      <c r="S70" s="4"/>
      <c r="T70" s="4">
        <v>80</v>
      </c>
      <c r="V70" s="4">
        <f t="shared" si="3"/>
        <v>1</v>
      </c>
      <c r="W70" s="4">
        <f t="shared" si="4"/>
        <v>0</v>
      </c>
      <c r="X70" s="4">
        <f t="shared" si="5"/>
        <v>0</v>
      </c>
    </row>
    <row r="71" spans="1:24">
      <c r="A71" s="349">
        <v>64</v>
      </c>
      <c r="B71" s="80">
        <v>64</v>
      </c>
      <c r="C71" s="4"/>
      <c r="D71" s="46">
        <v>31577</v>
      </c>
      <c r="E71" s="363">
        <v>0</v>
      </c>
      <c r="F71" s="4" t="s">
        <v>128</v>
      </c>
      <c r="G71" s="45" t="s">
        <v>0</v>
      </c>
      <c r="H71" s="4" t="s">
        <v>95</v>
      </c>
      <c r="I71" s="4" t="s">
        <v>155</v>
      </c>
      <c r="J71" s="4"/>
      <c r="K71" s="4"/>
      <c r="L71" s="4">
        <v>15</v>
      </c>
      <c r="M71" s="45" t="s">
        <v>1</v>
      </c>
      <c r="N71" s="4">
        <v>17</v>
      </c>
      <c r="O71" s="4"/>
      <c r="P71" s="4">
        <v>60</v>
      </c>
      <c r="Q71" s="4" t="s">
        <v>1</v>
      </c>
      <c r="R71" s="4">
        <v>58</v>
      </c>
      <c r="S71" s="4"/>
      <c r="T71" s="4">
        <v>2</v>
      </c>
      <c r="V71" s="4">
        <f t="shared" si="3"/>
        <v>0</v>
      </c>
      <c r="W71" s="4">
        <f t="shared" si="4"/>
        <v>0</v>
      </c>
      <c r="X71" s="4">
        <f t="shared" si="5"/>
        <v>1</v>
      </c>
    </row>
    <row r="72" spans="1:24">
      <c r="A72" s="349">
        <v>65</v>
      </c>
      <c r="B72" s="80">
        <v>65</v>
      </c>
      <c r="C72" s="4"/>
      <c r="D72" s="46">
        <v>31584</v>
      </c>
      <c r="E72" s="4"/>
      <c r="F72" s="4" t="s">
        <v>115</v>
      </c>
      <c r="G72" s="45" t="s">
        <v>0</v>
      </c>
      <c r="H72" s="4" t="s">
        <v>123</v>
      </c>
      <c r="I72" s="4" t="s">
        <v>155</v>
      </c>
      <c r="J72" s="4"/>
      <c r="K72" s="4"/>
      <c r="L72" s="4">
        <v>19</v>
      </c>
      <c r="M72" s="45" t="s">
        <v>1</v>
      </c>
      <c r="N72" s="4">
        <v>13</v>
      </c>
      <c r="O72" s="4"/>
      <c r="P72" s="4">
        <v>80</v>
      </c>
      <c r="Q72" s="4" t="s">
        <v>1</v>
      </c>
      <c r="R72" s="4">
        <v>64</v>
      </c>
      <c r="S72" s="4"/>
      <c r="T72" s="4">
        <v>16</v>
      </c>
      <c r="V72" s="4">
        <f t="shared" si="3"/>
        <v>1</v>
      </c>
      <c r="W72" s="4">
        <f t="shared" si="4"/>
        <v>0</v>
      </c>
      <c r="X72" s="4">
        <f t="shared" si="5"/>
        <v>0</v>
      </c>
    </row>
    <row r="73" spans="1:24">
      <c r="A73" s="349">
        <v>66</v>
      </c>
      <c r="B73" s="80">
        <v>66</v>
      </c>
      <c r="C73" s="4"/>
      <c r="D73" s="46">
        <v>31599</v>
      </c>
      <c r="E73" s="4"/>
      <c r="F73" s="4" t="s">
        <v>95</v>
      </c>
      <c r="G73" s="45" t="s">
        <v>0</v>
      </c>
      <c r="H73" s="4" t="s">
        <v>115</v>
      </c>
      <c r="I73" s="4" t="s">
        <v>155</v>
      </c>
      <c r="J73" s="4"/>
      <c r="K73" s="4"/>
      <c r="L73" s="4">
        <v>17</v>
      </c>
      <c r="M73" s="45" t="s">
        <v>1</v>
      </c>
      <c r="N73" s="4">
        <v>15</v>
      </c>
      <c r="O73" s="4"/>
      <c r="P73" s="4">
        <v>77</v>
      </c>
      <c r="Q73" s="4" t="s">
        <v>1</v>
      </c>
      <c r="R73" s="4">
        <v>70</v>
      </c>
      <c r="S73" s="4"/>
      <c r="T73" s="4">
        <v>7</v>
      </c>
      <c r="V73" s="4">
        <f t="shared" si="3"/>
        <v>1</v>
      </c>
      <c r="W73" s="4">
        <f t="shared" si="4"/>
        <v>0</v>
      </c>
      <c r="X73" s="4">
        <f t="shared" si="5"/>
        <v>0</v>
      </c>
    </row>
    <row r="74" spans="1:24">
      <c r="A74" s="45"/>
      <c r="B74" s="80"/>
      <c r="C74" s="4"/>
      <c r="D74" s="46"/>
      <c r="E74" s="4"/>
      <c r="F74" s="4"/>
      <c r="G74" s="45"/>
      <c r="H74" s="4"/>
      <c r="I74" s="4"/>
      <c r="J74" s="4"/>
      <c r="K74" s="4"/>
      <c r="L74" s="4"/>
      <c r="M74" s="45"/>
      <c r="N74" s="4"/>
      <c r="O74" s="4"/>
      <c r="P74" s="4"/>
      <c r="Q74" s="4"/>
      <c r="R74" s="4"/>
      <c r="S74" s="4"/>
      <c r="T74" s="4"/>
      <c r="V74" s="4">
        <f t="shared" si="3"/>
        <v>0</v>
      </c>
      <c r="W74" s="4">
        <f t="shared" si="4"/>
        <v>0</v>
      </c>
      <c r="X74" s="4">
        <f t="shared" si="5"/>
        <v>0</v>
      </c>
    </row>
    <row r="75" spans="1:24">
      <c r="A75" s="45"/>
      <c r="B75" s="80"/>
      <c r="C75" s="4"/>
      <c r="D75" s="46"/>
      <c r="E75" s="4"/>
      <c r="F75" s="4"/>
      <c r="G75" s="45"/>
      <c r="H75" s="4"/>
      <c r="I75" s="4"/>
      <c r="J75" s="4"/>
      <c r="K75" s="4"/>
      <c r="L75" s="4"/>
      <c r="M75" s="45"/>
      <c r="N75" s="4"/>
      <c r="O75" s="4"/>
      <c r="P75" s="4"/>
      <c r="Q75" s="4"/>
      <c r="R75" s="4"/>
      <c r="S75" s="4"/>
      <c r="T75" s="4"/>
      <c r="V75" s="4">
        <f t="shared" si="3"/>
        <v>0</v>
      </c>
      <c r="W75" s="4">
        <f t="shared" si="4"/>
        <v>0</v>
      </c>
      <c r="X75" s="4">
        <f t="shared" si="5"/>
        <v>0</v>
      </c>
    </row>
    <row r="76" spans="1:24">
      <c r="V76" s="99">
        <f>SUBTOTAL(9,Auswertung1_Mannschaftsspiele)</f>
        <v>36</v>
      </c>
      <c r="W76" s="99">
        <f>SUBTOTAL(9,Auswertung2_Mannschaftsspiele)</f>
        <v>7</v>
      </c>
      <c r="X76" s="99">
        <f>SUBTOTAL(9,Auswertung3_Mannschaftsspiele)</f>
        <v>23</v>
      </c>
    </row>
  </sheetData>
  <autoFilter ref="B7:T75"/>
  <mergeCells count="1">
    <mergeCell ref="A2:T2"/>
  </mergeCells>
  <phoneticPr fontId="0" type="noConversion"/>
  <pageMargins left="0.59055118110236227" right="0" top="0.19685039370078741" bottom="0.59055118110236227" header="0.51181102362204722" footer="0.51181102362204722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2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24.42578125" bestFit="1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09" t="s">
        <v>31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1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SUM(D8:D21)</f>
        <v>132</v>
      </c>
      <c r="E4" s="51"/>
      <c r="F4" s="51">
        <f>SUM(F8:F21)</f>
        <v>59</v>
      </c>
      <c r="G4" s="51">
        <f>SUM(G8:G21)</f>
        <v>14</v>
      </c>
      <c r="H4" s="51">
        <f>SUM(H8:H21)</f>
        <v>59</v>
      </c>
      <c r="I4" s="51"/>
      <c r="J4" s="51">
        <f>SUBTOTAL(9,J8:J21)</f>
        <v>132</v>
      </c>
      <c r="K4" s="51" t="s">
        <v>1</v>
      </c>
      <c r="L4" s="51">
        <f>SUBTOTAL(9,L8:L21)</f>
        <v>132</v>
      </c>
      <c r="M4" s="51"/>
      <c r="N4" s="51">
        <f>SUBTOTAL(9,N8:N21)</f>
        <v>2112</v>
      </c>
      <c r="O4" s="51" t="s">
        <v>1</v>
      </c>
      <c r="P4" s="51">
        <f>SUBTOTAL(9,P8:P21)</f>
        <v>2112</v>
      </c>
      <c r="Q4" s="51"/>
      <c r="R4" s="51">
        <f>SUBTOTAL(9,R8:R21)</f>
        <v>8741</v>
      </c>
      <c r="S4" s="51" t="s">
        <v>1</v>
      </c>
      <c r="T4" s="51">
        <f>SUBTOTAL(9,T8:T21)</f>
        <v>8741</v>
      </c>
      <c r="U4" s="51"/>
      <c r="V4" s="52">
        <f>SUBTOTAL(9,V8:V21)</f>
        <v>0</v>
      </c>
      <c r="X4" s="412" t="s">
        <v>24</v>
      </c>
      <c r="Y4" s="413"/>
      <c r="Z4" s="413"/>
      <c r="AA4" s="413"/>
      <c r="AB4" s="413"/>
      <c r="AC4" s="413"/>
      <c r="AD4" s="414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48">
        <v>1</v>
      </c>
      <c r="B8" t="s">
        <v>384</v>
      </c>
      <c r="D8">
        <v>11</v>
      </c>
      <c r="F8">
        <v>10</v>
      </c>
      <c r="G8">
        <v>0</v>
      </c>
      <c r="H8">
        <v>1</v>
      </c>
      <c r="J8">
        <v>20</v>
      </c>
      <c r="K8" t="s">
        <v>1</v>
      </c>
      <c r="L8">
        <v>2</v>
      </c>
      <c r="N8">
        <v>224</v>
      </c>
      <c r="O8" t="s">
        <v>1</v>
      </c>
      <c r="P8">
        <v>128</v>
      </c>
      <c r="R8">
        <v>807</v>
      </c>
      <c r="S8" t="s">
        <v>1</v>
      </c>
      <c r="T8">
        <v>654</v>
      </c>
      <c r="V8">
        <v>153</v>
      </c>
      <c r="X8" s="87">
        <v>1.8181818181818181</v>
      </c>
      <c r="Z8" s="98">
        <v>20.363636363636363</v>
      </c>
      <c r="AB8" s="87">
        <v>73.36363636363636</v>
      </c>
      <c r="AC8" s="87" t="s">
        <v>1</v>
      </c>
      <c r="AD8" s="87">
        <v>59.454545454545453</v>
      </c>
    </row>
    <row r="9" spans="1:30" ht="12.75" customHeight="1">
      <c r="A9" s="348">
        <v>2</v>
      </c>
      <c r="B9" t="s">
        <v>78</v>
      </c>
      <c r="D9">
        <v>11</v>
      </c>
      <c r="F9">
        <v>8</v>
      </c>
      <c r="G9">
        <v>1</v>
      </c>
      <c r="H9">
        <v>2</v>
      </c>
      <c r="J9">
        <v>17</v>
      </c>
      <c r="K9" t="s">
        <v>1</v>
      </c>
      <c r="L9">
        <v>5</v>
      </c>
      <c r="N9">
        <v>205</v>
      </c>
      <c r="O9" t="s">
        <v>1</v>
      </c>
      <c r="P9">
        <v>147</v>
      </c>
      <c r="R9">
        <v>689</v>
      </c>
      <c r="S9" t="s">
        <v>1</v>
      </c>
      <c r="T9">
        <v>584</v>
      </c>
      <c r="V9">
        <v>105</v>
      </c>
      <c r="X9" s="87">
        <v>1.5454545454545454</v>
      </c>
      <c r="Z9" s="98">
        <v>18.636363636363637</v>
      </c>
      <c r="AB9" s="87">
        <v>62.636363636363633</v>
      </c>
      <c r="AC9" s="87" t="s">
        <v>1</v>
      </c>
      <c r="AD9" s="87">
        <v>53.090909090909093</v>
      </c>
    </row>
    <row r="10" spans="1:30" ht="12.75" customHeight="1">
      <c r="A10" s="348">
        <v>3</v>
      </c>
      <c r="B10" t="s">
        <v>388</v>
      </c>
      <c r="D10">
        <v>11</v>
      </c>
      <c r="F10">
        <v>7</v>
      </c>
      <c r="G10">
        <v>1</v>
      </c>
      <c r="H10">
        <v>3</v>
      </c>
      <c r="J10">
        <v>15</v>
      </c>
      <c r="K10" t="s">
        <v>1</v>
      </c>
      <c r="L10">
        <v>7</v>
      </c>
      <c r="N10">
        <v>207</v>
      </c>
      <c r="O10" t="s">
        <v>1</v>
      </c>
      <c r="P10">
        <v>145</v>
      </c>
      <c r="R10">
        <v>820</v>
      </c>
      <c r="S10" t="s">
        <v>1</v>
      </c>
      <c r="T10">
        <v>682</v>
      </c>
      <c r="V10">
        <v>138</v>
      </c>
      <c r="X10" s="87">
        <v>1.3636363636363635</v>
      </c>
      <c r="Z10" s="98">
        <v>18.818181818181817</v>
      </c>
      <c r="AB10" s="87">
        <v>74.545454545454547</v>
      </c>
      <c r="AC10" s="87" t="s">
        <v>1</v>
      </c>
      <c r="AD10" s="87">
        <v>62</v>
      </c>
    </row>
    <row r="11" spans="1:30" ht="12.75" customHeight="1">
      <c r="A11" s="348">
        <v>4</v>
      </c>
      <c r="B11" t="s">
        <v>84</v>
      </c>
      <c r="D11">
        <v>11</v>
      </c>
      <c r="F11">
        <v>7</v>
      </c>
      <c r="G11">
        <v>1</v>
      </c>
      <c r="H11">
        <v>3</v>
      </c>
      <c r="J11">
        <v>15</v>
      </c>
      <c r="K11" t="s">
        <v>1</v>
      </c>
      <c r="L11">
        <v>7</v>
      </c>
      <c r="N11">
        <v>196</v>
      </c>
      <c r="O11" t="s">
        <v>1</v>
      </c>
      <c r="P11">
        <v>156</v>
      </c>
      <c r="R11">
        <v>768</v>
      </c>
      <c r="S11" t="s">
        <v>1</v>
      </c>
      <c r="T11">
        <v>735</v>
      </c>
      <c r="V11">
        <v>33</v>
      </c>
      <c r="X11" s="87">
        <v>1.3636363636363635</v>
      </c>
      <c r="Z11" s="98">
        <v>17.818181818181817</v>
      </c>
      <c r="AB11" s="87">
        <v>69.818181818181813</v>
      </c>
      <c r="AC11" s="87" t="s">
        <v>1</v>
      </c>
      <c r="AD11" s="87">
        <v>66.818181818181813</v>
      </c>
    </row>
    <row r="12" spans="1:30" ht="12.75" customHeight="1">
      <c r="A12" s="348">
        <v>5</v>
      </c>
      <c r="B12" t="s">
        <v>86</v>
      </c>
      <c r="D12">
        <v>11</v>
      </c>
      <c r="F12">
        <v>6</v>
      </c>
      <c r="G12">
        <v>3</v>
      </c>
      <c r="H12">
        <v>2</v>
      </c>
      <c r="J12">
        <v>15</v>
      </c>
      <c r="K12" t="s">
        <v>1</v>
      </c>
      <c r="L12">
        <v>7</v>
      </c>
      <c r="N12">
        <v>190</v>
      </c>
      <c r="O12" t="s">
        <v>1</v>
      </c>
      <c r="P12">
        <v>162</v>
      </c>
      <c r="R12">
        <v>752</v>
      </c>
      <c r="S12" t="s">
        <v>1</v>
      </c>
      <c r="T12">
        <v>673</v>
      </c>
      <c r="V12">
        <v>79</v>
      </c>
      <c r="X12" s="87">
        <v>1.3636363636363635</v>
      </c>
      <c r="Z12" s="98">
        <v>17.272727272727273</v>
      </c>
      <c r="AB12" s="87">
        <v>68.36363636363636</v>
      </c>
      <c r="AC12" s="87" t="s">
        <v>1</v>
      </c>
      <c r="AD12" s="87">
        <v>61.18181818181818</v>
      </c>
    </row>
    <row r="13" spans="1:30" ht="12.75" customHeight="1">
      <c r="A13" s="348">
        <v>6</v>
      </c>
      <c r="B13" t="s">
        <v>95</v>
      </c>
      <c r="D13">
        <v>11</v>
      </c>
      <c r="F13">
        <v>6</v>
      </c>
      <c r="G13">
        <v>0</v>
      </c>
      <c r="H13">
        <v>5</v>
      </c>
      <c r="J13">
        <v>12</v>
      </c>
      <c r="K13" t="s">
        <v>1</v>
      </c>
      <c r="L13">
        <v>10</v>
      </c>
      <c r="N13">
        <v>171</v>
      </c>
      <c r="O13" t="s">
        <v>1</v>
      </c>
      <c r="P13">
        <v>181</v>
      </c>
      <c r="R13">
        <v>707</v>
      </c>
      <c r="S13" t="s">
        <v>1</v>
      </c>
      <c r="T13">
        <v>733</v>
      </c>
      <c r="V13">
        <v>-26</v>
      </c>
      <c r="X13" s="87">
        <v>1.0909090909090908</v>
      </c>
      <c r="Z13" s="98">
        <v>15.545454545454545</v>
      </c>
      <c r="AB13" s="87">
        <v>64.272727272727266</v>
      </c>
      <c r="AC13" s="87" t="s">
        <v>1</v>
      </c>
      <c r="AD13" s="87">
        <v>66.63636363636364</v>
      </c>
    </row>
    <row r="14" spans="1:30" ht="12.75" customHeight="1">
      <c r="A14" s="348">
        <v>7</v>
      </c>
      <c r="B14" t="s">
        <v>108</v>
      </c>
      <c r="D14">
        <v>11</v>
      </c>
      <c r="F14">
        <v>4</v>
      </c>
      <c r="G14">
        <v>1</v>
      </c>
      <c r="H14">
        <v>6</v>
      </c>
      <c r="J14">
        <v>9</v>
      </c>
      <c r="K14" t="s">
        <v>1</v>
      </c>
      <c r="L14">
        <v>13</v>
      </c>
      <c r="N14">
        <v>175</v>
      </c>
      <c r="O14" t="s">
        <v>1</v>
      </c>
      <c r="P14">
        <v>177</v>
      </c>
      <c r="R14">
        <v>681</v>
      </c>
      <c r="S14" t="s">
        <v>1</v>
      </c>
      <c r="T14">
        <v>664</v>
      </c>
      <c r="V14">
        <v>17</v>
      </c>
      <c r="X14" s="87">
        <v>0.81818181818181823</v>
      </c>
      <c r="Z14" s="98">
        <v>15.909090909090908</v>
      </c>
      <c r="AB14" s="87">
        <v>61.909090909090907</v>
      </c>
      <c r="AC14" s="87" t="s">
        <v>1</v>
      </c>
      <c r="AD14" s="87">
        <v>60.363636363636367</v>
      </c>
    </row>
    <row r="15" spans="1:30" ht="12.75" customHeight="1">
      <c r="A15" s="348">
        <v>8</v>
      </c>
      <c r="B15" t="s">
        <v>102</v>
      </c>
      <c r="D15">
        <v>11</v>
      </c>
      <c r="F15">
        <v>4</v>
      </c>
      <c r="G15">
        <v>1</v>
      </c>
      <c r="H15">
        <v>6</v>
      </c>
      <c r="J15">
        <v>9</v>
      </c>
      <c r="K15" t="s">
        <v>1</v>
      </c>
      <c r="L15">
        <v>13</v>
      </c>
      <c r="N15">
        <v>171</v>
      </c>
      <c r="O15" t="s">
        <v>1</v>
      </c>
      <c r="P15">
        <v>181</v>
      </c>
      <c r="R15">
        <v>810</v>
      </c>
      <c r="S15" t="s">
        <v>1</v>
      </c>
      <c r="T15">
        <v>772</v>
      </c>
      <c r="V15">
        <v>38</v>
      </c>
      <c r="X15" s="87">
        <v>0.81818181818181823</v>
      </c>
      <c r="Z15" s="98">
        <v>15.545454545454545</v>
      </c>
      <c r="AB15" s="87">
        <v>73.63636363636364</v>
      </c>
      <c r="AC15" s="87" t="s">
        <v>1</v>
      </c>
      <c r="AD15" s="87">
        <v>70.181818181818187</v>
      </c>
    </row>
    <row r="16" spans="1:30" ht="12.75" customHeight="1">
      <c r="A16" s="348">
        <v>9</v>
      </c>
      <c r="B16" t="s">
        <v>131</v>
      </c>
      <c r="D16">
        <v>11</v>
      </c>
      <c r="F16">
        <v>3</v>
      </c>
      <c r="G16">
        <v>1</v>
      </c>
      <c r="H16">
        <v>7</v>
      </c>
      <c r="J16">
        <v>7</v>
      </c>
      <c r="K16" t="s">
        <v>1</v>
      </c>
      <c r="L16">
        <v>15</v>
      </c>
      <c r="N16">
        <v>157</v>
      </c>
      <c r="O16" t="s">
        <v>1</v>
      </c>
      <c r="P16">
        <v>195</v>
      </c>
      <c r="R16">
        <v>717</v>
      </c>
      <c r="S16" t="s">
        <v>1</v>
      </c>
      <c r="T16">
        <v>796</v>
      </c>
      <c r="V16">
        <v>-79</v>
      </c>
      <c r="X16" s="87">
        <v>0.63636363636363635</v>
      </c>
      <c r="Z16" s="98">
        <v>14.272727272727273</v>
      </c>
      <c r="AB16" s="87">
        <v>65.181818181818187</v>
      </c>
      <c r="AC16" s="87" t="s">
        <v>1</v>
      </c>
      <c r="AD16" s="87">
        <v>72.36363636363636</v>
      </c>
    </row>
    <row r="17" spans="1:30" ht="12.75" customHeight="1">
      <c r="A17" s="348">
        <v>10</v>
      </c>
      <c r="B17" t="s">
        <v>115</v>
      </c>
      <c r="D17">
        <v>11</v>
      </c>
      <c r="F17">
        <v>2</v>
      </c>
      <c r="G17">
        <v>2</v>
      </c>
      <c r="H17">
        <v>7</v>
      </c>
      <c r="J17">
        <v>6</v>
      </c>
      <c r="K17" t="s">
        <v>1</v>
      </c>
      <c r="L17">
        <v>16</v>
      </c>
      <c r="N17">
        <v>147</v>
      </c>
      <c r="O17" t="s">
        <v>1</v>
      </c>
      <c r="P17">
        <v>205</v>
      </c>
      <c r="R17">
        <v>662</v>
      </c>
      <c r="S17" t="s">
        <v>1</v>
      </c>
      <c r="T17">
        <v>812</v>
      </c>
      <c r="V17">
        <v>-150</v>
      </c>
      <c r="X17" s="87">
        <v>0.54545454545454541</v>
      </c>
      <c r="Z17" s="98">
        <v>13.363636363636363</v>
      </c>
      <c r="AB17" s="87">
        <v>60.18181818181818</v>
      </c>
      <c r="AC17" s="87" t="s">
        <v>1</v>
      </c>
      <c r="AD17" s="87">
        <v>73.818181818181813</v>
      </c>
    </row>
    <row r="18" spans="1:30" ht="12.75" customHeight="1">
      <c r="A18" s="348">
        <v>11</v>
      </c>
      <c r="B18" t="s">
        <v>123</v>
      </c>
      <c r="D18">
        <v>11</v>
      </c>
      <c r="F18">
        <v>2</v>
      </c>
      <c r="G18">
        <v>1</v>
      </c>
      <c r="H18">
        <v>8</v>
      </c>
      <c r="J18">
        <v>5</v>
      </c>
      <c r="K18" t="s">
        <v>1</v>
      </c>
      <c r="L18">
        <v>17</v>
      </c>
      <c r="N18">
        <v>148</v>
      </c>
      <c r="O18" t="s">
        <v>1</v>
      </c>
      <c r="P18">
        <v>204</v>
      </c>
      <c r="R18">
        <v>699</v>
      </c>
      <c r="S18" t="s">
        <v>1</v>
      </c>
      <c r="T18">
        <v>808</v>
      </c>
      <c r="V18">
        <v>-109</v>
      </c>
      <c r="X18" s="87">
        <v>0.45454545454545453</v>
      </c>
      <c r="Z18" s="98">
        <v>13.454545454545455</v>
      </c>
      <c r="AB18" s="87">
        <v>63.545454545454547</v>
      </c>
      <c r="AC18" s="87" t="s">
        <v>1</v>
      </c>
      <c r="AD18" s="87">
        <v>73.454545454545453</v>
      </c>
    </row>
    <row r="19" spans="1:30" ht="12.75" customHeight="1">
      <c r="A19" s="348">
        <v>12</v>
      </c>
      <c r="B19" t="s">
        <v>128</v>
      </c>
      <c r="D19">
        <v>11</v>
      </c>
      <c r="F19">
        <v>0</v>
      </c>
      <c r="G19">
        <v>2</v>
      </c>
      <c r="H19">
        <v>9</v>
      </c>
      <c r="J19">
        <v>2</v>
      </c>
      <c r="K19" t="s">
        <v>1</v>
      </c>
      <c r="L19">
        <v>20</v>
      </c>
      <c r="N19">
        <v>121</v>
      </c>
      <c r="O19" t="s">
        <v>1</v>
      </c>
      <c r="P19">
        <v>231</v>
      </c>
      <c r="R19">
        <v>629</v>
      </c>
      <c r="S19" t="s">
        <v>1</v>
      </c>
      <c r="T19">
        <v>828</v>
      </c>
      <c r="V19">
        <v>-199</v>
      </c>
      <c r="X19" s="87">
        <v>0.18181818181818182</v>
      </c>
      <c r="Z19" s="98">
        <v>11</v>
      </c>
      <c r="AB19" s="87">
        <v>57.18181818181818</v>
      </c>
      <c r="AC19" s="87" t="s">
        <v>1</v>
      </c>
      <c r="AD19" s="87">
        <v>75.272727272727266</v>
      </c>
    </row>
    <row r="20" spans="1:30" ht="12.75" customHeight="1">
      <c r="X20" s="87"/>
      <c r="Z20" s="98"/>
      <c r="AB20" s="87"/>
      <c r="AC20" s="87"/>
      <c r="AD20" s="87"/>
    </row>
    <row r="21" spans="1:30" ht="12.75" customHeight="1">
      <c r="X21" s="87"/>
      <c r="Z21" s="98"/>
      <c r="AB21" s="87"/>
      <c r="AC21" s="87"/>
      <c r="AD21" s="87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  <row r="41" spans="3:13">
      <c r="C41" s="2"/>
      <c r="M41" s="1"/>
    </row>
    <row r="42" spans="3:13">
      <c r="C42" s="2"/>
      <c r="M42" s="1"/>
    </row>
  </sheetData>
  <autoFilter ref="B7:AD21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1079"/>
  <sheetViews>
    <sheetView showGridLines="0" zoomScale="80" workbookViewId="0">
      <selection activeCell="A2" sqref="A2:Q2"/>
    </sheetView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29.140625" customWidth="1"/>
    <col min="6" max="6" width="1.7109375" style="3" bestFit="1" customWidth="1"/>
    <col min="7" max="7" width="28.140625" customWidth="1"/>
    <col min="8" max="8" width="1.7109375" style="100" bestFit="1" customWidth="1"/>
    <col min="9" max="9" width="23.140625" hidden="1" customWidth="1"/>
    <col min="10" max="10" width="4" customWidth="1"/>
    <col min="11" max="11" width="25.7109375" customWidth="1"/>
    <col min="12" max="12" width="1.5703125" bestFit="1" customWidth="1"/>
    <col min="13" max="13" width="24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09" t="s">
        <v>10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1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1132</v>
      </c>
      <c r="L4" s="56" t="s">
        <v>1</v>
      </c>
      <c r="M4" s="59">
        <f>SUBTOTAL(9,Auswertung3_Einzelergebnisse)*2+SUBTOTAL(9,Auswertung2_Einzelergebnisse)</f>
        <v>980</v>
      </c>
      <c r="N4" s="56"/>
      <c r="O4" s="56">
        <f>SUBTOTAL(9,O8:O1065)</f>
        <v>4545</v>
      </c>
      <c r="P4" s="56" t="s">
        <v>1</v>
      </c>
      <c r="Q4" s="57">
        <f>SUBTOTAL(9,Q8:Q1065)</f>
        <v>4196</v>
      </c>
      <c r="R4"/>
      <c r="S4"/>
      <c r="T4"/>
    </row>
    <row r="6" spans="1:21">
      <c r="A6" s="102" t="s">
        <v>32</v>
      </c>
      <c r="B6" s="76" t="s">
        <v>12</v>
      </c>
      <c r="C6" s="76" t="s">
        <v>13</v>
      </c>
      <c r="D6" s="76" t="s">
        <v>2</v>
      </c>
      <c r="E6" s="73" t="s">
        <v>25</v>
      </c>
      <c r="F6" s="95"/>
      <c r="G6" s="74" t="s">
        <v>26</v>
      </c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295"/>
      <c r="B7" s="1"/>
      <c r="C7" s="1"/>
      <c r="D7" s="1"/>
      <c r="E7" s="1"/>
      <c r="F7" s="1"/>
      <c r="G7" s="1"/>
      <c r="H7" s="106"/>
      <c r="I7" s="1"/>
    </row>
    <row r="8" spans="1:21">
      <c r="A8" s="367">
        <v>1</v>
      </c>
      <c r="B8" s="68">
        <v>1</v>
      </c>
      <c r="C8">
        <v>1</v>
      </c>
      <c r="D8" s="81">
        <v>31332</v>
      </c>
      <c r="E8" s="2" t="s">
        <v>123</v>
      </c>
      <c r="F8" s="94" t="s">
        <v>0</v>
      </c>
      <c r="G8" s="2" t="s">
        <v>95</v>
      </c>
      <c r="H8" s="107">
        <v>0</v>
      </c>
      <c r="I8" s="2" t="s">
        <v>155</v>
      </c>
      <c r="K8" s="2" t="s">
        <v>122</v>
      </c>
      <c r="L8" t="s">
        <v>0</v>
      </c>
      <c r="M8" s="2" t="s">
        <v>97</v>
      </c>
      <c r="O8">
        <v>6</v>
      </c>
      <c r="P8" s="1" t="s">
        <v>1</v>
      </c>
      <c r="Q8">
        <v>10</v>
      </c>
      <c r="S8">
        <f>IF(O8&gt;Q8,1,0)</f>
        <v>0</v>
      </c>
      <c r="T8">
        <f>IF(ISNUMBER(Q8),IF(O8=Q8,1,0),0)</f>
        <v>0</v>
      </c>
      <c r="U8">
        <f>IF(O8&lt;Q8,1,0)</f>
        <v>1</v>
      </c>
    </row>
    <row r="9" spans="1:21">
      <c r="A9" s="367">
        <v>2</v>
      </c>
      <c r="B9" s="68">
        <v>1</v>
      </c>
      <c r="C9">
        <v>2</v>
      </c>
      <c r="D9" s="81">
        <v>31332</v>
      </c>
      <c r="E9" s="2" t="s">
        <v>123</v>
      </c>
      <c r="F9" s="94" t="s">
        <v>0</v>
      </c>
      <c r="G9" s="2" t="s">
        <v>95</v>
      </c>
      <c r="H9" s="107"/>
      <c r="I9" s="2" t="s">
        <v>155</v>
      </c>
      <c r="K9" s="2" t="s">
        <v>126</v>
      </c>
      <c r="L9" t="s">
        <v>0</v>
      </c>
      <c r="M9" s="2" t="s">
        <v>153</v>
      </c>
      <c r="O9">
        <v>6</v>
      </c>
      <c r="P9" s="1" t="s">
        <v>1</v>
      </c>
      <c r="Q9">
        <v>2</v>
      </c>
      <c r="S9">
        <f t="shared" ref="S9:S24" si="0">IF(O9&gt;Q9,1,0)</f>
        <v>1</v>
      </c>
      <c r="T9">
        <f t="shared" ref="T9:T24" si="1">IF(ISNUMBER(Q9),IF(O9=Q9,1,0),0)</f>
        <v>0</v>
      </c>
      <c r="U9">
        <f t="shared" ref="U9:U24" si="2">IF(O9&lt;Q9,1,0)</f>
        <v>0</v>
      </c>
    </row>
    <row r="10" spans="1:21">
      <c r="A10" s="367">
        <v>3</v>
      </c>
      <c r="B10" s="68">
        <v>1</v>
      </c>
      <c r="C10">
        <v>3</v>
      </c>
      <c r="D10" s="81">
        <v>31332</v>
      </c>
      <c r="E10" s="2" t="s">
        <v>123</v>
      </c>
      <c r="F10" s="94" t="s">
        <v>0</v>
      </c>
      <c r="G10" s="2" t="s">
        <v>95</v>
      </c>
      <c r="H10" s="107">
        <v>0</v>
      </c>
      <c r="I10" s="2" t="s">
        <v>155</v>
      </c>
      <c r="K10" s="2" t="s">
        <v>124</v>
      </c>
      <c r="L10" t="s">
        <v>0</v>
      </c>
      <c r="M10" s="2" t="s">
        <v>99</v>
      </c>
      <c r="O10">
        <v>4</v>
      </c>
      <c r="P10" s="1" t="s">
        <v>1</v>
      </c>
      <c r="Q10">
        <v>7</v>
      </c>
      <c r="S10">
        <f t="shared" si="0"/>
        <v>0</v>
      </c>
      <c r="T10">
        <f t="shared" si="1"/>
        <v>0</v>
      </c>
      <c r="U10">
        <f t="shared" si="2"/>
        <v>1</v>
      </c>
    </row>
    <row r="11" spans="1:21">
      <c r="A11" s="367">
        <v>4</v>
      </c>
      <c r="B11" s="68">
        <v>1</v>
      </c>
      <c r="C11">
        <v>4</v>
      </c>
      <c r="D11" s="81">
        <v>31332</v>
      </c>
      <c r="E11" s="2" t="s">
        <v>123</v>
      </c>
      <c r="F11" s="94" t="s">
        <v>0</v>
      </c>
      <c r="G11" s="2" t="s">
        <v>95</v>
      </c>
      <c r="H11" s="107"/>
      <c r="I11" s="2" t="s">
        <v>155</v>
      </c>
      <c r="K11" s="2" t="s">
        <v>145</v>
      </c>
      <c r="L11" t="s">
        <v>0</v>
      </c>
      <c r="M11" s="2" t="s">
        <v>98</v>
      </c>
      <c r="O11">
        <v>0</v>
      </c>
      <c r="P11" s="1" t="s">
        <v>1</v>
      </c>
      <c r="Q11">
        <v>0</v>
      </c>
      <c r="S11">
        <f t="shared" si="0"/>
        <v>0</v>
      </c>
      <c r="T11">
        <f t="shared" si="1"/>
        <v>1</v>
      </c>
      <c r="U11">
        <f t="shared" si="2"/>
        <v>0</v>
      </c>
    </row>
    <row r="12" spans="1:21">
      <c r="A12" s="367">
        <v>5</v>
      </c>
      <c r="B12" s="68">
        <v>1</v>
      </c>
      <c r="C12">
        <v>5</v>
      </c>
      <c r="D12" s="81">
        <v>31332</v>
      </c>
      <c r="E12" s="2" t="s">
        <v>123</v>
      </c>
      <c r="F12" s="94" t="s">
        <v>0</v>
      </c>
      <c r="G12" s="2" t="s">
        <v>95</v>
      </c>
      <c r="H12" s="107">
        <v>0</v>
      </c>
      <c r="I12" s="2" t="s">
        <v>155</v>
      </c>
      <c r="K12" s="2" t="s">
        <v>126</v>
      </c>
      <c r="L12" t="s">
        <v>0</v>
      </c>
      <c r="M12" s="2" t="s">
        <v>97</v>
      </c>
      <c r="O12">
        <v>3</v>
      </c>
      <c r="P12" s="1" t="s">
        <v>1</v>
      </c>
      <c r="Q12">
        <v>8</v>
      </c>
      <c r="S12">
        <f t="shared" si="0"/>
        <v>0</v>
      </c>
      <c r="T12">
        <f t="shared" si="1"/>
        <v>0</v>
      </c>
      <c r="U12">
        <f t="shared" si="2"/>
        <v>1</v>
      </c>
    </row>
    <row r="13" spans="1:21">
      <c r="A13" s="367">
        <v>6</v>
      </c>
      <c r="B13" s="68">
        <v>1</v>
      </c>
      <c r="C13">
        <v>6</v>
      </c>
      <c r="D13" s="81">
        <v>31332</v>
      </c>
      <c r="E13" s="2" t="s">
        <v>123</v>
      </c>
      <c r="F13" s="94" t="s">
        <v>0</v>
      </c>
      <c r="G13" s="2" t="s">
        <v>95</v>
      </c>
      <c r="H13" s="107">
        <v>0</v>
      </c>
      <c r="I13" s="2" t="s">
        <v>155</v>
      </c>
      <c r="K13" s="2" t="s">
        <v>124</v>
      </c>
      <c r="L13" t="s">
        <v>0</v>
      </c>
      <c r="M13" s="2" t="s">
        <v>153</v>
      </c>
      <c r="O13">
        <v>2</v>
      </c>
      <c r="P13" s="1" t="s">
        <v>1</v>
      </c>
      <c r="Q13">
        <v>4</v>
      </c>
      <c r="S13">
        <f t="shared" si="0"/>
        <v>0</v>
      </c>
      <c r="T13">
        <f t="shared" si="1"/>
        <v>0</v>
      </c>
      <c r="U13">
        <f t="shared" si="2"/>
        <v>1</v>
      </c>
    </row>
    <row r="14" spans="1:21">
      <c r="A14" s="367">
        <v>7</v>
      </c>
      <c r="B14" s="68">
        <v>1</v>
      </c>
      <c r="C14">
        <v>7</v>
      </c>
      <c r="D14" s="81">
        <v>31332</v>
      </c>
      <c r="E14" s="2" t="s">
        <v>123</v>
      </c>
      <c r="F14" s="94" t="s">
        <v>0</v>
      </c>
      <c r="G14" s="2" t="s">
        <v>95</v>
      </c>
      <c r="H14" s="107">
        <v>0</v>
      </c>
      <c r="I14" s="2" t="s">
        <v>155</v>
      </c>
      <c r="K14" s="2" t="s">
        <v>145</v>
      </c>
      <c r="L14" t="s">
        <v>0</v>
      </c>
      <c r="M14" s="2" t="s">
        <v>99</v>
      </c>
      <c r="O14">
        <v>2</v>
      </c>
      <c r="P14" s="1" t="s">
        <v>1</v>
      </c>
      <c r="Q14">
        <v>3</v>
      </c>
      <c r="S14">
        <f t="shared" si="0"/>
        <v>0</v>
      </c>
      <c r="T14">
        <f t="shared" si="1"/>
        <v>0</v>
      </c>
      <c r="U14">
        <f t="shared" si="2"/>
        <v>1</v>
      </c>
    </row>
    <row r="15" spans="1:21">
      <c r="A15" s="367">
        <v>8</v>
      </c>
      <c r="B15" s="68">
        <v>1</v>
      </c>
      <c r="C15">
        <v>8</v>
      </c>
      <c r="D15" s="81">
        <v>31332</v>
      </c>
      <c r="E15" s="2" t="s">
        <v>123</v>
      </c>
      <c r="F15" s="94" t="s">
        <v>0</v>
      </c>
      <c r="G15" s="2" t="s">
        <v>95</v>
      </c>
      <c r="H15" s="107">
        <v>0</v>
      </c>
      <c r="I15" s="2" t="s">
        <v>155</v>
      </c>
      <c r="K15" s="2" t="s">
        <v>122</v>
      </c>
      <c r="L15" t="s">
        <v>0</v>
      </c>
      <c r="M15" s="2" t="s">
        <v>98</v>
      </c>
      <c r="O15">
        <v>1</v>
      </c>
      <c r="P15" s="1" t="s">
        <v>1</v>
      </c>
      <c r="Q15">
        <v>4</v>
      </c>
      <c r="S15">
        <f t="shared" si="0"/>
        <v>0</v>
      </c>
      <c r="T15">
        <f t="shared" si="1"/>
        <v>0</v>
      </c>
      <c r="U15">
        <f t="shared" si="2"/>
        <v>1</v>
      </c>
    </row>
    <row r="16" spans="1:21">
      <c r="A16" s="367">
        <v>9</v>
      </c>
      <c r="B16" s="68">
        <v>1</v>
      </c>
      <c r="C16">
        <v>9</v>
      </c>
      <c r="D16" s="81">
        <v>31332</v>
      </c>
      <c r="E16" s="2" t="s">
        <v>123</v>
      </c>
      <c r="F16" s="94" t="s">
        <v>0</v>
      </c>
      <c r="G16" s="2" t="s">
        <v>95</v>
      </c>
      <c r="H16" s="107"/>
      <c r="I16" s="2" t="s">
        <v>155</v>
      </c>
      <c r="K16" s="2" t="s">
        <v>145</v>
      </c>
      <c r="L16" t="s">
        <v>0</v>
      </c>
      <c r="M16" s="2" t="s">
        <v>153</v>
      </c>
      <c r="O16">
        <v>7</v>
      </c>
      <c r="P16" s="1" t="s">
        <v>1</v>
      </c>
      <c r="Q16">
        <v>4</v>
      </c>
      <c r="S16">
        <f t="shared" si="0"/>
        <v>1</v>
      </c>
      <c r="T16">
        <f t="shared" si="1"/>
        <v>0</v>
      </c>
      <c r="U16">
        <f t="shared" si="2"/>
        <v>0</v>
      </c>
    </row>
    <row r="17" spans="1:21">
      <c r="A17" s="367">
        <v>10</v>
      </c>
      <c r="B17" s="68">
        <v>1</v>
      </c>
      <c r="C17">
        <v>10</v>
      </c>
      <c r="D17" s="81">
        <v>31332</v>
      </c>
      <c r="E17" s="2" t="s">
        <v>123</v>
      </c>
      <c r="F17" s="94" t="s">
        <v>0</v>
      </c>
      <c r="G17" s="2" t="s">
        <v>95</v>
      </c>
      <c r="H17" s="107"/>
      <c r="I17" s="2" t="s">
        <v>155</v>
      </c>
      <c r="K17" s="2" t="s">
        <v>124</v>
      </c>
      <c r="L17" t="s">
        <v>0</v>
      </c>
      <c r="M17" s="2" t="s">
        <v>97</v>
      </c>
      <c r="O17">
        <v>5</v>
      </c>
      <c r="P17" s="1" t="s">
        <v>1</v>
      </c>
      <c r="Q17">
        <v>4</v>
      </c>
      <c r="S17">
        <f t="shared" si="0"/>
        <v>1</v>
      </c>
      <c r="T17">
        <f t="shared" si="1"/>
        <v>0</v>
      </c>
      <c r="U17">
        <f t="shared" si="2"/>
        <v>0</v>
      </c>
    </row>
    <row r="18" spans="1:21">
      <c r="A18" s="367">
        <v>11</v>
      </c>
      <c r="B18" s="68">
        <v>1</v>
      </c>
      <c r="C18">
        <v>11</v>
      </c>
      <c r="D18" s="81">
        <v>31332</v>
      </c>
      <c r="E18" s="2" t="s">
        <v>123</v>
      </c>
      <c r="F18" s="94" t="s">
        <v>0</v>
      </c>
      <c r="G18" s="2" t="s">
        <v>95</v>
      </c>
      <c r="H18" s="107"/>
      <c r="I18" s="2" t="s">
        <v>155</v>
      </c>
      <c r="K18" s="2" t="s">
        <v>126</v>
      </c>
      <c r="L18" t="s">
        <v>0</v>
      </c>
      <c r="M18" s="2" t="s">
        <v>98</v>
      </c>
      <c r="O18">
        <v>7</v>
      </c>
      <c r="P18" s="1" t="s">
        <v>1</v>
      </c>
      <c r="Q18">
        <v>2</v>
      </c>
      <c r="S18">
        <f t="shared" si="0"/>
        <v>1</v>
      </c>
      <c r="T18">
        <f t="shared" si="1"/>
        <v>0</v>
      </c>
      <c r="U18">
        <f t="shared" si="2"/>
        <v>0</v>
      </c>
    </row>
    <row r="19" spans="1:21">
      <c r="A19" s="367">
        <v>12</v>
      </c>
      <c r="B19" s="68">
        <v>1</v>
      </c>
      <c r="C19">
        <v>12</v>
      </c>
      <c r="D19" s="81">
        <v>31332</v>
      </c>
      <c r="E19" s="2" t="s">
        <v>123</v>
      </c>
      <c r="F19" s="94" t="s">
        <v>0</v>
      </c>
      <c r="G19" s="2" t="s">
        <v>95</v>
      </c>
      <c r="H19" s="107">
        <v>0</v>
      </c>
      <c r="I19" s="2" t="s">
        <v>155</v>
      </c>
      <c r="K19" s="2" t="s">
        <v>122</v>
      </c>
      <c r="L19" t="s">
        <v>0</v>
      </c>
      <c r="M19" s="2" t="s">
        <v>99</v>
      </c>
      <c r="O19">
        <v>2</v>
      </c>
      <c r="P19" s="1" t="s">
        <v>1</v>
      </c>
      <c r="Q19">
        <v>7</v>
      </c>
      <c r="S19">
        <f t="shared" si="0"/>
        <v>0</v>
      </c>
      <c r="T19">
        <f t="shared" si="1"/>
        <v>0</v>
      </c>
      <c r="U19">
        <f t="shared" si="2"/>
        <v>1</v>
      </c>
    </row>
    <row r="20" spans="1:21">
      <c r="A20" s="367">
        <v>13</v>
      </c>
      <c r="B20" s="68">
        <v>1</v>
      </c>
      <c r="C20">
        <v>13</v>
      </c>
      <c r="D20" s="81">
        <v>31332</v>
      </c>
      <c r="E20" s="2" t="s">
        <v>123</v>
      </c>
      <c r="F20" s="94" t="s">
        <v>0</v>
      </c>
      <c r="G20" s="2" t="s">
        <v>95</v>
      </c>
      <c r="H20" s="107"/>
      <c r="I20" s="2" t="s">
        <v>155</v>
      </c>
      <c r="K20" s="2" t="s">
        <v>122</v>
      </c>
      <c r="L20" t="s">
        <v>0</v>
      </c>
      <c r="M20" s="2" t="s">
        <v>153</v>
      </c>
      <c r="O20">
        <v>6</v>
      </c>
      <c r="P20" s="1" t="s">
        <v>1</v>
      </c>
      <c r="Q20">
        <v>2</v>
      </c>
      <c r="S20">
        <f t="shared" si="0"/>
        <v>1</v>
      </c>
      <c r="T20">
        <f t="shared" si="1"/>
        <v>0</v>
      </c>
      <c r="U20">
        <f t="shared" si="2"/>
        <v>0</v>
      </c>
    </row>
    <row r="21" spans="1:21">
      <c r="A21" s="367">
        <v>14</v>
      </c>
      <c r="B21" s="68">
        <v>1</v>
      </c>
      <c r="C21">
        <v>14</v>
      </c>
      <c r="D21" s="81">
        <v>31332</v>
      </c>
      <c r="E21" s="2" t="s">
        <v>123</v>
      </c>
      <c r="F21" s="94" t="s">
        <v>0</v>
      </c>
      <c r="G21" s="2" t="s">
        <v>95</v>
      </c>
      <c r="H21" s="107"/>
      <c r="I21" s="2" t="s">
        <v>155</v>
      </c>
      <c r="K21" s="2" t="s">
        <v>145</v>
      </c>
      <c r="L21" t="s">
        <v>0</v>
      </c>
      <c r="M21" s="2" t="s">
        <v>97</v>
      </c>
      <c r="O21">
        <v>5</v>
      </c>
      <c r="P21" s="1" t="s">
        <v>1</v>
      </c>
      <c r="Q21">
        <v>4</v>
      </c>
      <c r="S21">
        <f t="shared" si="0"/>
        <v>1</v>
      </c>
      <c r="T21">
        <f t="shared" si="1"/>
        <v>0</v>
      </c>
      <c r="U21">
        <f t="shared" si="2"/>
        <v>0</v>
      </c>
    </row>
    <row r="22" spans="1:21">
      <c r="A22" s="367">
        <v>15</v>
      </c>
      <c r="B22" s="68">
        <v>1</v>
      </c>
      <c r="C22">
        <v>15</v>
      </c>
      <c r="D22" s="81">
        <v>31332</v>
      </c>
      <c r="E22" s="2" t="s">
        <v>123</v>
      </c>
      <c r="F22" s="94" t="s">
        <v>0</v>
      </c>
      <c r="G22" s="2" t="s">
        <v>95</v>
      </c>
      <c r="H22" s="107"/>
      <c r="I22" s="2" t="s">
        <v>155</v>
      </c>
      <c r="K22" s="2" t="s">
        <v>124</v>
      </c>
      <c r="L22" t="s">
        <v>0</v>
      </c>
      <c r="M22" s="2" t="s">
        <v>98</v>
      </c>
      <c r="O22">
        <v>4</v>
      </c>
      <c r="P22" s="1" t="s">
        <v>1</v>
      </c>
      <c r="Q22">
        <v>4</v>
      </c>
      <c r="S22">
        <f t="shared" si="0"/>
        <v>0</v>
      </c>
      <c r="T22">
        <f t="shared" si="1"/>
        <v>1</v>
      </c>
      <c r="U22">
        <f t="shared" si="2"/>
        <v>0</v>
      </c>
    </row>
    <row r="23" spans="1:21">
      <c r="A23" s="367">
        <v>16</v>
      </c>
      <c r="B23" s="68">
        <v>1</v>
      </c>
      <c r="C23">
        <v>16</v>
      </c>
      <c r="D23" s="81">
        <v>31332</v>
      </c>
      <c r="E23" s="2" t="s">
        <v>123</v>
      </c>
      <c r="F23" s="94" t="s">
        <v>0</v>
      </c>
      <c r="G23" s="2" t="s">
        <v>95</v>
      </c>
      <c r="H23" s="107">
        <v>0</v>
      </c>
      <c r="I23" s="2" t="s">
        <v>155</v>
      </c>
      <c r="K23" s="2" t="s">
        <v>126</v>
      </c>
      <c r="L23" t="s">
        <v>0</v>
      </c>
      <c r="M23" s="2" t="s">
        <v>99</v>
      </c>
      <c r="O23">
        <v>4</v>
      </c>
      <c r="P23" s="1" t="s">
        <v>1</v>
      </c>
      <c r="Q23">
        <v>6</v>
      </c>
      <c r="S23">
        <f t="shared" si="0"/>
        <v>0</v>
      </c>
      <c r="T23">
        <f t="shared" si="1"/>
        <v>0</v>
      </c>
      <c r="U23">
        <f t="shared" si="2"/>
        <v>1</v>
      </c>
    </row>
    <row r="24" spans="1:21">
      <c r="A24" s="367">
        <v>17</v>
      </c>
      <c r="B24" s="68">
        <v>2</v>
      </c>
      <c r="C24">
        <v>1</v>
      </c>
      <c r="D24" s="81">
        <v>31339</v>
      </c>
      <c r="E24" s="2" t="s">
        <v>102</v>
      </c>
      <c r="F24" s="94" t="s">
        <v>0</v>
      </c>
      <c r="G24" s="2" t="s">
        <v>84</v>
      </c>
      <c r="H24" s="107"/>
      <c r="I24" s="2" t="s">
        <v>155</v>
      </c>
      <c r="K24" s="2" t="s">
        <v>106</v>
      </c>
      <c r="L24" t="s">
        <v>0</v>
      </c>
      <c r="M24" s="2" t="s">
        <v>144</v>
      </c>
      <c r="O24">
        <v>7</v>
      </c>
      <c r="P24" s="1" t="s">
        <v>1</v>
      </c>
      <c r="Q24">
        <v>2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>
      <c r="A25" s="367">
        <v>18</v>
      </c>
      <c r="B25" s="68">
        <v>2</v>
      </c>
      <c r="C25">
        <v>2</v>
      </c>
      <c r="D25" s="81">
        <v>31339</v>
      </c>
      <c r="E25" s="2" t="s">
        <v>102</v>
      </c>
      <c r="F25" s="94" t="s">
        <v>0</v>
      </c>
      <c r="G25" s="2" t="s">
        <v>84</v>
      </c>
      <c r="H25" s="107">
        <v>0</v>
      </c>
      <c r="I25" s="2" t="s">
        <v>155</v>
      </c>
      <c r="K25" s="2" t="s">
        <v>101</v>
      </c>
      <c r="L25" t="s">
        <v>0</v>
      </c>
      <c r="M25" s="2" t="s">
        <v>143</v>
      </c>
      <c r="O25">
        <v>5</v>
      </c>
      <c r="P25" s="1" t="s">
        <v>1</v>
      </c>
      <c r="Q25">
        <v>6</v>
      </c>
      <c r="S25">
        <f t="shared" ref="S25:S40" si="3">IF(O25&gt;Q25,1,0)</f>
        <v>0</v>
      </c>
      <c r="T25">
        <f t="shared" ref="T25:T40" si="4">IF(ISNUMBER(Q25),IF(O25=Q25,1,0),0)</f>
        <v>0</v>
      </c>
      <c r="U25">
        <f t="shared" ref="U25:U40" si="5">IF(O25&lt;Q25,1,0)</f>
        <v>1</v>
      </c>
    </row>
    <row r="26" spans="1:21">
      <c r="A26" s="367">
        <v>19</v>
      </c>
      <c r="B26" s="68">
        <v>2</v>
      </c>
      <c r="C26">
        <v>3</v>
      </c>
      <c r="D26" s="81">
        <v>31339</v>
      </c>
      <c r="E26" s="2" t="s">
        <v>102</v>
      </c>
      <c r="F26" s="94" t="s">
        <v>0</v>
      </c>
      <c r="G26" s="2" t="s">
        <v>84</v>
      </c>
      <c r="H26" s="107"/>
      <c r="I26" s="2" t="s">
        <v>155</v>
      </c>
      <c r="K26" s="2" t="s">
        <v>104</v>
      </c>
      <c r="L26" t="s">
        <v>0</v>
      </c>
      <c r="M26" s="2" t="s">
        <v>83</v>
      </c>
      <c r="O26">
        <v>5</v>
      </c>
      <c r="P26" s="1" t="s">
        <v>1</v>
      </c>
      <c r="Q26">
        <v>2</v>
      </c>
      <c r="S26">
        <f t="shared" si="3"/>
        <v>1</v>
      </c>
      <c r="T26">
        <f t="shared" si="4"/>
        <v>0</v>
      </c>
      <c r="U26">
        <f t="shared" si="5"/>
        <v>0</v>
      </c>
    </row>
    <row r="27" spans="1:21">
      <c r="A27" s="367">
        <v>20</v>
      </c>
      <c r="B27" s="68">
        <v>2</v>
      </c>
      <c r="C27">
        <v>4</v>
      </c>
      <c r="D27" s="81">
        <v>31339</v>
      </c>
      <c r="E27" s="2" t="s">
        <v>102</v>
      </c>
      <c r="F27" s="94" t="s">
        <v>0</v>
      </c>
      <c r="G27" s="2" t="s">
        <v>84</v>
      </c>
      <c r="H27" s="107"/>
      <c r="I27" s="2" t="s">
        <v>155</v>
      </c>
      <c r="K27" s="2" t="s">
        <v>105</v>
      </c>
      <c r="L27" t="s">
        <v>0</v>
      </c>
      <c r="M27" s="2" t="s">
        <v>85</v>
      </c>
      <c r="O27">
        <v>2</v>
      </c>
      <c r="P27" s="1" t="s">
        <v>1</v>
      </c>
      <c r="Q27">
        <v>1</v>
      </c>
      <c r="S27">
        <f t="shared" si="3"/>
        <v>1</v>
      </c>
      <c r="T27">
        <f t="shared" si="4"/>
        <v>0</v>
      </c>
      <c r="U27">
        <f t="shared" si="5"/>
        <v>0</v>
      </c>
    </row>
    <row r="28" spans="1:21">
      <c r="A28" s="367">
        <v>21</v>
      </c>
      <c r="B28" s="68">
        <v>2</v>
      </c>
      <c r="C28">
        <v>5</v>
      </c>
      <c r="D28" s="81">
        <v>31339</v>
      </c>
      <c r="E28" s="2" t="s">
        <v>102</v>
      </c>
      <c r="F28" s="94" t="s">
        <v>0</v>
      </c>
      <c r="G28" s="2" t="s">
        <v>84</v>
      </c>
      <c r="H28" s="107"/>
      <c r="I28" s="2" t="s">
        <v>155</v>
      </c>
      <c r="K28" s="2" t="s">
        <v>101</v>
      </c>
      <c r="L28" t="s">
        <v>0</v>
      </c>
      <c r="M28" s="2" t="s">
        <v>144</v>
      </c>
      <c r="O28">
        <v>4</v>
      </c>
      <c r="P28" s="1" t="s">
        <v>1</v>
      </c>
      <c r="Q28">
        <v>3</v>
      </c>
      <c r="S28">
        <f t="shared" si="3"/>
        <v>1</v>
      </c>
      <c r="T28">
        <f t="shared" si="4"/>
        <v>0</v>
      </c>
      <c r="U28">
        <f t="shared" si="5"/>
        <v>0</v>
      </c>
    </row>
    <row r="29" spans="1:21">
      <c r="A29" s="367">
        <v>22</v>
      </c>
      <c r="B29" s="68">
        <v>2</v>
      </c>
      <c r="C29">
        <v>6</v>
      </c>
      <c r="D29" s="81">
        <v>31339</v>
      </c>
      <c r="E29" s="2" t="s">
        <v>102</v>
      </c>
      <c r="F29" s="94" t="s">
        <v>0</v>
      </c>
      <c r="G29" s="2" t="s">
        <v>84</v>
      </c>
      <c r="H29" s="107"/>
      <c r="I29" s="2" t="s">
        <v>155</v>
      </c>
      <c r="K29" s="2" t="s">
        <v>104</v>
      </c>
      <c r="L29" t="s">
        <v>0</v>
      </c>
      <c r="M29" s="2" t="s">
        <v>143</v>
      </c>
      <c r="O29">
        <v>6</v>
      </c>
      <c r="P29" s="1" t="s">
        <v>1</v>
      </c>
      <c r="Q29">
        <v>4</v>
      </c>
      <c r="S29">
        <f t="shared" si="3"/>
        <v>1</v>
      </c>
      <c r="T29">
        <f t="shared" si="4"/>
        <v>0</v>
      </c>
      <c r="U29">
        <f t="shared" si="5"/>
        <v>0</v>
      </c>
    </row>
    <row r="30" spans="1:21">
      <c r="A30" s="367">
        <v>23</v>
      </c>
      <c r="B30" s="68">
        <v>2</v>
      </c>
      <c r="C30">
        <v>7</v>
      </c>
      <c r="D30" s="81">
        <v>31339</v>
      </c>
      <c r="E30" s="2" t="s">
        <v>102</v>
      </c>
      <c r="F30" s="94" t="s">
        <v>0</v>
      </c>
      <c r="G30" s="2" t="s">
        <v>84</v>
      </c>
      <c r="H30" s="107">
        <v>0</v>
      </c>
      <c r="I30" s="2" t="s">
        <v>155</v>
      </c>
      <c r="K30" s="2" t="s">
        <v>105</v>
      </c>
      <c r="L30" t="s">
        <v>0</v>
      </c>
      <c r="M30" s="2" t="s">
        <v>83</v>
      </c>
      <c r="O30">
        <v>2</v>
      </c>
      <c r="P30" s="1" t="s">
        <v>1</v>
      </c>
      <c r="Q30">
        <v>6</v>
      </c>
      <c r="S30">
        <f t="shared" si="3"/>
        <v>0</v>
      </c>
      <c r="T30">
        <f t="shared" si="4"/>
        <v>0</v>
      </c>
      <c r="U30">
        <f t="shared" si="5"/>
        <v>1</v>
      </c>
    </row>
    <row r="31" spans="1:21">
      <c r="A31" s="367">
        <v>24</v>
      </c>
      <c r="B31" s="68">
        <v>2</v>
      </c>
      <c r="C31">
        <v>8</v>
      </c>
      <c r="D31" s="81">
        <v>31339</v>
      </c>
      <c r="E31" s="2" t="s">
        <v>102</v>
      </c>
      <c r="F31" s="94" t="s">
        <v>0</v>
      </c>
      <c r="G31" s="2" t="s">
        <v>84</v>
      </c>
      <c r="H31" s="107">
        <v>0</v>
      </c>
      <c r="I31" s="2" t="s">
        <v>155</v>
      </c>
      <c r="K31" s="2" t="s">
        <v>106</v>
      </c>
      <c r="L31" t="s">
        <v>0</v>
      </c>
      <c r="M31" s="2" t="s">
        <v>85</v>
      </c>
      <c r="O31">
        <v>1</v>
      </c>
      <c r="P31" s="1" t="s">
        <v>1</v>
      </c>
      <c r="Q31">
        <v>4</v>
      </c>
      <c r="S31">
        <f t="shared" si="3"/>
        <v>0</v>
      </c>
      <c r="T31">
        <f t="shared" si="4"/>
        <v>0</v>
      </c>
      <c r="U31">
        <f t="shared" si="5"/>
        <v>1</v>
      </c>
    </row>
    <row r="32" spans="1:21">
      <c r="A32" s="367">
        <v>25</v>
      </c>
      <c r="B32" s="68">
        <v>2</v>
      </c>
      <c r="C32">
        <v>9</v>
      </c>
      <c r="D32" s="81">
        <v>31339</v>
      </c>
      <c r="E32" s="2" t="s">
        <v>102</v>
      </c>
      <c r="F32" s="94" t="s">
        <v>0</v>
      </c>
      <c r="G32" s="2" t="s">
        <v>84</v>
      </c>
      <c r="H32" s="107">
        <v>0</v>
      </c>
      <c r="I32" s="2" t="s">
        <v>155</v>
      </c>
      <c r="K32" s="2" t="s">
        <v>105</v>
      </c>
      <c r="L32" t="s">
        <v>0</v>
      </c>
      <c r="M32" s="2" t="s">
        <v>143</v>
      </c>
      <c r="O32">
        <v>4</v>
      </c>
      <c r="P32" s="1" t="s">
        <v>1</v>
      </c>
      <c r="Q32">
        <v>8</v>
      </c>
      <c r="S32">
        <f t="shared" si="3"/>
        <v>0</v>
      </c>
      <c r="T32">
        <f t="shared" si="4"/>
        <v>0</v>
      </c>
      <c r="U32">
        <f t="shared" si="5"/>
        <v>1</v>
      </c>
    </row>
    <row r="33" spans="1:21">
      <c r="A33" s="367">
        <v>26</v>
      </c>
      <c r="B33" s="68">
        <v>2</v>
      </c>
      <c r="C33">
        <v>10</v>
      </c>
      <c r="D33" s="81">
        <v>31339</v>
      </c>
      <c r="E33" s="2" t="s">
        <v>102</v>
      </c>
      <c r="F33" s="94" t="s">
        <v>0</v>
      </c>
      <c r="G33" s="2" t="s">
        <v>84</v>
      </c>
      <c r="H33" s="107"/>
      <c r="I33" s="2" t="s">
        <v>155</v>
      </c>
      <c r="K33" s="2" t="s">
        <v>104</v>
      </c>
      <c r="L33" t="s">
        <v>0</v>
      </c>
      <c r="M33" s="2" t="s">
        <v>144</v>
      </c>
      <c r="O33">
        <v>9</v>
      </c>
      <c r="P33" s="1" t="s">
        <v>1</v>
      </c>
      <c r="Q33">
        <v>1</v>
      </c>
      <c r="S33">
        <f t="shared" si="3"/>
        <v>1</v>
      </c>
      <c r="T33">
        <f t="shared" si="4"/>
        <v>0</v>
      </c>
      <c r="U33">
        <f t="shared" si="5"/>
        <v>0</v>
      </c>
    </row>
    <row r="34" spans="1:21">
      <c r="A34" s="367">
        <v>27</v>
      </c>
      <c r="B34" s="68">
        <v>2</v>
      </c>
      <c r="C34">
        <v>11</v>
      </c>
      <c r="D34" s="81">
        <v>31339</v>
      </c>
      <c r="E34" s="2" t="s">
        <v>102</v>
      </c>
      <c r="F34" s="94" t="s">
        <v>0</v>
      </c>
      <c r="G34" s="2" t="s">
        <v>84</v>
      </c>
      <c r="H34" s="107">
        <v>0</v>
      </c>
      <c r="I34" s="2" t="s">
        <v>155</v>
      </c>
      <c r="K34" s="2" t="s">
        <v>101</v>
      </c>
      <c r="L34" t="s">
        <v>0</v>
      </c>
      <c r="M34" s="2" t="s">
        <v>85</v>
      </c>
      <c r="O34">
        <v>4</v>
      </c>
      <c r="P34" s="1" t="s">
        <v>1</v>
      </c>
      <c r="Q34">
        <v>6</v>
      </c>
      <c r="S34">
        <f t="shared" si="3"/>
        <v>0</v>
      </c>
      <c r="T34">
        <f t="shared" si="4"/>
        <v>0</v>
      </c>
      <c r="U34">
        <f t="shared" si="5"/>
        <v>1</v>
      </c>
    </row>
    <row r="35" spans="1:21">
      <c r="A35" s="367">
        <v>28</v>
      </c>
      <c r="B35" s="68">
        <v>2</v>
      </c>
      <c r="C35">
        <v>12</v>
      </c>
      <c r="D35" s="81">
        <v>31339</v>
      </c>
      <c r="E35" s="2" t="s">
        <v>102</v>
      </c>
      <c r="F35" s="94" t="s">
        <v>0</v>
      </c>
      <c r="G35" s="2" t="s">
        <v>84</v>
      </c>
      <c r="H35" s="107">
        <v>0</v>
      </c>
      <c r="I35" s="2" t="s">
        <v>155</v>
      </c>
      <c r="K35" s="2" t="s">
        <v>106</v>
      </c>
      <c r="L35" t="s">
        <v>0</v>
      </c>
      <c r="M35" s="2" t="s">
        <v>83</v>
      </c>
      <c r="O35">
        <v>3</v>
      </c>
      <c r="P35" s="1" t="s">
        <v>1</v>
      </c>
      <c r="Q35">
        <v>7</v>
      </c>
      <c r="S35">
        <f t="shared" si="3"/>
        <v>0</v>
      </c>
      <c r="T35">
        <f t="shared" si="4"/>
        <v>0</v>
      </c>
      <c r="U35">
        <f t="shared" si="5"/>
        <v>1</v>
      </c>
    </row>
    <row r="36" spans="1:21">
      <c r="A36" s="367">
        <v>29</v>
      </c>
      <c r="B36" s="68">
        <v>2</v>
      </c>
      <c r="C36">
        <v>13</v>
      </c>
      <c r="D36" s="81">
        <v>31339</v>
      </c>
      <c r="E36" s="2" t="s">
        <v>102</v>
      </c>
      <c r="F36" s="94" t="s">
        <v>0</v>
      </c>
      <c r="G36" s="2" t="s">
        <v>84</v>
      </c>
      <c r="H36" s="107"/>
      <c r="I36" s="2" t="s">
        <v>155</v>
      </c>
      <c r="K36" s="2" t="s">
        <v>106</v>
      </c>
      <c r="L36" t="s">
        <v>0</v>
      </c>
      <c r="M36" s="2" t="s">
        <v>143</v>
      </c>
      <c r="O36">
        <v>6</v>
      </c>
      <c r="P36" s="1" t="s">
        <v>1</v>
      </c>
      <c r="Q36">
        <v>3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>
      <c r="A37" s="367">
        <v>30</v>
      </c>
      <c r="B37" s="68">
        <v>2</v>
      </c>
      <c r="C37">
        <v>14</v>
      </c>
      <c r="D37" s="81">
        <v>31339</v>
      </c>
      <c r="E37" s="2" t="s">
        <v>102</v>
      </c>
      <c r="F37" s="94" t="s">
        <v>0</v>
      </c>
      <c r="G37" s="2" t="s">
        <v>84</v>
      </c>
      <c r="H37" s="107">
        <v>0</v>
      </c>
      <c r="I37" s="2" t="s">
        <v>155</v>
      </c>
      <c r="K37" s="2" t="s">
        <v>105</v>
      </c>
      <c r="L37" t="s">
        <v>0</v>
      </c>
      <c r="M37" s="2" t="s">
        <v>144</v>
      </c>
      <c r="O37">
        <v>5</v>
      </c>
      <c r="P37" s="1" t="s">
        <v>1</v>
      </c>
      <c r="Q37">
        <v>6</v>
      </c>
      <c r="S37">
        <f t="shared" si="3"/>
        <v>0</v>
      </c>
      <c r="T37">
        <f t="shared" si="4"/>
        <v>0</v>
      </c>
      <c r="U37">
        <f t="shared" si="5"/>
        <v>1</v>
      </c>
    </row>
    <row r="38" spans="1:21">
      <c r="A38" s="367">
        <v>31</v>
      </c>
      <c r="B38" s="68">
        <v>2</v>
      </c>
      <c r="C38">
        <v>15</v>
      </c>
      <c r="D38" s="81">
        <v>31339</v>
      </c>
      <c r="E38" s="2" t="s">
        <v>102</v>
      </c>
      <c r="F38" s="94" t="s">
        <v>0</v>
      </c>
      <c r="G38" s="2" t="s">
        <v>84</v>
      </c>
      <c r="H38" s="107"/>
      <c r="I38" s="2" t="s">
        <v>155</v>
      </c>
      <c r="K38" s="2" t="s">
        <v>104</v>
      </c>
      <c r="L38" t="s">
        <v>0</v>
      </c>
      <c r="M38" s="2" t="s">
        <v>85</v>
      </c>
      <c r="O38">
        <v>4</v>
      </c>
      <c r="P38" s="1" t="s">
        <v>1</v>
      </c>
      <c r="Q38">
        <v>4</v>
      </c>
      <c r="S38">
        <f t="shared" si="3"/>
        <v>0</v>
      </c>
      <c r="T38">
        <f t="shared" si="4"/>
        <v>1</v>
      </c>
      <c r="U38">
        <f t="shared" si="5"/>
        <v>0</v>
      </c>
    </row>
    <row r="39" spans="1:21">
      <c r="A39" s="367">
        <v>32</v>
      </c>
      <c r="B39" s="68">
        <v>2</v>
      </c>
      <c r="C39">
        <v>16</v>
      </c>
      <c r="D39" s="81">
        <v>31339</v>
      </c>
      <c r="E39" s="2" t="s">
        <v>102</v>
      </c>
      <c r="F39" s="94" t="s">
        <v>0</v>
      </c>
      <c r="G39" s="2" t="s">
        <v>84</v>
      </c>
      <c r="H39" s="107">
        <v>0</v>
      </c>
      <c r="I39" s="2" t="s">
        <v>155</v>
      </c>
      <c r="K39" s="2" t="s">
        <v>101</v>
      </c>
      <c r="L39" t="s">
        <v>0</v>
      </c>
      <c r="M39" s="2" t="s">
        <v>83</v>
      </c>
      <c r="O39">
        <v>4</v>
      </c>
      <c r="P39" s="1" t="s">
        <v>1</v>
      </c>
      <c r="Q39">
        <v>8</v>
      </c>
      <c r="S39">
        <f t="shared" si="3"/>
        <v>0</v>
      </c>
      <c r="T39">
        <f t="shared" si="4"/>
        <v>0</v>
      </c>
      <c r="U39">
        <f t="shared" si="5"/>
        <v>1</v>
      </c>
    </row>
    <row r="40" spans="1:21">
      <c r="A40" s="367">
        <v>33</v>
      </c>
      <c r="B40" s="68">
        <v>3</v>
      </c>
      <c r="C40">
        <v>1</v>
      </c>
      <c r="D40" s="81">
        <v>31340</v>
      </c>
      <c r="E40" s="2" t="s">
        <v>384</v>
      </c>
      <c r="F40" s="94" t="s">
        <v>0</v>
      </c>
      <c r="G40" s="2" t="s">
        <v>84</v>
      </c>
      <c r="H40" s="107">
        <v>0</v>
      </c>
      <c r="I40" s="2" t="s">
        <v>155</v>
      </c>
      <c r="K40" s="2" t="s">
        <v>147</v>
      </c>
      <c r="L40" t="s">
        <v>0</v>
      </c>
      <c r="M40" s="2" t="s">
        <v>144</v>
      </c>
      <c r="O40">
        <v>3</v>
      </c>
      <c r="P40" s="1" t="s">
        <v>1</v>
      </c>
      <c r="Q40">
        <v>4</v>
      </c>
      <c r="S40">
        <f t="shared" si="3"/>
        <v>0</v>
      </c>
      <c r="T40">
        <f t="shared" si="4"/>
        <v>0</v>
      </c>
      <c r="U40">
        <f t="shared" si="5"/>
        <v>1</v>
      </c>
    </row>
    <row r="41" spans="1:21">
      <c r="A41" s="367">
        <v>34</v>
      </c>
      <c r="B41" s="68">
        <v>3</v>
      </c>
      <c r="C41">
        <v>2</v>
      </c>
      <c r="D41" s="81">
        <v>31340</v>
      </c>
      <c r="E41" s="2" t="s">
        <v>384</v>
      </c>
      <c r="F41" s="94" t="s">
        <v>0</v>
      </c>
      <c r="G41" s="2" t="s">
        <v>84</v>
      </c>
      <c r="H41" s="107"/>
      <c r="I41" s="2" t="s">
        <v>155</v>
      </c>
      <c r="K41" s="2" t="s">
        <v>150</v>
      </c>
      <c r="L41" t="s">
        <v>0</v>
      </c>
      <c r="M41" s="2" t="s">
        <v>143</v>
      </c>
      <c r="O41">
        <v>5</v>
      </c>
      <c r="P41" s="1" t="s">
        <v>1</v>
      </c>
      <c r="Q41">
        <v>1</v>
      </c>
      <c r="S41">
        <f t="shared" ref="S41:S56" si="6">IF(O41&gt;Q41,1,0)</f>
        <v>1</v>
      </c>
      <c r="T41">
        <f t="shared" ref="T41:T56" si="7">IF(ISNUMBER(Q41),IF(O41=Q41,1,0),0)</f>
        <v>0</v>
      </c>
      <c r="U41">
        <f t="shared" ref="U41:U56" si="8">IF(O41&lt;Q41,1,0)</f>
        <v>0</v>
      </c>
    </row>
    <row r="42" spans="1:21">
      <c r="A42" s="367">
        <v>35</v>
      </c>
      <c r="B42" s="68">
        <v>3</v>
      </c>
      <c r="C42">
        <v>3</v>
      </c>
      <c r="D42" s="81">
        <v>31340</v>
      </c>
      <c r="E42" s="2" t="s">
        <v>384</v>
      </c>
      <c r="F42" s="94" t="s">
        <v>0</v>
      </c>
      <c r="G42" s="2" t="s">
        <v>84</v>
      </c>
      <c r="H42" s="107">
        <v>0</v>
      </c>
      <c r="I42" s="2" t="s">
        <v>155</v>
      </c>
      <c r="K42" s="2" t="s">
        <v>74</v>
      </c>
      <c r="L42" t="s">
        <v>0</v>
      </c>
      <c r="M42" s="2" t="s">
        <v>83</v>
      </c>
      <c r="O42">
        <v>1</v>
      </c>
      <c r="P42" s="1" t="s">
        <v>1</v>
      </c>
      <c r="Q42">
        <v>7</v>
      </c>
      <c r="S42">
        <f t="shared" si="6"/>
        <v>0</v>
      </c>
      <c r="T42">
        <f t="shared" si="7"/>
        <v>0</v>
      </c>
      <c r="U42">
        <f t="shared" si="8"/>
        <v>1</v>
      </c>
    </row>
    <row r="43" spans="1:21">
      <c r="A43" s="367">
        <v>36</v>
      </c>
      <c r="B43" s="68">
        <v>3</v>
      </c>
      <c r="C43">
        <v>4</v>
      </c>
      <c r="D43" s="81">
        <v>31340</v>
      </c>
      <c r="E43" s="2" t="s">
        <v>384</v>
      </c>
      <c r="F43" s="94" t="s">
        <v>0</v>
      </c>
      <c r="G43" s="2" t="s">
        <v>84</v>
      </c>
      <c r="H43" s="107">
        <v>0</v>
      </c>
      <c r="I43" s="2" t="s">
        <v>155</v>
      </c>
      <c r="K43" s="2" t="s">
        <v>75</v>
      </c>
      <c r="L43" t="s">
        <v>0</v>
      </c>
      <c r="M43" s="2" t="s">
        <v>85</v>
      </c>
      <c r="O43">
        <v>2</v>
      </c>
      <c r="P43" s="1" t="s">
        <v>1</v>
      </c>
      <c r="Q43">
        <v>7</v>
      </c>
      <c r="S43">
        <f t="shared" si="6"/>
        <v>0</v>
      </c>
      <c r="T43">
        <f t="shared" si="7"/>
        <v>0</v>
      </c>
      <c r="U43">
        <f t="shared" si="8"/>
        <v>1</v>
      </c>
    </row>
    <row r="44" spans="1:21">
      <c r="A44" s="367">
        <v>37</v>
      </c>
      <c r="B44" s="68">
        <v>3</v>
      </c>
      <c r="C44">
        <v>5</v>
      </c>
      <c r="D44" s="81">
        <v>31340</v>
      </c>
      <c r="E44" s="2" t="s">
        <v>384</v>
      </c>
      <c r="F44" s="94" t="s">
        <v>0</v>
      </c>
      <c r="G44" s="2" t="s">
        <v>84</v>
      </c>
      <c r="H44" s="107"/>
      <c r="I44" s="2" t="s">
        <v>155</v>
      </c>
      <c r="K44" s="2" t="s">
        <v>150</v>
      </c>
      <c r="L44" t="s">
        <v>0</v>
      </c>
      <c r="M44" s="2" t="s">
        <v>144</v>
      </c>
      <c r="O44">
        <v>5</v>
      </c>
      <c r="P44" s="1" t="s">
        <v>1</v>
      </c>
      <c r="Q44">
        <v>4</v>
      </c>
      <c r="S44">
        <f t="shared" si="6"/>
        <v>1</v>
      </c>
      <c r="T44">
        <f t="shared" si="7"/>
        <v>0</v>
      </c>
      <c r="U44">
        <f t="shared" si="8"/>
        <v>0</v>
      </c>
    </row>
    <row r="45" spans="1:21">
      <c r="A45" s="367">
        <v>38</v>
      </c>
      <c r="B45" s="68">
        <v>3</v>
      </c>
      <c r="C45">
        <v>6</v>
      </c>
      <c r="D45" s="81">
        <v>31340</v>
      </c>
      <c r="E45" s="2" t="s">
        <v>384</v>
      </c>
      <c r="F45" s="94" t="s">
        <v>0</v>
      </c>
      <c r="G45" s="2" t="s">
        <v>84</v>
      </c>
      <c r="H45" s="107"/>
      <c r="I45" s="2" t="s">
        <v>155</v>
      </c>
      <c r="K45" s="2" t="s">
        <v>74</v>
      </c>
      <c r="L45" t="s">
        <v>0</v>
      </c>
      <c r="M45" s="2" t="s">
        <v>143</v>
      </c>
      <c r="O45">
        <v>9</v>
      </c>
      <c r="P45" s="1" t="s">
        <v>1</v>
      </c>
      <c r="Q45">
        <v>0</v>
      </c>
      <c r="S45">
        <f t="shared" si="6"/>
        <v>1</v>
      </c>
      <c r="T45">
        <f t="shared" si="7"/>
        <v>0</v>
      </c>
      <c r="U45">
        <f t="shared" si="8"/>
        <v>0</v>
      </c>
    </row>
    <row r="46" spans="1:21">
      <c r="A46" s="367">
        <v>39</v>
      </c>
      <c r="B46" s="68">
        <v>3</v>
      </c>
      <c r="C46">
        <v>7</v>
      </c>
      <c r="D46" s="81">
        <v>31340</v>
      </c>
      <c r="E46" s="2" t="s">
        <v>384</v>
      </c>
      <c r="F46" s="94" t="s">
        <v>0</v>
      </c>
      <c r="G46" s="2" t="s">
        <v>84</v>
      </c>
      <c r="H46" s="107"/>
      <c r="I46" s="2" t="s">
        <v>155</v>
      </c>
      <c r="K46" s="2" t="s">
        <v>75</v>
      </c>
      <c r="L46" t="s">
        <v>0</v>
      </c>
      <c r="M46" s="2" t="s">
        <v>83</v>
      </c>
      <c r="O46">
        <v>6</v>
      </c>
      <c r="P46" s="1" t="s">
        <v>1</v>
      </c>
      <c r="Q46">
        <v>4</v>
      </c>
      <c r="S46">
        <f t="shared" si="6"/>
        <v>1</v>
      </c>
      <c r="T46">
        <f t="shared" si="7"/>
        <v>0</v>
      </c>
      <c r="U46">
        <f t="shared" si="8"/>
        <v>0</v>
      </c>
    </row>
    <row r="47" spans="1:21">
      <c r="A47" s="367">
        <v>40</v>
      </c>
      <c r="B47" s="68">
        <v>3</v>
      </c>
      <c r="C47">
        <v>8</v>
      </c>
      <c r="D47" s="81">
        <v>31340</v>
      </c>
      <c r="E47" s="2" t="s">
        <v>384</v>
      </c>
      <c r="F47" s="94" t="s">
        <v>0</v>
      </c>
      <c r="G47" s="2" t="s">
        <v>84</v>
      </c>
      <c r="H47" s="107">
        <v>0</v>
      </c>
      <c r="I47" s="2" t="s">
        <v>155</v>
      </c>
      <c r="K47" s="2" t="s">
        <v>147</v>
      </c>
      <c r="L47" t="s">
        <v>0</v>
      </c>
      <c r="M47" s="2" t="s">
        <v>85</v>
      </c>
      <c r="O47">
        <v>3</v>
      </c>
      <c r="P47" s="1" t="s">
        <v>1</v>
      </c>
      <c r="Q47">
        <v>4</v>
      </c>
      <c r="S47">
        <f t="shared" si="6"/>
        <v>0</v>
      </c>
      <c r="T47">
        <f t="shared" si="7"/>
        <v>0</v>
      </c>
      <c r="U47">
        <f t="shared" si="8"/>
        <v>1</v>
      </c>
    </row>
    <row r="48" spans="1:21">
      <c r="A48" s="367">
        <v>41</v>
      </c>
      <c r="B48" s="68">
        <v>3</v>
      </c>
      <c r="C48">
        <v>9</v>
      </c>
      <c r="D48" s="81">
        <v>31340</v>
      </c>
      <c r="E48" s="2" t="s">
        <v>384</v>
      </c>
      <c r="F48" s="94" t="s">
        <v>0</v>
      </c>
      <c r="G48" s="2" t="s">
        <v>84</v>
      </c>
      <c r="H48" s="107"/>
      <c r="I48" s="2" t="s">
        <v>155</v>
      </c>
      <c r="K48" s="2" t="s">
        <v>75</v>
      </c>
      <c r="L48" t="s">
        <v>0</v>
      </c>
      <c r="M48" s="2" t="s">
        <v>143</v>
      </c>
      <c r="O48">
        <v>7</v>
      </c>
      <c r="P48" s="1" t="s">
        <v>1</v>
      </c>
      <c r="Q48">
        <v>3</v>
      </c>
      <c r="S48">
        <f t="shared" si="6"/>
        <v>1</v>
      </c>
      <c r="T48">
        <f t="shared" si="7"/>
        <v>0</v>
      </c>
      <c r="U48">
        <f t="shared" si="8"/>
        <v>0</v>
      </c>
    </row>
    <row r="49" spans="1:21">
      <c r="A49" s="367">
        <v>42</v>
      </c>
      <c r="B49" s="68">
        <v>3</v>
      </c>
      <c r="C49">
        <v>10</v>
      </c>
      <c r="D49" s="81">
        <v>31340</v>
      </c>
      <c r="E49" s="2" t="s">
        <v>384</v>
      </c>
      <c r="F49" s="94" t="s">
        <v>0</v>
      </c>
      <c r="G49" s="2" t="s">
        <v>84</v>
      </c>
      <c r="H49" s="107"/>
      <c r="I49" s="2" t="s">
        <v>155</v>
      </c>
      <c r="K49" s="2" t="s">
        <v>74</v>
      </c>
      <c r="L49" t="s">
        <v>0</v>
      </c>
      <c r="M49" s="2" t="s">
        <v>144</v>
      </c>
      <c r="O49">
        <v>9</v>
      </c>
      <c r="P49" s="1" t="s">
        <v>1</v>
      </c>
      <c r="Q49">
        <v>2</v>
      </c>
      <c r="S49">
        <f t="shared" si="6"/>
        <v>1</v>
      </c>
      <c r="T49">
        <f t="shared" si="7"/>
        <v>0</v>
      </c>
      <c r="U49">
        <f t="shared" si="8"/>
        <v>0</v>
      </c>
    </row>
    <row r="50" spans="1:21">
      <c r="A50" s="367">
        <v>43</v>
      </c>
      <c r="B50" s="68">
        <v>3</v>
      </c>
      <c r="C50">
        <v>11</v>
      </c>
      <c r="D50" s="81">
        <v>31340</v>
      </c>
      <c r="E50" s="2" t="s">
        <v>384</v>
      </c>
      <c r="F50" s="94" t="s">
        <v>0</v>
      </c>
      <c r="G50" s="2" t="s">
        <v>84</v>
      </c>
      <c r="H50" s="107"/>
      <c r="I50" s="2" t="s">
        <v>155</v>
      </c>
      <c r="K50" s="2" t="s">
        <v>150</v>
      </c>
      <c r="L50" t="s">
        <v>0</v>
      </c>
      <c r="M50" s="2" t="s">
        <v>85</v>
      </c>
      <c r="O50">
        <v>4</v>
      </c>
      <c r="P50" s="1" t="s">
        <v>1</v>
      </c>
      <c r="Q50">
        <v>2</v>
      </c>
      <c r="S50">
        <f t="shared" si="6"/>
        <v>1</v>
      </c>
      <c r="T50">
        <f t="shared" si="7"/>
        <v>0</v>
      </c>
      <c r="U50">
        <f t="shared" si="8"/>
        <v>0</v>
      </c>
    </row>
    <row r="51" spans="1:21">
      <c r="A51" s="367">
        <v>44</v>
      </c>
      <c r="B51" s="68">
        <v>3</v>
      </c>
      <c r="C51">
        <v>12</v>
      </c>
      <c r="D51" s="81">
        <v>31340</v>
      </c>
      <c r="E51" s="2" t="s">
        <v>384</v>
      </c>
      <c r="F51" s="94" t="s">
        <v>0</v>
      </c>
      <c r="G51" s="2" t="s">
        <v>84</v>
      </c>
      <c r="H51" s="107">
        <v>0</v>
      </c>
      <c r="I51" s="2" t="s">
        <v>155</v>
      </c>
      <c r="K51" s="2" t="s">
        <v>147</v>
      </c>
      <c r="L51" t="s">
        <v>0</v>
      </c>
      <c r="M51" s="2" t="s">
        <v>83</v>
      </c>
      <c r="O51">
        <v>4</v>
      </c>
      <c r="P51" s="1" t="s">
        <v>1</v>
      </c>
      <c r="Q51">
        <v>5</v>
      </c>
      <c r="S51">
        <f t="shared" si="6"/>
        <v>0</v>
      </c>
      <c r="T51">
        <f t="shared" si="7"/>
        <v>0</v>
      </c>
      <c r="U51">
        <f t="shared" si="8"/>
        <v>1</v>
      </c>
    </row>
    <row r="52" spans="1:21">
      <c r="A52" s="367">
        <v>45</v>
      </c>
      <c r="B52" s="68">
        <v>3</v>
      </c>
      <c r="C52">
        <v>13</v>
      </c>
      <c r="D52" s="81">
        <v>31340</v>
      </c>
      <c r="E52" s="2" t="s">
        <v>384</v>
      </c>
      <c r="F52" s="94" t="s">
        <v>0</v>
      </c>
      <c r="G52" s="2" t="s">
        <v>84</v>
      </c>
      <c r="H52" s="107"/>
      <c r="I52" s="2" t="s">
        <v>155</v>
      </c>
      <c r="K52" s="2" t="s">
        <v>147</v>
      </c>
      <c r="L52" t="s">
        <v>0</v>
      </c>
      <c r="M52" s="2" t="s">
        <v>143</v>
      </c>
      <c r="O52">
        <v>8</v>
      </c>
      <c r="P52" s="1" t="s">
        <v>1</v>
      </c>
      <c r="Q52">
        <v>3</v>
      </c>
      <c r="S52">
        <f t="shared" si="6"/>
        <v>1</v>
      </c>
      <c r="T52">
        <f t="shared" si="7"/>
        <v>0</v>
      </c>
      <c r="U52">
        <f t="shared" si="8"/>
        <v>0</v>
      </c>
    </row>
    <row r="53" spans="1:21">
      <c r="A53" s="367">
        <v>46</v>
      </c>
      <c r="B53" s="68">
        <v>3</v>
      </c>
      <c r="C53">
        <v>14</v>
      </c>
      <c r="D53" s="81">
        <v>31340</v>
      </c>
      <c r="E53" s="2" t="s">
        <v>384</v>
      </c>
      <c r="F53" s="94" t="s">
        <v>0</v>
      </c>
      <c r="G53" s="2" t="s">
        <v>84</v>
      </c>
      <c r="H53" s="107">
        <v>0</v>
      </c>
      <c r="I53" s="2" t="s">
        <v>155</v>
      </c>
      <c r="K53" s="2" t="s">
        <v>75</v>
      </c>
      <c r="L53" t="s">
        <v>0</v>
      </c>
      <c r="M53" s="2" t="s">
        <v>144</v>
      </c>
      <c r="O53">
        <v>3</v>
      </c>
      <c r="P53" s="1" t="s">
        <v>1</v>
      </c>
      <c r="Q53">
        <v>4</v>
      </c>
      <c r="S53">
        <f t="shared" si="6"/>
        <v>0</v>
      </c>
      <c r="T53">
        <f t="shared" si="7"/>
        <v>0</v>
      </c>
      <c r="U53">
        <f t="shared" si="8"/>
        <v>1</v>
      </c>
    </row>
    <row r="54" spans="1:21">
      <c r="A54" s="367">
        <v>47</v>
      </c>
      <c r="B54" s="68">
        <v>3</v>
      </c>
      <c r="C54">
        <v>15</v>
      </c>
      <c r="D54" s="81">
        <v>31340</v>
      </c>
      <c r="E54" s="2" t="s">
        <v>384</v>
      </c>
      <c r="F54" s="94" t="s">
        <v>0</v>
      </c>
      <c r="G54" s="2" t="s">
        <v>84</v>
      </c>
      <c r="H54" s="107">
        <v>0</v>
      </c>
      <c r="I54" s="2" t="s">
        <v>155</v>
      </c>
      <c r="K54" s="2" t="s">
        <v>74</v>
      </c>
      <c r="L54" t="s">
        <v>0</v>
      </c>
      <c r="M54" s="2" t="s">
        <v>85</v>
      </c>
      <c r="O54">
        <v>6</v>
      </c>
      <c r="P54" s="1" t="s">
        <v>1</v>
      </c>
      <c r="Q54">
        <v>7</v>
      </c>
      <c r="S54">
        <f t="shared" si="6"/>
        <v>0</v>
      </c>
      <c r="T54">
        <f t="shared" si="7"/>
        <v>0</v>
      </c>
      <c r="U54">
        <f t="shared" si="8"/>
        <v>1</v>
      </c>
    </row>
    <row r="55" spans="1:21">
      <c r="A55" s="367">
        <v>48</v>
      </c>
      <c r="B55" s="68">
        <v>3</v>
      </c>
      <c r="C55">
        <v>16</v>
      </c>
      <c r="D55" s="81">
        <v>31340</v>
      </c>
      <c r="E55" s="2" t="s">
        <v>384</v>
      </c>
      <c r="F55" s="94" t="s">
        <v>0</v>
      </c>
      <c r="G55" s="2" t="s">
        <v>84</v>
      </c>
      <c r="H55" s="107"/>
      <c r="I55" s="2" t="s">
        <v>155</v>
      </c>
      <c r="K55" s="2" t="s">
        <v>150</v>
      </c>
      <c r="L55" t="s">
        <v>0</v>
      </c>
      <c r="M55" s="2" t="s">
        <v>83</v>
      </c>
      <c r="O55">
        <v>2</v>
      </c>
      <c r="P55" s="1" t="s">
        <v>1</v>
      </c>
      <c r="Q55">
        <v>2</v>
      </c>
      <c r="S55">
        <f t="shared" si="6"/>
        <v>0</v>
      </c>
      <c r="T55">
        <f t="shared" si="7"/>
        <v>1</v>
      </c>
      <c r="U55">
        <f t="shared" si="8"/>
        <v>0</v>
      </c>
    </row>
    <row r="56" spans="1:21">
      <c r="A56" s="367">
        <v>49</v>
      </c>
      <c r="B56" s="68">
        <v>4</v>
      </c>
      <c r="C56">
        <v>1</v>
      </c>
      <c r="D56" s="81">
        <v>31353</v>
      </c>
      <c r="E56" s="2" t="s">
        <v>78</v>
      </c>
      <c r="F56" s="94" t="s">
        <v>0</v>
      </c>
      <c r="G56" s="2" t="s">
        <v>128</v>
      </c>
      <c r="H56" s="107"/>
      <c r="I56" s="2" t="s">
        <v>155</v>
      </c>
      <c r="K56" s="2" t="s">
        <v>81</v>
      </c>
      <c r="L56" t="s">
        <v>0</v>
      </c>
      <c r="M56" s="2" t="s">
        <v>139</v>
      </c>
      <c r="O56">
        <v>8</v>
      </c>
      <c r="P56" s="1" t="s">
        <v>1</v>
      </c>
      <c r="Q56">
        <v>1</v>
      </c>
      <c r="S56">
        <f t="shared" si="6"/>
        <v>1</v>
      </c>
      <c r="T56">
        <f t="shared" si="7"/>
        <v>0</v>
      </c>
      <c r="U56">
        <f t="shared" si="8"/>
        <v>0</v>
      </c>
    </row>
    <row r="57" spans="1:21">
      <c r="A57" s="367">
        <v>50</v>
      </c>
      <c r="B57" s="68">
        <v>4</v>
      </c>
      <c r="C57">
        <v>2</v>
      </c>
      <c r="D57" s="81">
        <v>31353</v>
      </c>
      <c r="E57" s="2" t="s">
        <v>78</v>
      </c>
      <c r="F57" s="94" t="s">
        <v>0</v>
      </c>
      <c r="G57" s="2" t="s">
        <v>128</v>
      </c>
      <c r="H57" s="107"/>
      <c r="I57" s="2" t="s">
        <v>155</v>
      </c>
      <c r="K57" s="2" t="s">
        <v>79</v>
      </c>
      <c r="L57" t="s">
        <v>0</v>
      </c>
      <c r="M57" s="2" t="s">
        <v>129</v>
      </c>
      <c r="O57">
        <v>3</v>
      </c>
      <c r="P57" s="1" t="s">
        <v>1</v>
      </c>
      <c r="Q57">
        <v>3</v>
      </c>
      <c r="S57">
        <f t="shared" ref="S57:S72" si="9">IF(O57&gt;Q57,1,0)</f>
        <v>0</v>
      </c>
      <c r="T57">
        <f t="shared" ref="T57:T72" si="10">IF(ISNUMBER(Q57),IF(O57=Q57,1,0),0)</f>
        <v>1</v>
      </c>
      <c r="U57">
        <f t="shared" ref="U57:U72" si="11">IF(O57&lt;Q57,1,0)</f>
        <v>0</v>
      </c>
    </row>
    <row r="58" spans="1:21">
      <c r="A58" s="367">
        <v>51</v>
      </c>
      <c r="B58" s="68">
        <v>4</v>
      </c>
      <c r="C58">
        <v>3</v>
      </c>
      <c r="D58" s="81">
        <v>31353</v>
      </c>
      <c r="E58" s="2" t="s">
        <v>78</v>
      </c>
      <c r="F58" s="94" t="s">
        <v>0</v>
      </c>
      <c r="G58" s="2" t="s">
        <v>128</v>
      </c>
      <c r="H58" s="107">
        <v>0</v>
      </c>
      <c r="I58" s="2" t="s">
        <v>155</v>
      </c>
      <c r="K58" s="2" t="s">
        <v>80</v>
      </c>
      <c r="L58" t="s">
        <v>0</v>
      </c>
      <c r="M58" s="2" t="s">
        <v>138</v>
      </c>
      <c r="O58">
        <v>5</v>
      </c>
      <c r="P58" s="1" t="s">
        <v>1</v>
      </c>
      <c r="Q58">
        <v>7</v>
      </c>
      <c r="S58">
        <f t="shared" si="9"/>
        <v>0</v>
      </c>
      <c r="T58">
        <f t="shared" si="10"/>
        <v>0</v>
      </c>
      <c r="U58">
        <f t="shared" si="11"/>
        <v>1</v>
      </c>
    </row>
    <row r="59" spans="1:21">
      <c r="A59" s="367">
        <v>52</v>
      </c>
      <c r="B59" s="68">
        <v>4</v>
      </c>
      <c r="C59">
        <v>4</v>
      </c>
      <c r="D59" s="81">
        <v>31353</v>
      </c>
      <c r="E59" s="2" t="s">
        <v>78</v>
      </c>
      <c r="F59" s="94" t="s">
        <v>0</v>
      </c>
      <c r="G59" s="2" t="s">
        <v>128</v>
      </c>
      <c r="H59" s="107"/>
      <c r="I59" s="2" t="s">
        <v>155</v>
      </c>
      <c r="K59" s="2" t="s">
        <v>77</v>
      </c>
      <c r="L59" t="s">
        <v>0</v>
      </c>
      <c r="M59" s="2" t="s">
        <v>92</v>
      </c>
      <c r="O59">
        <v>1</v>
      </c>
      <c r="P59" s="1" t="s">
        <v>1</v>
      </c>
      <c r="Q59">
        <v>1</v>
      </c>
      <c r="S59">
        <f t="shared" si="9"/>
        <v>0</v>
      </c>
      <c r="T59">
        <f t="shared" si="10"/>
        <v>1</v>
      </c>
      <c r="U59">
        <f t="shared" si="11"/>
        <v>0</v>
      </c>
    </row>
    <row r="60" spans="1:21">
      <c r="A60" s="367">
        <v>53</v>
      </c>
      <c r="B60" s="68">
        <v>4</v>
      </c>
      <c r="C60">
        <v>5</v>
      </c>
      <c r="D60" s="81">
        <v>31353</v>
      </c>
      <c r="E60" s="2" t="s">
        <v>78</v>
      </c>
      <c r="F60" s="94" t="s">
        <v>0</v>
      </c>
      <c r="G60" s="2" t="s">
        <v>128</v>
      </c>
      <c r="H60" s="107"/>
      <c r="I60" s="2" t="s">
        <v>155</v>
      </c>
      <c r="K60" s="2" t="s">
        <v>79</v>
      </c>
      <c r="L60" t="s">
        <v>0</v>
      </c>
      <c r="M60" s="2" t="s">
        <v>139</v>
      </c>
      <c r="O60">
        <v>4</v>
      </c>
      <c r="P60" s="1" t="s">
        <v>1</v>
      </c>
      <c r="Q60">
        <v>4</v>
      </c>
      <c r="S60">
        <f t="shared" si="9"/>
        <v>0</v>
      </c>
      <c r="T60">
        <f t="shared" si="10"/>
        <v>1</v>
      </c>
      <c r="U60">
        <f t="shared" si="11"/>
        <v>0</v>
      </c>
    </row>
    <row r="61" spans="1:21">
      <c r="A61" s="367">
        <v>54</v>
      </c>
      <c r="B61" s="68">
        <v>4</v>
      </c>
      <c r="C61">
        <v>6</v>
      </c>
      <c r="D61" s="81">
        <v>31353</v>
      </c>
      <c r="E61" s="2" t="s">
        <v>78</v>
      </c>
      <c r="F61" s="94" t="s">
        <v>0</v>
      </c>
      <c r="G61" s="2" t="s">
        <v>128</v>
      </c>
      <c r="H61" s="107"/>
      <c r="I61" s="2" t="s">
        <v>155</v>
      </c>
      <c r="K61" s="2" t="s">
        <v>80</v>
      </c>
      <c r="L61" t="s">
        <v>0</v>
      </c>
      <c r="M61" s="2" t="s">
        <v>129</v>
      </c>
      <c r="O61">
        <v>1</v>
      </c>
      <c r="P61" s="1" t="s">
        <v>1</v>
      </c>
      <c r="Q61">
        <v>1</v>
      </c>
      <c r="S61">
        <f t="shared" si="9"/>
        <v>0</v>
      </c>
      <c r="T61">
        <f t="shared" si="10"/>
        <v>1</v>
      </c>
      <c r="U61">
        <f t="shared" si="11"/>
        <v>0</v>
      </c>
    </row>
    <row r="62" spans="1:21">
      <c r="A62" s="367">
        <v>55</v>
      </c>
      <c r="B62" s="68">
        <v>4</v>
      </c>
      <c r="C62">
        <v>7</v>
      </c>
      <c r="D62" s="81">
        <v>31353</v>
      </c>
      <c r="E62" s="2" t="s">
        <v>78</v>
      </c>
      <c r="F62" s="94" t="s">
        <v>0</v>
      </c>
      <c r="G62" s="2" t="s">
        <v>128</v>
      </c>
      <c r="H62" s="107"/>
      <c r="I62" s="2" t="s">
        <v>155</v>
      </c>
      <c r="K62" s="2" t="s">
        <v>77</v>
      </c>
      <c r="L62" t="s">
        <v>0</v>
      </c>
      <c r="M62" s="2" t="s">
        <v>138</v>
      </c>
      <c r="O62">
        <v>8</v>
      </c>
      <c r="P62" s="1" t="s">
        <v>1</v>
      </c>
      <c r="Q62">
        <v>3</v>
      </c>
      <c r="S62">
        <f t="shared" si="9"/>
        <v>1</v>
      </c>
      <c r="T62">
        <f t="shared" si="10"/>
        <v>0</v>
      </c>
      <c r="U62">
        <f t="shared" si="11"/>
        <v>0</v>
      </c>
    </row>
    <row r="63" spans="1:21">
      <c r="A63" s="367">
        <v>56</v>
      </c>
      <c r="B63" s="68">
        <v>4</v>
      </c>
      <c r="C63">
        <v>8</v>
      </c>
      <c r="D63" s="81">
        <v>31353</v>
      </c>
      <c r="E63" s="2" t="s">
        <v>78</v>
      </c>
      <c r="F63" s="94" t="s">
        <v>0</v>
      </c>
      <c r="G63" s="2" t="s">
        <v>128</v>
      </c>
      <c r="H63" s="107"/>
      <c r="I63" s="2" t="s">
        <v>155</v>
      </c>
      <c r="K63" s="2" t="s">
        <v>81</v>
      </c>
      <c r="L63" t="s">
        <v>0</v>
      </c>
      <c r="M63" s="2" t="s">
        <v>92</v>
      </c>
      <c r="O63">
        <v>4</v>
      </c>
      <c r="P63" s="1" t="s">
        <v>1</v>
      </c>
      <c r="Q63">
        <v>3</v>
      </c>
      <c r="S63">
        <f t="shared" si="9"/>
        <v>1</v>
      </c>
      <c r="T63">
        <f t="shared" si="10"/>
        <v>0</v>
      </c>
      <c r="U63">
        <f t="shared" si="11"/>
        <v>0</v>
      </c>
    </row>
    <row r="64" spans="1:21">
      <c r="A64" s="367">
        <v>57</v>
      </c>
      <c r="B64" s="68">
        <v>4</v>
      </c>
      <c r="C64">
        <v>9</v>
      </c>
      <c r="D64" s="81">
        <v>31353</v>
      </c>
      <c r="E64" s="2" t="s">
        <v>78</v>
      </c>
      <c r="F64" s="94" t="s">
        <v>0</v>
      </c>
      <c r="G64" s="2" t="s">
        <v>128</v>
      </c>
      <c r="H64" s="107"/>
      <c r="I64" s="2" t="s">
        <v>155</v>
      </c>
      <c r="K64" s="2" t="s">
        <v>77</v>
      </c>
      <c r="L64" t="s">
        <v>0</v>
      </c>
      <c r="M64" s="2" t="s">
        <v>129</v>
      </c>
      <c r="O64">
        <v>7</v>
      </c>
      <c r="P64" s="1" t="s">
        <v>1</v>
      </c>
      <c r="Q64">
        <v>2</v>
      </c>
      <c r="S64">
        <f t="shared" si="9"/>
        <v>1</v>
      </c>
      <c r="T64">
        <f t="shared" si="10"/>
        <v>0</v>
      </c>
      <c r="U64">
        <f t="shared" si="11"/>
        <v>0</v>
      </c>
    </row>
    <row r="65" spans="1:21">
      <c r="A65" s="367">
        <v>58</v>
      </c>
      <c r="B65" s="68">
        <v>4</v>
      </c>
      <c r="C65">
        <v>10</v>
      </c>
      <c r="D65" s="81">
        <v>31353</v>
      </c>
      <c r="E65" s="2" t="s">
        <v>78</v>
      </c>
      <c r="F65" s="94" t="s">
        <v>0</v>
      </c>
      <c r="G65" s="2" t="s">
        <v>128</v>
      </c>
      <c r="H65" s="107"/>
      <c r="I65" s="2" t="s">
        <v>155</v>
      </c>
      <c r="K65" s="2" t="s">
        <v>80</v>
      </c>
      <c r="L65" t="s">
        <v>0</v>
      </c>
      <c r="M65" s="2" t="s">
        <v>139</v>
      </c>
      <c r="O65">
        <v>3</v>
      </c>
      <c r="P65" s="1" t="s">
        <v>1</v>
      </c>
      <c r="Q65">
        <v>3</v>
      </c>
      <c r="S65">
        <f t="shared" si="9"/>
        <v>0</v>
      </c>
      <c r="T65">
        <f t="shared" si="10"/>
        <v>1</v>
      </c>
      <c r="U65">
        <f t="shared" si="11"/>
        <v>0</v>
      </c>
    </row>
    <row r="66" spans="1:21">
      <c r="A66" s="367">
        <v>59</v>
      </c>
      <c r="B66" s="68">
        <v>4</v>
      </c>
      <c r="C66">
        <v>11</v>
      </c>
      <c r="D66" s="81">
        <v>31353</v>
      </c>
      <c r="E66" s="2" t="s">
        <v>78</v>
      </c>
      <c r="F66" s="94" t="s">
        <v>0</v>
      </c>
      <c r="G66" s="2" t="s">
        <v>128</v>
      </c>
      <c r="H66" s="107">
        <v>0</v>
      </c>
      <c r="I66" s="2" t="s">
        <v>155</v>
      </c>
      <c r="K66" s="2" t="s">
        <v>79</v>
      </c>
      <c r="L66" t="s">
        <v>0</v>
      </c>
      <c r="M66" s="2" t="s">
        <v>92</v>
      </c>
      <c r="O66">
        <v>1</v>
      </c>
      <c r="P66" s="1" t="s">
        <v>1</v>
      </c>
      <c r="Q66">
        <v>4</v>
      </c>
      <c r="S66">
        <f t="shared" si="9"/>
        <v>0</v>
      </c>
      <c r="T66">
        <f t="shared" si="10"/>
        <v>0</v>
      </c>
      <c r="U66">
        <f t="shared" si="11"/>
        <v>1</v>
      </c>
    </row>
    <row r="67" spans="1:21">
      <c r="A67" s="367">
        <v>60</v>
      </c>
      <c r="B67" s="68">
        <v>4</v>
      </c>
      <c r="C67">
        <v>12</v>
      </c>
      <c r="D67" s="81">
        <v>31353</v>
      </c>
      <c r="E67" s="2" t="s">
        <v>78</v>
      </c>
      <c r="F67" s="94" t="s">
        <v>0</v>
      </c>
      <c r="G67" s="2" t="s">
        <v>128</v>
      </c>
      <c r="H67" s="107"/>
      <c r="I67" s="2" t="s">
        <v>155</v>
      </c>
      <c r="K67" s="2" t="s">
        <v>81</v>
      </c>
      <c r="L67" t="s">
        <v>0</v>
      </c>
      <c r="M67" s="2" t="s">
        <v>138</v>
      </c>
      <c r="O67">
        <v>3</v>
      </c>
      <c r="P67" s="1" t="s">
        <v>1</v>
      </c>
      <c r="Q67">
        <v>2</v>
      </c>
      <c r="S67">
        <f t="shared" si="9"/>
        <v>1</v>
      </c>
      <c r="T67">
        <f t="shared" si="10"/>
        <v>0</v>
      </c>
      <c r="U67">
        <f t="shared" si="11"/>
        <v>0</v>
      </c>
    </row>
    <row r="68" spans="1:21">
      <c r="A68" s="367">
        <v>61</v>
      </c>
      <c r="B68" s="68">
        <v>4</v>
      </c>
      <c r="C68">
        <v>13</v>
      </c>
      <c r="D68" s="81">
        <v>31353</v>
      </c>
      <c r="E68" s="2" t="s">
        <v>78</v>
      </c>
      <c r="F68" s="94" t="s">
        <v>0</v>
      </c>
      <c r="G68" s="2" t="s">
        <v>128</v>
      </c>
      <c r="H68" s="107"/>
      <c r="I68" s="2" t="s">
        <v>155</v>
      </c>
      <c r="K68" s="2" t="s">
        <v>81</v>
      </c>
      <c r="L68" t="s">
        <v>0</v>
      </c>
      <c r="M68" s="2" t="s">
        <v>129</v>
      </c>
      <c r="O68">
        <v>8</v>
      </c>
      <c r="P68" s="1" t="s">
        <v>1</v>
      </c>
      <c r="Q68">
        <v>4</v>
      </c>
      <c r="S68">
        <f t="shared" si="9"/>
        <v>1</v>
      </c>
      <c r="T68">
        <f t="shared" si="10"/>
        <v>0</v>
      </c>
      <c r="U68">
        <f t="shared" si="11"/>
        <v>0</v>
      </c>
    </row>
    <row r="69" spans="1:21">
      <c r="A69" s="367">
        <v>62</v>
      </c>
      <c r="B69" s="68">
        <v>4</v>
      </c>
      <c r="C69">
        <v>14</v>
      </c>
      <c r="D69" s="81">
        <v>31353</v>
      </c>
      <c r="E69" s="2" t="s">
        <v>78</v>
      </c>
      <c r="F69" s="94" t="s">
        <v>0</v>
      </c>
      <c r="G69" s="2" t="s">
        <v>128</v>
      </c>
      <c r="H69" s="107">
        <v>0</v>
      </c>
      <c r="I69" s="2" t="s">
        <v>155</v>
      </c>
      <c r="K69" s="2" t="s">
        <v>77</v>
      </c>
      <c r="L69" t="s">
        <v>0</v>
      </c>
      <c r="M69" s="2" t="s">
        <v>139</v>
      </c>
      <c r="O69">
        <v>0</v>
      </c>
      <c r="P69" s="1" t="s">
        <v>1</v>
      </c>
      <c r="Q69">
        <v>4</v>
      </c>
      <c r="S69">
        <f t="shared" si="9"/>
        <v>0</v>
      </c>
      <c r="T69">
        <f t="shared" si="10"/>
        <v>0</v>
      </c>
      <c r="U69">
        <f t="shared" si="11"/>
        <v>1</v>
      </c>
    </row>
    <row r="70" spans="1:21">
      <c r="A70" s="367">
        <v>63</v>
      </c>
      <c r="B70" s="68">
        <v>4</v>
      </c>
      <c r="C70">
        <v>15</v>
      </c>
      <c r="D70" s="81">
        <v>31353</v>
      </c>
      <c r="E70" s="2" t="s">
        <v>78</v>
      </c>
      <c r="F70" s="94" t="s">
        <v>0</v>
      </c>
      <c r="G70" s="2" t="s">
        <v>128</v>
      </c>
      <c r="H70" s="107">
        <v>0</v>
      </c>
      <c r="I70" s="2" t="s">
        <v>155</v>
      </c>
      <c r="K70" s="2" t="s">
        <v>80</v>
      </c>
      <c r="L70" t="s">
        <v>0</v>
      </c>
      <c r="M70" s="2" t="s">
        <v>92</v>
      </c>
      <c r="O70">
        <v>2</v>
      </c>
      <c r="P70" s="1" t="s">
        <v>1</v>
      </c>
      <c r="Q70">
        <v>4</v>
      </c>
      <c r="S70">
        <f t="shared" si="9"/>
        <v>0</v>
      </c>
      <c r="T70">
        <f t="shared" si="10"/>
        <v>0</v>
      </c>
      <c r="U70">
        <f t="shared" si="11"/>
        <v>1</v>
      </c>
    </row>
    <row r="71" spans="1:21">
      <c r="A71" s="367">
        <v>64</v>
      </c>
      <c r="B71" s="68">
        <v>4</v>
      </c>
      <c r="C71">
        <v>16</v>
      </c>
      <c r="D71" s="81">
        <v>31353</v>
      </c>
      <c r="E71" s="2" t="s">
        <v>78</v>
      </c>
      <c r="F71" s="94" t="s">
        <v>0</v>
      </c>
      <c r="G71" s="2" t="s">
        <v>128</v>
      </c>
      <c r="H71" s="107"/>
      <c r="I71" s="2" t="s">
        <v>155</v>
      </c>
      <c r="K71" s="2" t="s">
        <v>79</v>
      </c>
      <c r="L71" t="s">
        <v>0</v>
      </c>
      <c r="M71" s="2" t="s">
        <v>138</v>
      </c>
      <c r="O71">
        <v>4</v>
      </c>
      <c r="P71" s="1" t="s">
        <v>1</v>
      </c>
      <c r="Q71">
        <v>3</v>
      </c>
      <c r="S71">
        <f t="shared" si="9"/>
        <v>1</v>
      </c>
      <c r="T71">
        <f t="shared" si="10"/>
        <v>0</v>
      </c>
      <c r="U71">
        <f t="shared" si="11"/>
        <v>0</v>
      </c>
    </row>
    <row r="72" spans="1:21">
      <c r="A72" s="367">
        <v>65</v>
      </c>
      <c r="B72" s="68">
        <v>5</v>
      </c>
      <c r="C72">
        <v>1</v>
      </c>
      <c r="D72" s="81">
        <v>31353</v>
      </c>
      <c r="E72" s="2" t="s">
        <v>123</v>
      </c>
      <c r="F72" s="94" t="s">
        <v>0</v>
      </c>
      <c r="G72" s="2" t="s">
        <v>128</v>
      </c>
      <c r="H72" s="107"/>
      <c r="I72" s="2" t="s">
        <v>155</v>
      </c>
      <c r="K72" s="2" t="s">
        <v>145</v>
      </c>
      <c r="L72" t="s">
        <v>0</v>
      </c>
      <c r="M72" s="2" t="s">
        <v>139</v>
      </c>
      <c r="O72">
        <v>3</v>
      </c>
      <c r="P72" s="1" t="s">
        <v>1</v>
      </c>
      <c r="Q72">
        <v>2</v>
      </c>
      <c r="S72">
        <f t="shared" si="9"/>
        <v>1</v>
      </c>
      <c r="T72">
        <f t="shared" si="10"/>
        <v>0</v>
      </c>
      <c r="U72">
        <f t="shared" si="11"/>
        <v>0</v>
      </c>
    </row>
    <row r="73" spans="1:21">
      <c r="A73" s="367">
        <v>66</v>
      </c>
      <c r="B73" s="68">
        <v>5</v>
      </c>
      <c r="C73">
        <v>2</v>
      </c>
      <c r="D73" s="81">
        <v>31353</v>
      </c>
      <c r="E73" s="2" t="s">
        <v>123</v>
      </c>
      <c r="F73" s="94" t="s">
        <v>0</v>
      </c>
      <c r="G73" s="2" t="s">
        <v>128</v>
      </c>
      <c r="H73" s="107"/>
      <c r="I73" s="2" t="s">
        <v>155</v>
      </c>
      <c r="K73" s="2" t="s">
        <v>124</v>
      </c>
      <c r="L73" t="s">
        <v>0</v>
      </c>
      <c r="M73" s="2" t="s">
        <v>129</v>
      </c>
      <c r="O73">
        <v>10</v>
      </c>
      <c r="P73" s="1" t="s">
        <v>1</v>
      </c>
      <c r="Q73">
        <v>0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>
      <c r="A74" s="367">
        <v>67</v>
      </c>
      <c r="B74" s="68">
        <v>5</v>
      </c>
      <c r="C74">
        <v>3</v>
      </c>
      <c r="D74" s="81">
        <v>31353</v>
      </c>
      <c r="E74" s="2" t="s">
        <v>123</v>
      </c>
      <c r="F74" s="94" t="s">
        <v>0</v>
      </c>
      <c r="G74" s="2" t="s">
        <v>128</v>
      </c>
      <c r="H74" s="107">
        <v>0</v>
      </c>
      <c r="I74" s="2" t="s">
        <v>155</v>
      </c>
      <c r="K74" s="2" t="s">
        <v>126</v>
      </c>
      <c r="L74" t="s">
        <v>0</v>
      </c>
      <c r="M74" s="2" t="s">
        <v>138</v>
      </c>
      <c r="O74">
        <v>4</v>
      </c>
      <c r="P74" s="1" t="s">
        <v>1</v>
      </c>
      <c r="Q74">
        <v>5</v>
      </c>
      <c r="S74">
        <f t="shared" si="12"/>
        <v>0</v>
      </c>
      <c r="T74">
        <f t="shared" si="13"/>
        <v>0</v>
      </c>
      <c r="U74">
        <f t="shared" si="14"/>
        <v>1</v>
      </c>
    </row>
    <row r="75" spans="1:21">
      <c r="A75" s="367">
        <v>68</v>
      </c>
      <c r="B75" s="68">
        <v>5</v>
      </c>
      <c r="C75">
        <v>4</v>
      </c>
      <c r="D75" s="81">
        <v>31353</v>
      </c>
      <c r="E75" s="2" t="s">
        <v>123</v>
      </c>
      <c r="F75" s="94" t="s">
        <v>0</v>
      </c>
      <c r="G75" s="2" t="s">
        <v>128</v>
      </c>
      <c r="H75" s="107"/>
      <c r="I75" s="2" t="s">
        <v>155</v>
      </c>
      <c r="K75" s="2" t="s">
        <v>122</v>
      </c>
      <c r="L75" t="s">
        <v>0</v>
      </c>
      <c r="M75" s="2" t="s">
        <v>92</v>
      </c>
      <c r="O75">
        <v>5</v>
      </c>
      <c r="P75" s="1" t="s">
        <v>1</v>
      </c>
      <c r="Q75">
        <v>3</v>
      </c>
      <c r="S75">
        <f t="shared" si="12"/>
        <v>1</v>
      </c>
      <c r="T75">
        <f t="shared" si="13"/>
        <v>0</v>
      </c>
      <c r="U75">
        <f t="shared" si="14"/>
        <v>0</v>
      </c>
    </row>
    <row r="76" spans="1:21">
      <c r="A76" s="367">
        <v>69</v>
      </c>
      <c r="B76" s="68">
        <v>5</v>
      </c>
      <c r="C76">
        <v>5</v>
      </c>
      <c r="D76" s="81">
        <v>31353</v>
      </c>
      <c r="E76" s="2" t="s">
        <v>123</v>
      </c>
      <c r="F76" s="94" t="s">
        <v>0</v>
      </c>
      <c r="G76" s="2" t="s">
        <v>128</v>
      </c>
      <c r="H76" s="107">
        <v>0</v>
      </c>
      <c r="I76" s="2" t="s">
        <v>155</v>
      </c>
      <c r="K76" s="2" t="s">
        <v>124</v>
      </c>
      <c r="L76" t="s">
        <v>0</v>
      </c>
      <c r="M76" s="2" t="s">
        <v>139</v>
      </c>
      <c r="O76">
        <v>4</v>
      </c>
      <c r="P76" s="1" t="s">
        <v>1</v>
      </c>
      <c r="Q76">
        <v>5</v>
      </c>
      <c r="S76">
        <f t="shared" si="12"/>
        <v>0</v>
      </c>
      <c r="T76">
        <f t="shared" si="13"/>
        <v>0</v>
      </c>
      <c r="U76">
        <f t="shared" si="14"/>
        <v>1</v>
      </c>
    </row>
    <row r="77" spans="1:21">
      <c r="A77" s="367">
        <v>70</v>
      </c>
      <c r="B77" s="68">
        <v>5</v>
      </c>
      <c r="C77">
        <v>6</v>
      </c>
      <c r="D77" s="81">
        <v>31353</v>
      </c>
      <c r="E77" s="2" t="s">
        <v>123</v>
      </c>
      <c r="F77" s="94" t="s">
        <v>0</v>
      </c>
      <c r="G77" s="2" t="s">
        <v>128</v>
      </c>
      <c r="H77" s="107"/>
      <c r="I77" s="2" t="s">
        <v>155</v>
      </c>
      <c r="K77" s="2" t="s">
        <v>126</v>
      </c>
      <c r="L77" t="s">
        <v>0</v>
      </c>
      <c r="M77" s="2" t="s">
        <v>129</v>
      </c>
      <c r="O77">
        <v>4</v>
      </c>
      <c r="P77" s="1" t="s">
        <v>1</v>
      </c>
      <c r="Q77">
        <v>4</v>
      </c>
      <c r="S77">
        <f t="shared" si="12"/>
        <v>0</v>
      </c>
      <c r="T77">
        <f t="shared" si="13"/>
        <v>1</v>
      </c>
      <c r="U77">
        <f t="shared" si="14"/>
        <v>0</v>
      </c>
    </row>
    <row r="78" spans="1:21">
      <c r="A78" s="367">
        <v>71</v>
      </c>
      <c r="B78" s="68">
        <v>5</v>
      </c>
      <c r="C78">
        <v>7</v>
      </c>
      <c r="D78" s="81">
        <v>31353</v>
      </c>
      <c r="E78" s="2" t="s">
        <v>123</v>
      </c>
      <c r="F78" s="94" t="s">
        <v>0</v>
      </c>
      <c r="G78" s="2" t="s">
        <v>128</v>
      </c>
      <c r="H78" s="107"/>
      <c r="I78" s="2" t="s">
        <v>155</v>
      </c>
      <c r="K78" s="2" t="s">
        <v>122</v>
      </c>
      <c r="L78" t="s">
        <v>0</v>
      </c>
      <c r="M78" s="2" t="s">
        <v>138</v>
      </c>
      <c r="O78">
        <v>4</v>
      </c>
      <c r="P78" s="1" t="s">
        <v>1</v>
      </c>
      <c r="Q78">
        <v>3</v>
      </c>
      <c r="S78">
        <f t="shared" si="12"/>
        <v>1</v>
      </c>
      <c r="T78">
        <f t="shared" si="13"/>
        <v>0</v>
      </c>
      <c r="U78">
        <f t="shared" si="14"/>
        <v>0</v>
      </c>
    </row>
    <row r="79" spans="1:21">
      <c r="A79" s="367">
        <v>72</v>
      </c>
      <c r="B79" s="68">
        <v>5</v>
      </c>
      <c r="C79">
        <v>8</v>
      </c>
      <c r="D79" s="81">
        <v>31353</v>
      </c>
      <c r="E79" s="2" t="s">
        <v>123</v>
      </c>
      <c r="F79" s="94" t="s">
        <v>0</v>
      </c>
      <c r="G79" s="2" t="s">
        <v>128</v>
      </c>
      <c r="H79" s="107">
        <v>0</v>
      </c>
      <c r="I79" s="2" t="s">
        <v>155</v>
      </c>
      <c r="K79" s="2" t="s">
        <v>145</v>
      </c>
      <c r="L79" t="s">
        <v>0</v>
      </c>
      <c r="M79" s="2" t="s">
        <v>92</v>
      </c>
      <c r="O79">
        <v>3</v>
      </c>
      <c r="P79" s="1" t="s">
        <v>1</v>
      </c>
      <c r="Q79">
        <v>4</v>
      </c>
      <c r="S79">
        <f t="shared" si="12"/>
        <v>0</v>
      </c>
      <c r="T79">
        <f t="shared" si="13"/>
        <v>0</v>
      </c>
      <c r="U79">
        <f t="shared" si="14"/>
        <v>1</v>
      </c>
    </row>
    <row r="80" spans="1:21">
      <c r="A80" s="367">
        <v>73</v>
      </c>
      <c r="B80" s="68">
        <v>5</v>
      </c>
      <c r="C80">
        <v>9</v>
      </c>
      <c r="D80" s="81">
        <v>31353</v>
      </c>
      <c r="E80" s="2" t="s">
        <v>123</v>
      </c>
      <c r="F80" s="94" t="s">
        <v>0</v>
      </c>
      <c r="G80" s="2" t="s">
        <v>128</v>
      </c>
      <c r="H80" s="107"/>
      <c r="I80" s="2" t="s">
        <v>155</v>
      </c>
      <c r="K80" s="2" t="s">
        <v>122</v>
      </c>
      <c r="L80" t="s">
        <v>0</v>
      </c>
      <c r="M80" s="2" t="s">
        <v>129</v>
      </c>
      <c r="O80">
        <v>3</v>
      </c>
      <c r="P80" s="1" t="s">
        <v>1</v>
      </c>
      <c r="Q80">
        <v>3</v>
      </c>
      <c r="S80">
        <f t="shared" si="12"/>
        <v>0</v>
      </c>
      <c r="T80">
        <f t="shared" si="13"/>
        <v>1</v>
      </c>
      <c r="U80">
        <f t="shared" si="14"/>
        <v>0</v>
      </c>
    </row>
    <row r="81" spans="1:21">
      <c r="A81" s="367">
        <v>74</v>
      </c>
      <c r="B81" s="68">
        <v>5</v>
      </c>
      <c r="C81">
        <v>10</v>
      </c>
      <c r="D81" s="81">
        <v>31353</v>
      </c>
      <c r="E81" s="2" t="s">
        <v>123</v>
      </c>
      <c r="F81" s="94" t="s">
        <v>0</v>
      </c>
      <c r="G81" s="2" t="s">
        <v>128</v>
      </c>
      <c r="H81" s="107"/>
      <c r="I81" s="2" t="s">
        <v>155</v>
      </c>
      <c r="K81" s="2" t="s">
        <v>126</v>
      </c>
      <c r="L81" t="s">
        <v>0</v>
      </c>
      <c r="M81" s="2" t="s">
        <v>139</v>
      </c>
      <c r="O81">
        <v>7</v>
      </c>
      <c r="P81" s="1" t="s">
        <v>1</v>
      </c>
      <c r="Q81">
        <v>4</v>
      </c>
      <c r="S81">
        <f t="shared" si="12"/>
        <v>1</v>
      </c>
      <c r="T81">
        <f t="shared" si="13"/>
        <v>0</v>
      </c>
      <c r="U81">
        <f t="shared" si="14"/>
        <v>0</v>
      </c>
    </row>
    <row r="82" spans="1:21">
      <c r="A82" s="367">
        <v>75</v>
      </c>
      <c r="B82" s="68">
        <v>5</v>
      </c>
      <c r="C82">
        <v>11</v>
      </c>
      <c r="D82" s="81">
        <v>31353</v>
      </c>
      <c r="E82" s="2" t="s">
        <v>123</v>
      </c>
      <c r="F82" s="94" t="s">
        <v>0</v>
      </c>
      <c r="G82" s="2" t="s">
        <v>128</v>
      </c>
      <c r="H82" s="107"/>
      <c r="I82" s="2" t="s">
        <v>155</v>
      </c>
      <c r="K82" s="2" t="s">
        <v>124</v>
      </c>
      <c r="L82" t="s">
        <v>0</v>
      </c>
      <c r="M82" s="2" t="s">
        <v>92</v>
      </c>
      <c r="O82">
        <v>10</v>
      </c>
      <c r="P82" s="1" t="s">
        <v>1</v>
      </c>
      <c r="Q82">
        <v>3</v>
      </c>
      <c r="S82">
        <f t="shared" si="12"/>
        <v>1</v>
      </c>
      <c r="T82">
        <f t="shared" si="13"/>
        <v>0</v>
      </c>
      <c r="U82">
        <f t="shared" si="14"/>
        <v>0</v>
      </c>
    </row>
    <row r="83" spans="1:21">
      <c r="A83" s="367">
        <v>76</v>
      </c>
      <c r="B83" s="68">
        <v>5</v>
      </c>
      <c r="C83">
        <v>12</v>
      </c>
      <c r="D83" s="81">
        <v>31353</v>
      </c>
      <c r="E83" s="2" t="s">
        <v>123</v>
      </c>
      <c r="F83" s="94" t="s">
        <v>0</v>
      </c>
      <c r="G83" s="2" t="s">
        <v>128</v>
      </c>
      <c r="H83" s="107"/>
      <c r="I83" s="2" t="s">
        <v>155</v>
      </c>
      <c r="K83" s="2" t="s">
        <v>145</v>
      </c>
      <c r="L83" t="s">
        <v>0</v>
      </c>
      <c r="M83" s="2" t="s">
        <v>138</v>
      </c>
      <c r="O83">
        <v>7</v>
      </c>
      <c r="P83" s="1" t="s">
        <v>1</v>
      </c>
      <c r="Q83">
        <v>6</v>
      </c>
      <c r="S83">
        <f t="shared" si="12"/>
        <v>1</v>
      </c>
      <c r="T83">
        <f t="shared" si="13"/>
        <v>0</v>
      </c>
      <c r="U83">
        <f t="shared" si="14"/>
        <v>0</v>
      </c>
    </row>
    <row r="84" spans="1:21">
      <c r="A84" s="367">
        <v>77</v>
      </c>
      <c r="B84" s="68">
        <v>5</v>
      </c>
      <c r="C84">
        <v>13</v>
      </c>
      <c r="D84" s="81">
        <v>31353</v>
      </c>
      <c r="E84" s="2" t="s">
        <v>123</v>
      </c>
      <c r="F84" s="94" t="s">
        <v>0</v>
      </c>
      <c r="G84" s="2" t="s">
        <v>128</v>
      </c>
      <c r="H84" s="107">
        <v>0</v>
      </c>
      <c r="I84" s="2" t="s">
        <v>155</v>
      </c>
      <c r="K84" s="2" t="s">
        <v>145</v>
      </c>
      <c r="L84" t="s">
        <v>0</v>
      </c>
      <c r="M84" s="2" t="s">
        <v>129</v>
      </c>
      <c r="O84">
        <v>5</v>
      </c>
      <c r="P84" s="1" t="s">
        <v>1</v>
      </c>
      <c r="Q84">
        <v>7</v>
      </c>
      <c r="S84">
        <f t="shared" si="12"/>
        <v>0</v>
      </c>
      <c r="T84">
        <f t="shared" si="13"/>
        <v>0</v>
      </c>
      <c r="U84">
        <f t="shared" si="14"/>
        <v>1</v>
      </c>
    </row>
    <row r="85" spans="1:21">
      <c r="A85" s="367">
        <v>78</v>
      </c>
      <c r="B85" s="68">
        <v>5</v>
      </c>
      <c r="C85">
        <v>14</v>
      </c>
      <c r="D85" s="81">
        <v>31353</v>
      </c>
      <c r="E85" s="2" t="s">
        <v>123</v>
      </c>
      <c r="F85" s="94" t="s">
        <v>0</v>
      </c>
      <c r="G85" s="2" t="s">
        <v>128</v>
      </c>
      <c r="H85" s="107"/>
      <c r="I85" s="2" t="s">
        <v>155</v>
      </c>
      <c r="K85" s="2" t="s">
        <v>122</v>
      </c>
      <c r="L85" t="s">
        <v>0</v>
      </c>
      <c r="M85" s="2" t="s">
        <v>139</v>
      </c>
      <c r="O85">
        <v>2</v>
      </c>
      <c r="P85" s="1" t="s">
        <v>1</v>
      </c>
      <c r="Q85">
        <v>2</v>
      </c>
      <c r="S85">
        <f t="shared" si="12"/>
        <v>0</v>
      </c>
      <c r="T85">
        <f t="shared" si="13"/>
        <v>1</v>
      </c>
      <c r="U85">
        <f t="shared" si="14"/>
        <v>0</v>
      </c>
    </row>
    <row r="86" spans="1:21">
      <c r="A86" s="367">
        <v>79</v>
      </c>
      <c r="B86" s="68">
        <v>5</v>
      </c>
      <c r="C86">
        <v>15</v>
      </c>
      <c r="D86" s="81">
        <v>31353</v>
      </c>
      <c r="E86" s="2" t="s">
        <v>123</v>
      </c>
      <c r="F86" s="94" t="s">
        <v>0</v>
      </c>
      <c r="G86" s="2" t="s">
        <v>128</v>
      </c>
      <c r="H86" s="107"/>
      <c r="I86" s="2" t="s">
        <v>155</v>
      </c>
      <c r="K86" s="2" t="s">
        <v>126</v>
      </c>
      <c r="L86" t="s">
        <v>0</v>
      </c>
      <c r="M86" s="2" t="s">
        <v>92</v>
      </c>
      <c r="O86">
        <v>7</v>
      </c>
      <c r="P86" s="1" t="s">
        <v>1</v>
      </c>
      <c r="Q86">
        <v>5</v>
      </c>
      <c r="S86">
        <f t="shared" si="12"/>
        <v>1</v>
      </c>
      <c r="T86">
        <f t="shared" si="13"/>
        <v>0</v>
      </c>
      <c r="U86">
        <f t="shared" si="14"/>
        <v>0</v>
      </c>
    </row>
    <row r="87" spans="1:21">
      <c r="A87" s="367">
        <v>80</v>
      </c>
      <c r="B87" s="68">
        <v>5</v>
      </c>
      <c r="C87">
        <v>16</v>
      </c>
      <c r="D87" s="81">
        <v>31353</v>
      </c>
      <c r="E87" s="2" t="s">
        <v>123</v>
      </c>
      <c r="F87" s="94" t="s">
        <v>0</v>
      </c>
      <c r="G87" s="2" t="s">
        <v>128</v>
      </c>
      <c r="H87" s="107"/>
      <c r="I87" s="2" t="s">
        <v>155</v>
      </c>
      <c r="K87" s="2" t="s">
        <v>124</v>
      </c>
      <c r="L87" t="s">
        <v>0</v>
      </c>
      <c r="M87" s="2" t="s">
        <v>138</v>
      </c>
      <c r="O87">
        <v>4</v>
      </c>
      <c r="P87" s="1" t="s">
        <v>1</v>
      </c>
      <c r="Q87">
        <v>2</v>
      </c>
      <c r="S87">
        <f t="shared" si="12"/>
        <v>1</v>
      </c>
      <c r="T87">
        <f t="shared" si="13"/>
        <v>0</v>
      </c>
      <c r="U87">
        <f t="shared" si="14"/>
        <v>0</v>
      </c>
    </row>
    <row r="88" spans="1:21">
      <c r="A88" s="367">
        <v>81</v>
      </c>
      <c r="B88" s="68">
        <v>6</v>
      </c>
      <c r="C88">
        <v>1</v>
      </c>
      <c r="D88" s="81">
        <v>31367</v>
      </c>
      <c r="E88" s="2" t="s">
        <v>131</v>
      </c>
      <c r="F88" s="94" t="s">
        <v>0</v>
      </c>
      <c r="G88" s="2" t="s">
        <v>95</v>
      </c>
      <c r="H88" s="107"/>
      <c r="I88" s="2" t="s">
        <v>155</v>
      </c>
      <c r="K88" s="2" t="s">
        <v>148</v>
      </c>
      <c r="L88" t="s">
        <v>0</v>
      </c>
      <c r="M88" s="2" t="s">
        <v>97</v>
      </c>
      <c r="O88">
        <v>5</v>
      </c>
      <c r="P88" s="1" t="s">
        <v>1</v>
      </c>
      <c r="Q88">
        <v>3</v>
      </c>
      <c r="S88">
        <f t="shared" si="12"/>
        <v>1</v>
      </c>
      <c r="T88">
        <f t="shared" si="13"/>
        <v>0</v>
      </c>
      <c r="U88">
        <f t="shared" si="14"/>
        <v>0</v>
      </c>
    </row>
    <row r="89" spans="1:21">
      <c r="A89" s="367">
        <v>82</v>
      </c>
      <c r="B89" s="68">
        <v>6</v>
      </c>
      <c r="C89">
        <v>2</v>
      </c>
      <c r="D89" s="81">
        <v>31367</v>
      </c>
      <c r="E89" s="2" t="s">
        <v>131</v>
      </c>
      <c r="F89" s="94" t="s">
        <v>0</v>
      </c>
      <c r="G89" s="2" t="s">
        <v>95</v>
      </c>
      <c r="H89" s="107"/>
      <c r="I89" s="2" t="s">
        <v>155</v>
      </c>
      <c r="K89" s="2" t="s">
        <v>132</v>
      </c>
      <c r="L89" t="s">
        <v>0</v>
      </c>
      <c r="M89" s="2" t="s">
        <v>153</v>
      </c>
      <c r="O89">
        <v>3</v>
      </c>
      <c r="P89" s="1" t="s">
        <v>1</v>
      </c>
      <c r="Q89">
        <v>2</v>
      </c>
      <c r="S89">
        <f t="shared" ref="S89:S104" si="15">IF(O89&gt;Q89,1,0)</f>
        <v>1</v>
      </c>
      <c r="T89">
        <f t="shared" ref="T89:T104" si="16">IF(ISNUMBER(Q89),IF(O89=Q89,1,0),0)</f>
        <v>0</v>
      </c>
      <c r="U89">
        <f t="shared" ref="U89:U104" si="17">IF(O89&lt;Q89,1,0)</f>
        <v>0</v>
      </c>
    </row>
    <row r="90" spans="1:21">
      <c r="A90" s="367">
        <v>83</v>
      </c>
      <c r="B90" s="68">
        <v>6</v>
      </c>
      <c r="C90">
        <v>3</v>
      </c>
      <c r="D90" s="81">
        <v>31367</v>
      </c>
      <c r="E90" s="2" t="s">
        <v>131</v>
      </c>
      <c r="F90" s="94" t="s">
        <v>0</v>
      </c>
      <c r="G90" s="2" t="s">
        <v>95</v>
      </c>
      <c r="H90" s="107"/>
      <c r="I90" s="2" t="s">
        <v>155</v>
      </c>
      <c r="K90" s="2" t="s">
        <v>149</v>
      </c>
      <c r="L90" t="s">
        <v>0</v>
      </c>
      <c r="M90" s="2" t="s">
        <v>98</v>
      </c>
      <c r="O90">
        <v>4</v>
      </c>
      <c r="P90" s="1" t="s">
        <v>1</v>
      </c>
      <c r="Q90">
        <v>3</v>
      </c>
      <c r="S90">
        <f t="shared" si="15"/>
        <v>1</v>
      </c>
      <c r="T90">
        <f t="shared" si="16"/>
        <v>0</v>
      </c>
      <c r="U90">
        <f t="shared" si="17"/>
        <v>0</v>
      </c>
    </row>
    <row r="91" spans="1:21">
      <c r="A91" s="367">
        <v>84</v>
      </c>
      <c r="B91" s="68">
        <v>6</v>
      </c>
      <c r="C91">
        <v>4</v>
      </c>
      <c r="D91" s="81">
        <v>31367</v>
      </c>
      <c r="E91" s="2" t="s">
        <v>131</v>
      </c>
      <c r="F91" s="94" t="s">
        <v>0</v>
      </c>
      <c r="G91" s="2" t="s">
        <v>95</v>
      </c>
      <c r="H91" s="107">
        <v>0</v>
      </c>
      <c r="I91" s="2" t="s">
        <v>155</v>
      </c>
      <c r="K91" s="2" t="s">
        <v>133</v>
      </c>
      <c r="L91" t="s">
        <v>0</v>
      </c>
      <c r="M91" s="2" t="s">
        <v>99</v>
      </c>
      <c r="O91">
        <v>4</v>
      </c>
      <c r="P91" s="1" t="s">
        <v>1</v>
      </c>
      <c r="Q91">
        <v>8</v>
      </c>
      <c r="S91">
        <f t="shared" si="15"/>
        <v>0</v>
      </c>
      <c r="T91">
        <f t="shared" si="16"/>
        <v>0</v>
      </c>
      <c r="U91">
        <f t="shared" si="17"/>
        <v>1</v>
      </c>
    </row>
    <row r="92" spans="1:21">
      <c r="A92" s="367">
        <v>85</v>
      </c>
      <c r="B92" s="68">
        <v>6</v>
      </c>
      <c r="C92">
        <v>5</v>
      </c>
      <c r="D92" s="81">
        <v>31367</v>
      </c>
      <c r="E92" s="2" t="s">
        <v>131</v>
      </c>
      <c r="F92" s="94" t="s">
        <v>0</v>
      </c>
      <c r="G92" s="2" t="s">
        <v>95</v>
      </c>
      <c r="H92" s="107"/>
      <c r="I92" s="2" t="s">
        <v>155</v>
      </c>
      <c r="K92" s="2" t="s">
        <v>132</v>
      </c>
      <c r="L92" t="s">
        <v>0</v>
      </c>
      <c r="M92" s="2" t="s">
        <v>97</v>
      </c>
      <c r="O92">
        <v>8</v>
      </c>
      <c r="P92" s="1" t="s">
        <v>1</v>
      </c>
      <c r="Q92">
        <v>3</v>
      </c>
      <c r="S92">
        <f t="shared" si="15"/>
        <v>1</v>
      </c>
      <c r="T92">
        <f t="shared" si="16"/>
        <v>0</v>
      </c>
      <c r="U92">
        <f t="shared" si="17"/>
        <v>0</v>
      </c>
    </row>
    <row r="93" spans="1:21">
      <c r="A93" s="367">
        <v>86</v>
      </c>
      <c r="B93" s="68">
        <v>6</v>
      </c>
      <c r="C93">
        <v>6</v>
      </c>
      <c r="D93" s="81">
        <v>31367</v>
      </c>
      <c r="E93" s="2" t="s">
        <v>131</v>
      </c>
      <c r="F93" s="94" t="s">
        <v>0</v>
      </c>
      <c r="G93" s="2" t="s">
        <v>95</v>
      </c>
      <c r="H93" s="107">
        <v>0</v>
      </c>
      <c r="I93" s="2" t="s">
        <v>155</v>
      </c>
      <c r="K93" s="2" t="s">
        <v>149</v>
      </c>
      <c r="L93" t="s">
        <v>0</v>
      </c>
      <c r="M93" s="2" t="s">
        <v>153</v>
      </c>
      <c r="O93">
        <v>4</v>
      </c>
      <c r="P93" s="1" t="s">
        <v>1</v>
      </c>
      <c r="Q93">
        <v>5</v>
      </c>
      <c r="S93">
        <f t="shared" si="15"/>
        <v>0</v>
      </c>
      <c r="T93">
        <f t="shared" si="16"/>
        <v>0</v>
      </c>
      <c r="U93">
        <f t="shared" si="17"/>
        <v>1</v>
      </c>
    </row>
    <row r="94" spans="1:21">
      <c r="A94" s="367">
        <v>87</v>
      </c>
      <c r="B94" s="68">
        <v>6</v>
      </c>
      <c r="C94">
        <v>7</v>
      </c>
      <c r="D94" s="81">
        <v>31367</v>
      </c>
      <c r="E94" s="2" t="s">
        <v>131</v>
      </c>
      <c r="F94" s="94" t="s">
        <v>0</v>
      </c>
      <c r="G94" s="2" t="s">
        <v>95</v>
      </c>
      <c r="H94" s="107"/>
      <c r="I94" s="2" t="s">
        <v>155</v>
      </c>
      <c r="K94" s="2" t="s">
        <v>133</v>
      </c>
      <c r="L94" t="s">
        <v>0</v>
      </c>
      <c r="M94" s="2" t="s">
        <v>98</v>
      </c>
      <c r="O94">
        <v>3</v>
      </c>
      <c r="P94" s="1" t="s">
        <v>1</v>
      </c>
      <c r="Q94">
        <v>2</v>
      </c>
      <c r="S94">
        <f t="shared" si="15"/>
        <v>1</v>
      </c>
      <c r="T94">
        <f t="shared" si="16"/>
        <v>0</v>
      </c>
      <c r="U94">
        <f t="shared" si="17"/>
        <v>0</v>
      </c>
    </row>
    <row r="95" spans="1:21">
      <c r="A95" s="367">
        <v>88</v>
      </c>
      <c r="B95" s="68">
        <v>6</v>
      </c>
      <c r="C95">
        <v>8</v>
      </c>
      <c r="D95" s="81">
        <v>31367</v>
      </c>
      <c r="E95" s="2" t="s">
        <v>131</v>
      </c>
      <c r="F95" s="94" t="s">
        <v>0</v>
      </c>
      <c r="G95" s="2" t="s">
        <v>95</v>
      </c>
      <c r="H95" s="107">
        <v>0</v>
      </c>
      <c r="I95" s="2" t="s">
        <v>155</v>
      </c>
      <c r="K95" s="2" t="s">
        <v>148</v>
      </c>
      <c r="L95" t="s">
        <v>0</v>
      </c>
      <c r="M95" s="2" t="s">
        <v>99</v>
      </c>
      <c r="O95">
        <v>4</v>
      </c>
      <c r="P95" s="1" t="s">
        <v>1</v>
      </c>
      <c r="Q95">
        <v>6</v>
      </c>
      <c r="S95">
        <f t="shared" si="15"/>
        <v>0</v>
      </c>
      <c r="T95">
        <f t="shared" si="16"/>
        <v>0</v>
      </c>
      <c r="U95">
        <f t="shared" si="17"/>
        <v>1</v>
      </c>
    </row>
    <row r="96" spans="1:21">
      <c r="A96" s="367">
        <v>89</v>
      </c>
      <c r="B96" s="68">
        <v>6</v>
      </c>
      <c r="C96">
        <v>9</v>
      </c>
      <c r="D96" s="81">
        <v>31367</v>
      </c>
      <c r="E96" s="2" t="s">
        <v>131</v>
      </c>
      <c r="F96" s="94" t="s">
        <v>0</v>
      </c>
      <c r="G96" s="2" t="s">
        <v>95</v>
      </c>
      <c r="H96" s="107"/>
      <c r="I96" s="2" t="s">
        <v>155</v>
      </c>
      <c r="K96" s="2" t="s">
        <v>133</v>
      </c>
      <c r="L96" t="s">
        <v>0</v>
      </c>
      <c r="M96" s="2" t="s">
        <v>153</v>
      </c>
      <c r="O96">
        <v>2</v>
      </c>
      <c r="P96" s="1" t="s">
        <v>1</v>
      </c>
      <c r="Q96">
        <v>1</v>
      </c>
      <c r="S96">
        <f t="shared" si="15"/>
        <v>1</v>
      </c>
      <c r="T96">
        <f t="shared" si="16"/>
        <v>0</v>
      </c>
      <c r="U96">
        <f t="shared" si="17"/>
        <v>0</v>
      </c>
    </row>
    <row r="97" spans="1:21">
      <c r="A97" s="367">
        <v>90</v>
      </c>
      <c r="B97" s="68">
        <v>6</v>
      </c>
      <c r="C97">
        <v>10</v>
      </c>
      <c r="D97" s="81">
        <v>31367</v>
      </c>
      <c r="E97" s="2" t="s">
        <v>131</v>
      </c>
      <c r="F97" s="94" t="s">
        <v>0</v>
      </c>
      <c r="G97" s="2" t="s">
        <v>95</v>
      </c>
      <c r="H97" s="107">
        <v>0</v>
      </c>
      <c r="I97" s="2" t="s">
        <v>155</v>
      </c>
      <c r="K97" s="2" t="s">
        <v>149</v>
      </c>
      <c r="L97" t="s">
        <v>0</v>
      </c>
      <c r="M97" s="2" t="s">
        <v>97</v>
      </c>
      <c r="O97">
        <v>4</v>
      </c>
      <c r="P97" s="1" t="s">
        <v>1</v>
      </c>
      <c r="Q97">
        <v>5</v>
      </c>
      <c r="S97">
        <f t="shared" si="15"/>
        <v>0</v>
      </c>
      <c r="T97">
        <f t="shared" si="16"/>
        <v>0</v>
      </c>
      <c r="U97">
        <f t="shared" si="17"/>
        <v>1</v>
      </c>
    </row>
    <row r="98" spans="1:21">
      <c r="A98" s="367">
        <v>91</v>
      </c>
      <c r="B98" s="68">
        <v>6</v>
      </c>
      <c r="C98">
        <v>11</v>
      </c>
      <c r="D98" s="81">
        <v>31367</v>
      </c>
      <c r="E98" s="2" t="s">
        <v>131</v>
      </c>
      <c r="F98" s="94" t="s">
        <v>0</v>
      </c>
      <c r="G98" s="2" t="s">
        <v>95</v>
      </c>
      <c r="H98" s="107">
        <v>0</v>
      </c>
      <c r="I98" s="2" t="s">
        <v>155</v>
      </c>
      <c r="K98" s="2" t="s">
        <v>132</v>
      </c>
      <c r="L98" t="s">
        <v>0</v>
      </c>
      <c r="M98" s="2" t="s">
        <v>99</v>
      </c>
      <c r="O98">
        <v>2</v>
      </c>
      <c r="P98" s="1" t="s">
        <v>1</v>
      </c>
      <c r="Q98">
        <v>4</v>
      </c>
      <c r="S98">
        <f t="shared" si="15"/>
        <v>0</v>
      </c>
      <c r="T98">
        <f t="shared" si="16"/>
        <v>0</v>
      </c>
      <c r="U98">
        <f t="shared" si="17"/>
        <v>1</v>
      </c>
    </row>
    <row r="99" spans="1:21">
      <c r="A99" s="367">
        <v>92</v>
      </c>
      <c r="B99" s="68">
        <v>6</v>
      </c>
      <c r="C99">
        <v>12</v>
      </c>
      <c r="D99" s="81">
        <v>31367</v>
      </c>
      <c r="E99" s="2" t="s">
        <v>131</v>
      </c>
      <c r="F99" s="94" t="s">
        <v>0</v>
      </c>
      <c r="G99" s="2" t="s">
        <v>95</v>
      </c>
      <c r="H99" s="107">
        <v>0</v>
      </c>
      <c r="I99" s="2" t="s">
        <v>155</v>
      </c>
      <c r="K99" s="2" t="s">
        <v>148</v>
      </c>
      <c r="L99" t="s">
        <v>0</v>
      </c>
      <c r="M99" s="2" t="s">
        <v>98</v>
      </c>
      <c r="O99">
        <v>3</v>
      </c>
      <c r="P99" s="1" t="s">
        <v>1</v>
      </c>
      <c r="Q99">
        <v>5</v>
      </c>
      <c r="S99">
        <f t="shared" si="15"/>
        <v>0</v>
      </c>
      <c r="T99">
        <f t="shared" si="16"/>
        <v>0</v>
      </c>
      <c r="U99">
        <f t="shared" si="17"/>
        <v>1</v>
      </c>
    </row>
    <row r="100" spans="1:21">
      <c r="A100" s="367">
        <v>93</v>
      </c>
      <c r="B100" s="68">
        <v>6</v>
      </c>
      <c r="C100">
        <v>13</v>
      </c>
      <c r="D100" s="81">
        <v>31367</v>
      </c>
      <c r="E100" s="2" t="s">
        <v>131</v>
      </c>
      <c r="F100" s="94" t="s">
        <v>0</v>
      </c>
      <c r="G100" s="2" t="s">
        <v>95</v>
      </c>
      <c r="H100" s="107"/>
      <c r="I100" s="2" t="s">
        <v>155</v>
      </c>
      <c r="K100" s="2" t="s">
        <v>148</v>
      </c>
      <c r="L100" t="s">
        <v>0</v>
      </c>
      <c r="M100" s="2" t="s">
        <v>153</v>
      </c>
      <c r="O100">
        <v>9</v>
      </c>
      <c r="P100" s="1" t="s">
        <v>1</v>
      </c>
      <c r="Q100">
        <v>4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>
      <c r="A101" s="367">
        <v>94</v>
      </c>
      <c r="B101" s="68">
        <v>6</v>
      </c>
      <c r="C101">
        <v>14</v>
      </c>
      <c r="D101" s="81">
        <v>31367</v>
      </c>
      <c r="E101" s="2" t="s">
        <v>131</v>
      </c>
      <c r="F101" s="94" t="s">
        <v>0</v>
      </c>
      <c r="G101" s="2" t="s">
        <v>95</v>
      </c>
      <c r="H101" s="107">
        <v>0</v>
      </c>
      <c r="I101" s="2" t="s">
        <v>155</v>
      </c>
      <c r="K101" s="2" t="s">
        <v>133</v>
      </c>
      <c r="L101" t="s">
        <v>0</v>
      </c>
      <c r="M101" s="2" t="s">
        <v>97</v>
      </c>
      <c r="O101">
        <v>5</v>
      </c>
      <c r="P101" s="1" t="s">
        <v>1</v>
      </c>
      <c r="Q101">
        <v>7</v>
      </c>
      <c r="S101">
        <f t="shared" si="15"/>
        <v>0</v>
      </c>
      <c r="T101">
        <f t="shared" si="16"/>
        <v>0</v>
      </c>
      <c r="U101">
        <f t="shared" si="17"/>
        <v>1</v>
      </c>
    </row>
    <row r="102" spans="1:21">
      <c r="A102" s="367">
        <v>95</v>
      </c>
      <c r="B102" s="68">
        <v>6</v>
      </c>
      <c r="C102">
        <v>15</v>
      </c>
      <c r="D102" s="81">
        <v>31367</v>
      </c>
      <c r="E102" s="2" t="s">
        <v>131</v>
      </c>
      <c r="F102" s="94" t="s">
        <v>0</v>
      </c>
      <c r="G102" s="2" t="s">
        <v>95</v>
      </c>
      <c r="H102" s="107">
        <v>0</v>
      </c>
      <c r="I102" s="2" t="s">
        <v>155</v>
      </c>
      <c r="K102" s="2" t="s">
        <v>149</v>
      </c>
      <c r="L102" t="s">
        <v>0</v>
      </c>
      <c r="M102" s="2" t="s">
        <v>99</v>
      </c>
      <c r="O102">
        <v>2</v>
      </c>
      <c r="P102" s="1" t="s">
        <v>1</v>
      </c>
      <c r="Q102">
        <v>7</v>
      </c>
      <c r="S102">
        <f t="shared" si="15"/>
        <v>0</v>
      </c>
      <c r="T102">
        <f t="shared" si="16"/>
        <v>0</v>
      </c>
      <c r="U102">
        <f t="shared" si="17"/>
        <v>1</v>
      </c>
    </row>
    <row r="103" spans="1:21">
      <c r="A103" s="367">
        <v>96</v>
      </c>
      <c r="B103" s="68">
        <v>6</v>
      </c>
      <c r="C103">
        <v>16</v>
      </c>
      <c r="D103" s="81">
        <v>31367</v>
      </c>
      <c r="E103" s="2" t="s">
        <v>131</v>
      </c>
      <c r="F103" s="94" t="s">
        <v>0</v>
      </c>
      <c r="G103" s="2" t="s">
        <v>95</v>
      </c>
      <c r="H103" s="107"/>
      <c r="I103" s="2" t="s">
        <v>155</v>
      </c>
      <c r="K103" s="2" t="s">
        <v>132</v>
      </c>
      <c r="L103" t="s">
        <v>0</v>
      </c>
      <c r="M103" s="2" t="s">
        <v>98</v>
      </c>
      <c r="O103">
        <v>4</v>
      </c>
      <c r="P103" s="1" t="s">
        <v>1</v>
      </c>
      <c r="Q103">
        <v>4</v>
      </c>
      <c r="S103">
        <f t="shared" si="15"/>
        <v>0</v>
      </c>
      <c r="T103">
        <f t="shared" si="16"/>
        <v>1</v>
      </c>
      <c r="U103">
        <f t="shared" si="17"/>
        <v>0</v>
      </c>
    </row>
    <row r="104" spans="1:21">
      <c r="A104" s="367">
        <v>97</v>
      </c>
      <c r="B104" s="68">
        <v>7</v>
      </c>
      <c r="C104">
        <v>1</v>
      </c>
      <c r="D104" s="81">
        <v>31367</v>
      </c>
      <c r="E104" s="2" t="s">
        <v>86</v>
      </c>
      <c r="F104" s="94" t="s">
        <v>0</v>
      </c>
      <c r="G104" s="2" t="s">
        <v>115</v>
      </c>
      <c r="H104" s="107"/>
      <c r="I104" s="2" t="s">
        <v>155</v>
      </c>
      <c r="K104" s="2" t="s">
        <v>91</v>
      </c>
      <c r="L104" t="s">
        <v>0</v>
      </c>
      <c r="M104" s="2" t="s">
        <v>116</v>
      </c>
      <c r="O104">
        <v>9</v>
      </c>
      <c r="P104" s="1" t="s">
        <v>1</v>
      </c>
      <c r="Q104">
        <v>0</v>
      </c>
      <c r="S104">
        <f t="shared" si="15"/>
        <v>1</v>
      </c>
      <c r="T104">
        <f t="shared" si="16"/>
        <v>0</v>
      </c>
      <c r="U104">
        <f t="shared" si="17"/>
        <v>0</v>
      </c>
    </row>
    <row r="105" spans="1:21">
      <c r="A105" s="367">
        <v>98</v>
      </c>
      <c r="B105" s="68">
        <v>7</v>
      </c>
      <c r="C105">
        <v>2</v>
      </c>
      <c r="D105" s="81">
        <v>31367</v>
      </c>
      <c r="E105" s="2" t="s">
        <v>86</v>
      </c>
      <c r="F105" s="94" t="s">
        <v>0</v>
      </c>
      <c r="G105" s="2" t="s">
        <v>115</v>
      </c>
      <c r="H105" s="107"/>
      <c r="I105" s="2" t="s">
        <v>155</v>
      </c>
      <c r="K105" s="2" t="s">
        <v>87</v>
      </c>
      <c r="L105" t="s">
        <v>0</v>
      </c>
      <c r="M105" s="2" t="s">
        <v>120</v>
      </c>
      <c r="O105">
        <v>3</v>
      </c>
      <c r="P105" s="1" t="s">
        <v>1</v>
      </c>
      <c r="Q105">
        <v>1</v>
      </c>
      <c r="S105">
        <f t="shared" ref="S105:S120" si="18">IF(O105&gt;Q105,1,0)</f>
        <v>1</v>
      </c>
      <c r="T105">
        <f t="shared" ref="T105:T120" si="19">IF(ISNUMBER(Q105),IF(O105=Q105,1,0),0)</f>
        <v>0</v>
      </c>
      <c r="U105">
        <f t="shared" ref="U105:U120" si="20">IF(O105&lt;Q105,1,0)</f>
        <v>0</v>
      </c>
    </row>
    <row r="106" spans="1:21">
      <c r="A106" s="367">
        <v>99</v>
      </c>
      <c r="B106" s="68">
        <v>7</v>
      </c>
      <c r="C106">
        <v>3</v>
      </c>
      <c r="D106" s="81">
        <v>31367</v>
      </c>
      <c r="E106" s="2" t="s">
        <v>86</v>
      </c>
      <c r="F106" s="94" t="s">
        <v>0</v>
      </c>
      <c r="G106" s="2" t="s">
        <v>115</v>
      </c>
      <c r="H106" s="107"/>
      <c r="I106" s="2" t="s">
        <v>155</v>
      </c>
      <c r="K106" s="2" t="s">
        <v>88</v>
      </c>
      <c r="L106" t="s">
        <v>0</v>
      </c>
      <c r="M106" s="2" t="s">
        <v>118</v>
      </c>
      <c r="O106">
        <v>9</v>
      </c>
      <c r="P106" s="1" t="s">
        <v>1</v>
      </c>
      <c r="Q106">
        <v>5</v>
      </c>
      <c r="S106">
        <f t="shared" si="18"/>
        <v>1</v>
      </c>
      <c r="T106">
        <f t="shared" si="19"/>
        <v>0</v>
      </c>
      <c r="U106">
        <f t="shared" si="20"/>
        <v>0</v>
      </c>
    </row>
    <row r="107" spans="1:21">
      <c r="A107" s="367">
        <v>100</v>
      </c>
      <c r="B107" s="68">
        <v>7</v>
      </c>
      <c r="C107">
        <v>4</v>
      </c>
      <c r="D107" s="81">
        <v>31367</v>
      </c>
      <c r="E107" s="2" t="s">
        <v>86</v>
      </c>
      <c r="F107" s="94" t="s">
        <v>0</v>
      </c>
      <c r="G107" s="2" t="s">
        <v>115</v>
      </c>
      <c r="H107" s="107"/>
      <c r="I107" s="2" t="s">
        <v>155</v>
      </c>
      <c r="K107" s="2" t="s">
        <v>137</v>
      </c>
      <c r="L107" t="s">
        <v>0</v>
      </c>
      <c r="M107" s="2" t="s">
        <v>117</v>
      </c>
      <c r="O107">
        <v>6</v>
      </c>
      <c r="P107" s="1" t="s">
        <v>1</v>
      </c>
      <c r="Q107">
        <v>1</v>
      </c>
      <c r="S107">
        <f t="shared" si="18"/>
        <v>1</v>
      </c>
      <c r="T107">
        <f t="shared" si="19"/>
        <v>0</v>
      </c>
      <c r="U107">
        <f t="shared" si="20"/>
        <v>0</v>
      </c>
    </row>
    <row r="108" spans="1:21">
      <c r="A108" s="367">
        <v>101</v>
      </c>
      <c r="B108" s="68">
        <v>7</v>
      </c>
      <c r="C108">
        <v>5</v>
      </c>
      <c r="D108" s="81">
        <v>31367</v>
      </c>
      <c r="E108" s="2" t="s">
        <v>86</v>
      </c>
      <c r="F108" s="94" t="s">
        <v>0</v>
      </c>
      <c r="G108" s="2" t="s">
        <v>115</v>
      </c>
      <c r="H108" s="107"/>
      <c r="I108" s="2" t="s">
        <v>155</v>
      </c>
      <c r="K108" s="2" t="s">
        <v>87</v>
      </c>
      <c r="L108" t="s">
        <v>0</v>
      </c>
      <c r="M108" s="2" t="s">
        <v>116</v>
      </c>
      <c r="O108">
        <v>6</v>
      </c>
      <c r="P108" s="1" t="s">
        <v>1</v>
      </c>
      <c r="Q108">
        <v>0</v>
      </c>
      <c r="S108">
        <f t="shared" si="18"/>
        <v>1</v>
      </c>
      <c r="T108">
        <f t="shared" si="19"/>
        <v>0</v>
      </c>
      <c r="U108">
        <f t="shared" si="20"/>
        <v>0</v>
      </c>
    </row>
    <row r="109" spans="1:21">
      <c r="A109" s="367">
        <v>102</v>
      </c>
      <c r="B109" s="68">
        <v>7</v>
      </c>
      <c r="C109">
        <v>6</v>
      </c>
      <c r="D109" s="81">
        <v>31367</v>
      </c>
      <c r="E109" s="2" t="s">
        <v>86</v>
      </c>
      <c r="F109" s="94" t="s">
        <v>0</v>
      </c>
      <c r="G109" s="2" t="s">
        <v>115</v>
      </c>
      <c r="H109" s="107"/>
      <c r="I109" s="2" t="s">
        <v>155</v>
      </c>
      <c r="K109" s="2" t="s">
        <v>88</v>
      </c>
      <c r="L109" t="s">
        <v>0</v>
      </c>
      <c r="M109" s="2" t="s">
        <v>120</v>
      </c>
      <c r="O109">
        <v>1</v>
      </c>
      <c r="P109" s="1" t="s">
        <v>1</v>
      </c>
      <c r="Q109">
        <v>1</v>
      </c>
      <c r="S109">
        <f t="shared" si="18"/>
        <v>0</v>
      </c>
      <c r="T109">
        <f t="shared" si="19"/>
        <v>1</v>
      </c>
      <c r="U109">
        <f t="shared" si="20"/>
        <v>0</v>
      </c>
    </row>
    <row r="110" spans="1:21">
      <c r="A110" s="367">
        <v>103</v>
      </c>
      <c r="B110" s="68">
        <v>7</v>
      </c>
      <c r="C110">
        <v>7</v>
      </c>
      <c r="D110" s="81">
        <v>31367</v>
      </c>
      <c r="E110" s="2" t="s">
        <v>86</v>
      </c>
      <c r="F110" s="94" t="s">
        <v>0</v>
      </c>
      <c r="G110" s="2" t="s">
        <v>115</v>
      </c>
      <c r="H110" s="107"/>
      <c r="I110" s="2" t="s">
        <v>155</v>
      </c>
      <c r="K110" s="2" t="s">
        <v>137</v>
      </c>
      <c r="L110" t="s">
        <v>0</v>
      </c>
      <c r="M110" s="2" t="s">
        <v>118</v>
      </c>
      <c r="O110">
        <v>3</v>
      </c>
      <c r="P110" s="1" t="s">
        <v>1</v>
      </c>
      <c r="Q110">
        <v>3</v>
      </c>
      <c r="S110">
        <f t="shared" si="18"/>
        <v>0</v>
      </c>
      <c r="T110">
        <f t="shared" si="19"/>
        <v>1</v>
      </c>
      <c r="U110">
        <f t="shared" si="20"/>
        <v>0</v>
      </c>
    </row>
    <row r="111" spans="1:21">
      <c r="A111" s="367">
        <v>104</v>
      </c>
      <c r="B111" s="68">
        <v>7</v>
      </c>
      <c r="C111">
        <v>8</v>
      </c>
      <c r="D111" s="81">
        <v>31367</v>
      </c>
      <c r="E111" s="2" t="s">
        <v>86</v>
      </c>
      <c r="F111" s="94" t="s">
        <v>0</v>
      </c>
      <c r="G111" s="2" t="s">
        <v>115</v>
      </c>
      <c r="H111" s="107"/>
      <c r="I111" s="2" t="s">
        <v>155</v>
      </c>
      <c r="K111" s="2" t="s">
        <v>91</v>
      </c>
      <c r="L111" t="s">
        <v>0</v>
      </c>
      <c r="M111" s="2" t="s">
        <v>117</v>
      </c>
      <c r="O111">
        <v>6</v>
      </c>
      <c r="P111" s="1" t="s">
        <v>1</v>
      </c>
      <c r="Q111">
        <v>5</v>
      </c>
      <c r="S111">
        <f t="shared" si="18"/>
        <v>1</v>
      </c>
      <c r="T111">
        <f t="shared" si="19"/>
        <v>0</v>
      </c>
      <c r="U111">
        <f t="shared" si="20"/>
        <v>0</v>
      </c>
    </row>
    <row r="112" spans="1:21">
      <c r="A112" s="367">
        <v>105</v>
      </c>
      <c r="B112" s="68">
        <v>7</v>
      </c>
      <c r="C112">
        <v>9</v>
      </c>
      <c r="D112" s="81">
        <v>31367</v>
      </c>
      <c r="E112" s="2" t="s">
        <v>86</v>
      </c>
      <c r="F112" s="94" t="s">
        <v>0</v>
      </c>
      <c r="G112" s="2" t="s">
        <v>115</v>
      </c>
      <c r="H112" s="107">
        <v>0</v>
      </c>
      <c r="I112" s="2" t="s">
        <v>155</v>
      </c>
      <c r="K112" s="2" t="s">
        <v>137</v>
      </c>
      <c r="L112" t="s">
        <v>0</v>
      </c>
      <c r="M112" s="2" t="s">
        <v>120</v>
      </c>
      <c r="O112">
        <v>4</v>
      </c>
      <c r="P112" s="1" t="s">
        <v>1</v>
      </c>
      <c r="Q112">
        <v>6</v>
      </c>
      <c r="S112">
        <f t="shared" si="18"/>
        <v>0</v>
      </c>
      <c r="T112">
        <f t="shared" si="19"/>
        <v>0</v>
      </c>
      <c r="U112">
        <f t="shared" si="20"/>
        <v>1</v>
      </c>
    </row>
    <row r="113" spans="1:21">
      <c r="A113" s="367">
        <v>106</v>
      </c>
      <c r="B113" s="68">
        <v>7</v>
      </c>
      <c r="C113">
        <v>10</v>
      </c>
      <c r="D113" s="81">
        <v>31367</v>
      </c>
      <c r="E113" s="2" t="s">
        <v>86</v>
      </c>
      <c r="F113" s="94" t="s">
        <v>0</v>
      </c>
      <c r="G113" s="2" t="s">
        <v>115</v>
      </c>
      <c r="H113" s="107">
        <v>0</v>
      </c>
      <c r="I113" s="2" t="s">
        <v>155</v>
      </c>
      <c r="K113" s="2" t="s">
        <v>88</v>
      </c>
      <c r="L113" t="s">
        <v>0</v>
      </c>
      <c r="M113" s="2" t="s">
        <v>116</v>
      </c>
      <c r="O113">
        <v>5</v>
      </c>
      <c r="P113" s="1" t="s">
        <v>1</v>
      </c>
      <c r="Q113">
        <v>8</v>
      </c>
      <c r="S113">
        <f t="shared" si="18"/>
        <v>0</v>
      </c>
      <c r="T113">
        <f t="shared" si="19"/>
        <v>0</v>
      </c>
      <c r="U113">
        <f t="shared" si="20"/>
        <v>1</v>
      </c>
    </row>
    <row r="114" spans="1:21">
      <c r="A114" s="367">
        <v>107</v>
      </c>
      <c r="B114" s="68">
        <v>7</v>
      </c>
      <c r="C114">
        <v>11</v>
      </c>
      <c r="D114" s="81">
        <v>31367</v>
      </c>
      <c r="E114" s="2" t="s">
        <v>86</v>
      </c>
      <c r="F114" s="94" t="s">
        <v>0</v>
      </c>
      <c r="G114" s="2" t="s">
        <v>115</v>
      </c>
      <c r="H114" s="107"/>
      <c r="I114" s="2" t="s">
        <v>155</v>
      </c>
      <c r="K114" s="2" t="s">
        <v>87</v>
      </c>
      <c r="L114" t="s">
        <v>0</v>
      </c>
      <c r="M114" s="2" t="s">
        <v>117</v>
      </c>
      <c r="O114">
        <v>6</v>
      </c>
      <c r="P114" s="1" t="s">
        <v>1</v>
      </c>
      <c r="Q114">
        <v>4</v>
      </c>
      <c r="S114">
        <f t="shared" si="18"/>
        <v>1</v>
      </c>
      <c r="T114">
        <f t="shared" si="19"/>
        <v>0</v>
      </c>
      <c r="U114">
        <f t="shared" si="20"/>
        <v>0</v>
      </c>
    </row>
    <row r="115" spans="1:21">
      <c r="A115" s="367">
        <v>108</v>
      </c>
      <c r="B115" s="68">
        <v>7</v>
      </c>
      <c r="C115">
        <v>12</v>
      </c>
      <c r="D115" s="81">
        <v>31367</v>
      </c>
      <c r="E115" s="2" t="s">
        <v>86</v>
      </c>
      <c r="F115" s="94" t="s">
        <v>0</v>
      </c>
      <c r="G115" s="2" t="s">
        <v>115</v>
      </c>
      <c r="H115" s="107"/>
      <c r="I115" s="2" t="s">
        <v>155</v>
      </c>
      <c r="K115" s="2" t="s">
        <v>91</v>
      </c>
      <c r="L115" t="s">
        <v>0</v>
      </c>
      <c r="M115" s="2" t="s">
        <v>118</v>
      </c>
      <c r="O115">
        <v>9</v>
      </c>
      <c r="P115" s="1" t="s">
        <v>1</v>
      </c>
      <c r="Q115">
        <v>2</v>
      </c>
      <c r="S115">
        <f t="shared" si="18"/>
        <v>1</v>
      </c>
      <c r="T115">
        <f t="shared" si="19"/>
        <v>0</v>
      </c>
      <c r="U115">
        <f t="shared" si="20"/>
        <v>0</v>
      </c>
    </row>
    <row r="116" spans="1:21">
      <c r="A116" s="367">
        <v>109</v>
      </c>
      <c r="B116" s="68">
        <v>7</v>
      </c>
      <c r="C116">
        <v>13</v>
      </c>
      <c r="D116" s="81">
        <v>31367</v>
      </c>
      <c r="E116" s="2" t="s">
        <v>86</v>
      </c>
      <c r="F116" s="94" t="s">
        <v>0</v>
      </c>
      <c r="G116" s="2" t="s">
        <v>115</v>
      </c>
      <c r="H116" s="107">
        <v>0</v>
      </c>
      <c r="I116" s="2" t="s">
        <v>155</v>
      </c>
      <c r="K116" s="2" t="s">
        <v>91</v>
      </c>
      <c r="L116" t="s">
        <v>0</v>
      </c>
      <c r="M116" s="2" t="s">
        <v>120</v>
      </c>
      <c r="O116">
        <v>3</v>
      </c>
      <c r="P116" s="1" t="s">
        <v>1</v>
      </c>
      <c r="Q116">
        <v>6</v>
      </c>
      <c r="S116">
        <f t="shared" si="18"/>
        <v>0</v>
      </c>
      <c r="T116">
        <f t="shared" si="19"/>
        <v>0</v>
      </c>
      <c r="U116">
        <f t="shared" si="20"/>
        <v>1</v>
      </c>
    </row>
    <row r="117" spans="1:21">
      <c r="A117" s="367">
        <v>110</v>
      </c>
      <c r="B117" s="68">
        <v>7</v>
      </c>
      <c r="C117">
        <v>14</v>
      </c>
      <c r="D117" s="81">
        <v>31367</v>
      </c>
      <c r="E117" s="2" t="s">
        <v>86</v>
      </c>
      <c r="F117" s="94" t="s">
        <v>0</v>
      </c>
      <c r="G117" s="2" t="s">
        <v>115</v>
      </c>
      <c r="H117" s="107">
        <v>0</v>
      </c>
      <c r="I117" s="2" t="s">
        <v>155</v>
      </c>
      <c r="K117" s="2" t="s">
        <v>137</v>
      </c>
      <c r="L117" t="s">
        <v>0</v>
      </c>
      <c r="M117" s="2" t="s">
        <v>116</v>
      </c>
      <c r="O117">
        <v>2</v>
      </c>
      <c r="P117" s="1" t="s">
        <v>1</v>
      </c>
      <c r="Q117">
        <v>5</v>
      </c>
      <c r="S117">
        <f t="shared" si="18"/>
        <v>0</v>
      </c>
      <c r="T117">
        <f t="shared" si="19"/>
        <v>0</v>
      </c>
      <c r="U117">
        <f t="shared" si="20"/>
        <v>1</v>
      </c>
    </row>
    <row r="118" spans="1:21">
      <c r="A118" s="367">
        <v>111</v>
      </c>
      <c r="B118" s="68">
        <v>7</v>
      </c>
      <c r="C118">
        <v>15</v>
      </c>
      <c r="D118" s="81">
        <v>31367</v>
      </c>
      <c r="E118" s="2" t="s">
        <v>86</v>
      </c>
      <c r="F118" s="94" t="s">
        <v>0</v>
      </c>
      <c r="G118" s="2" t="s">
        <v>115</v>
      </c>
      <c r="H118" s="107">
        <v>0</v>
      </c>
      <c r="I118" s="2" t="s">
        <v>155</v>
      </c>
      <c r="K118" s="2" t="s">
        <v>88</v>
      </c>
      <c r="L118" t="s">
        <v>0</v>
      </c>
      <c r="M118" s="2" t="s">
        <v>117</v>
      </c>
      <c r="O118">
        <v>2</v>
      </c>
      <c r="P118" s="1" t="s">
        <v>1</v>
      </c>
      <c r="Q118">
        <v>4</v>
      </c>
      <c r="S118">
        <f t="shared" si="18"/>
        <v>0</v>
      </c>
      <c r="T118">
        <f t="shared" si="19"/>
        <v>0</v>
      </c>
      <c r="U118">
        <f t="shared" si="20"/>
        <v>1</v>
      </c>
    </row>
    <row r="119" spans="1:21">
      <c r="A119" s="367">
        <v>112</v>
      </c>
      <c r="B119" s="68">
        <v>7</v>
      </c>
      <c r="C119">
        <v>16</v>
      </c>
      <c r="D119" s="81">
        <v>31367</v>
      </c>
      <c r="E119" s="2" t="s">
        <v>86</v>
      </c>
      <c r="F119" s="94" t="s">
        <v>0</v>
      </c>
      <c r="G119" s="2" t="s">
        <v>115</v>
      </c>
      <c r="H119" s="107"/>
      <c r="I119" s="2" t="s">
        <v>155</v>
      </c>
      <c r="K119" s="2" t="s">
        <v>87</v>
      </c>
      <c r="L119" t="s">
        <v>0</v>
      </c>
      <c r="M119" s="2" t="s">
        <v>118</v>
      </c>
      <c r="O119">
        <v>4</v>
      </c>
      <c r="P119" s="1" t="s">
        <v>1</v>
      </c>
      <c r="Q119">
        <v>1</v>
      </c>
      <c r="S119">
        <f t="shared" si="18"/>
        <v>1</v>
      </c>
      <c r="T119">
        <f t="shared" si="19"/>
        <v>0</v>
      </c>
      <c r="U119">
        <f t="shared" si="20"/>
        <v>0</v>
      </c>
    </row>
    <row r="120" spans="1:21">
      <c r="A120" s="367">
        <v>113</v>
      </c>
      <c r="B120" s="68">
        <v>8</v>
      </c>
      <c r="C120">
        <v>1</v>
      </c>
      <c r="D120" s="81">
        <v>31367</v>
      </c>
      <c r="E120" s="2" t="s">
        <v>128</v>
      </c>
      <c r="F120" s="94" t="s">
        <v>0</v>
      </c>
      <c r="G120" s="2" t="s">
        <v>102</v>
      </c>
      <c r="H120" s="107">
        <v>0</v>
      </c>
      <c r="I120" s="2" t="s">
        <v>155</v>
      </c>
      <c r="K120" s="2" t="s">
        <v>129</v>
      </c>
      <c r="L120" t="s">
        <v>0</v>
      </c>
      <c r="M120" s="2" t="s">
        <v>106</v>
      </c>
      <c r="O120">
        <v>5</v>
      </c>
      <c r="P120" s="1" t="s">
        <v>1</v>
      </c>
      <c r="Q120">
        <v>6</v>
      </c>
      <c r="S120">
        <f t="shared" si="18"/>
        <v>0</v>
      </c>
      <c r="T120">
        <f t="shared" si="19"/>
        <v>0</v>
      </c>
      <c r="U120">
        <f t="shared" si="20"/>
        <v>1</v>
      </c>
    </row>
    <row r="121" spans="1:21">
      <c r="A121" s="367">
        <v>114</v>
      </c>
      <c r="B121" s="68">
        <v>8</v>
      </c>
      <c r="C121">
        <v>2</v>
      </c>
      <c r="D121" s="81">
        <v>31367</v>
      </c>
      <c r="E121" s="2" t="s">
        <v>128</v>
      </c>
      <c r="F121" s="94" t="s">
        <v>0</v>
      </c>
      <c r="G121" s="2" t="s">
        <v>102</v>
      </c>
      <c r="H121" s="107"/>
      <c r="I121" s="2" t="s">
        <v>155</v>
      </c>
      <c r="K121" s="2" t="s">
        <v>92</v>
      </c>
      <c r="L121" t="s">
        <v>0</v>
      </c>
      <c r="M121" s="2" t="s">
        <v>105</v>
      </c>
      <c r="O121">
        <v>4</v>
      </c>
      <c r="P121" s="1" t="s">
        <v>1</v>
      </c>
      <c r="Q121">
        <v>1</v>
      </c>
      <c r="S121">
        <f t="shared" ref="S121:S136" si="21">IF(O121&gt;Q121,1,0)</f>
        <v>1</v>
      </c>
      <c r="T121">
        <f t="shared" ref="T121:T136" si="22">IF(ISNUMBER(Q121),IF(O121=Q121,1,0),0)</f>
        <v>0</v>
      </c>
      <c r="U121">
        <f t="shared" ref="U121:U136" si="23">IF(O121&lt;Q121,1,0)</f>
        <v>0</v>
      </c>
    </row>
    <row r="122" spans="1:21">
      <c r="A122" s="367">
        <v>115</v>
      </c>
      <c r="B122" s="68">
        <v>8</v>
      </c>
      <c r="C122">
        <v>3</v>
      </c>
      <c r="D122" s="81">
        <v>31367</v>
      </c>
      <c r="E122" s="2" t="s">
        <v>128</v>
      </c>
      <c r="F122" s="94" t="s">
        <v>0</v>
      </c>
      <c r="G122" s="2" t="s">
        <v>102</v>
      </c>
      <c r="H122" s="107"/>
      <c r="I122" s="2" t="s">
        <v>155</v>
      </c>
      <c r="K122" s="2" t="s">
        <v>138</v>
      </c>
      <c r="L122" t="s">
        <v>0</v>
      </c>
      <c r="M122" s="2" t="s">
        <v>101</v>
      </c>
      <c r="O122">
        <v>6</v>
      </c>
      <c r="P122" s="1" t="s">
        <v>1</v>
      </c>
      <c r="Q122">
        <v>6</v>
      </c>
      <c r="S122">
        <f t="shared" si="21"/>
        <v>0</v>
      </c>
      <c r="T122">
        <f t="shared" si="22"/>
        <v>1</v>
      </c>
      <c r="U122">
        <f t="shared" si="23"/>
        <v>0</v>
      </c>
    </row>
    <row r="123" spans="1:21">
      <c r="A123" s="367">
        <v>116</v>
      </c>
      <c r="B123" s="68">
        <v>8</v>
      </c>
      <c r="C123">
        <v>4</v>
      </c>
      <c r="D123" s="81">
        <v>31367</v>
      </c>
      <c r="E123" s="2" t="s">
        <v>128</v>
      </c>
      <c r="F123" s="94" t="s">
        <v>0</v>
      </c>
      <c r="G123" s="2" t="s">
        <v>102</v>
      </c>
      <c r="H123" s="107">
        <v>0</v>
      </c>
      <c r="I123" s="2" t="s">
        <v>155</v>
      </c>
      <c r="K123" s="2" t="s">
        <v>141</v>
      </c>
      <c r="L123" t="s">
        <v>0</v>
      </c>
      <c r="M123" s="2" t="s">
        <v>104</v>
      </c>
      <c r="O123">
        <v>3</v>
      </c>
      <c r="P123" s="1" t="s">
        <v>1</v>
      </c>
      <c r="Q123">
        <v>7</v>
      </c>
      <c r="S123">
        <f t="shared" si="21"/>
        <v>0</v>
      </c>
      <c r="T123">
        <f t="shared" si="22"/>
        <v>0</v>
      </c>
      <c r="U123">
        <f t="shared" si="23"/>
        <v>1</v>
      </c>
    </row>
    <row r="124" spans="1:21">
      <c r="A124" s="367">
        <v>117</v>
      </c>
      <c r="B124" s="68">
        <v>8</v>
      </c>
      <c r="C124">
        <v>5</v>
      </c>
      <c r="D124" s="81">
        <v>31367</v>
      </c>
      <c r="E124" s="2" t="s">
        <v>128</v>
      </c>
      <c r="F124" s="94" t="s">
        <v>0</v>
      </c>
      <c r="G124" s="2" t="s">
        <v>102</v>
      </c>
      <c r="H124" s="107"/>
      <c r="I124" s="2" t="s">
        <v>155</v>
      </c>
      <c r="K124" s="2" t="s">
        <v>92</v>
      </c>
      <c r="L124" t="s">
        <v>0</v>
      </c>
      <c r="M124" s="2" t="s">
        <v>106</v>
      </c>
      <c r="O124">
        <v>7</v>
      </c>
      <c r="P124" s="1" t="s">
        <v>1</v>
      </c>
      <c r="Q124">
        <v>5</v>
      </c>
      <c r="S124">
        <f t="shared" si="21"/>
        <v>1</v>
      </c>
      <c r="T124">
        <f t="shared" si="22"/>
        <v>0</v>
      </c>
      <c r="U124">
        <f t="shared" si="23"/>
        <v>0</v>
      </c>
    </row>
    <row r="125" spans="1:21">
      <c r="A125" s="367">
        <v>118</v>
      </c>
      <c r="B125" s="68">
        <v>8</v>
      </c>
      <c r="C125">
        <v>6</v>
      </c>
      <c r="D125" s="81">
        <v>31367</v>
      </c>
      <c r="E125" s="2" t="s">
        <v>128</v>
      </c>
      <c r="F125" s="94" t="s">
        <v>0</v>
      </c>
      <c r="G125" s="2" t="s">
        <v>102</v>
      </c>
      <c r="H125" s="107">
        <v>0</v>
      </c>
      <c r="I125" s="2" t="s">
        <v>155</v>
      </c>
      <c r="K125" s="2" t="s">
        <v>138</v>
      </c>
      <c r="L125" t="s">
        <v>0</v>
      </c>
      <c r="M125" s="2" t="s">
        <v>105</v>
      </c>
      <c r="O125">
        <v>5</v>
      </c>
      <c r="P125" s="1" t="s">
        <v>1</v>
      </c>
      <c r="Q125">
        <v>7</v>
      </c>
      <c r="S125">
        <f t="shared" si="21"/>
        <v>0</v>
      </c>
      <c r="T125">
        <f t="shared" si="22"/>
        <v>0</v>
      </c>
      <c r="U125">
        <f t="shared" si="23"/>
        <v>1</v>
      </c>
    </row>
    <row r="126" spans="1:21">
      <c r="A126" s="367">
        <v>119</v>
      </c>
      <c r="B126" s="68">
        <v>8</v>
      </c>
      <c r="C126">
        <v>7</v>
      </c>
      <c r="D126" s="81">
        <v>31367</v>
      </c>
      <c r="E126" s="2" t="s">
        <v>128</v>
      </c>
      <c r="F126" s="94" t="s">
        <v>0</v>
      </c>
      <c r="G126" s="2" t="s">
        <v>102</v>
      </c>
      <c r="H126" s="107"/>
      <c r="I126" s="2" t="s">
        <v>155</v>
      </c>
      <c r="K126" s="2" t="s">
        <v>141</v>
      </c>
      <c r="L126" t="s">
        <v>0</v>
      </c>
      <c r="M126" s="2" t="s">
        <v>101</v>
      </c>
      <c r="O126">
        <v>5</v>
      </c>
      <c r="P126" s="1" t="s">
        <v>1</v>
      </c>
      <c r="Q126">
        <v>4</v>
      </c>
      <c r="S126">
        <f t="shared" si="21"/>
        <v>1</v>
      </c>
      <c r="T126">
        <f t="shared" si="22"/>
        <v>0</v>
      </c>
      <c r="U126">
        <f t="shared" si="23"/>
        <v>0</v>
      </c>
    </row>
    <row r="127" spans="1:21">
      <c r="A127" s="367">
        <v>120</v>
      </c>
      <c r="B127" s="68">
        <v>8</v>
      </c>
      <c r="C127">
        <v>8</v>
      </c>
      <c r="D127" s="81">
        <v>31367</v>
      </c>
      <c r="E127" s="2" t="s">
        <v>128</v>
      </c>
      <c r="F127" s="94" t="s">
        <v>0</v>
      </c>
      <c r="G127" s="2" t="s">
        <v>102</v>
      </c>
      <c r="H127" s="107">
        <v>0</v>
      </c>
      <c r="I127" s="2" t="s">
        <v>155</v>
      </c>
      <c r="K127" s="2" t="s">
        <v>129</v>
      </c>
      <c r="L127" t="s">
        <v>0</v>
      </c>
      <c r="M127" s="2" t="s">
        <v>104</v>
      </c>
      <c r="O127">
        <v>6</v>
      </c>
      <c r="P127" s="1" t="s">
        <v>1</v>
      </c>
      <c r="Q127">
        <v>7</v>
      </c>
      <c r="S127">
        <f t="shared" si="21"/>
        <v>0</v>
      </c>
      <c r="T127">
        <f t="shared" si="22"/>
        <v>0</v>
      </c>
      <c r="U127">
        <f t="shared" si="23"/>
        <v>1</v>
      </c>
    </row>
    <row r="128" spans="1:21">
      <c r="A128" s="367">
        <v>121</v>
      </c>
      <c r="B128" s="68">
        <v>8</v>
      </c>
      <c r="C128">
        <v>9</v>
      </c>
      <c r="D128" s="81">
        <v>31367</v>
      </c>
      <c r="E128" s="2" t="s">
        <v>128</v>
      </c>
      <c r="F128" s="94" t="s">
        <v>0</v>
      </c>
      <c r="G128" s="2" t="s">
        <v>102</v>
      </c>
      <c r="H128" s="107"/>
      <c r="I128" s="2" t="s">
        <v>155</v>
      </c>
      <c r="K128" s="2" t="s">
        <v>141</v>
      </c>
      <c r="L128" t="s">
        <v>0</v>
      </c>
      <c r="M128" s="2" t="s">
        <v>105</v>
      </c>
      <c r="O128">
        <v>5</v>
      </c>
      <c r="P128" s="1" t="s">
        <v>1</v>
      </c>
      <c r="Q128">
        <v>3</v>
      </c>
      <c r="S128">
        <f t="shared" si="21"/>
        <v>1</v>
      </c>
      <c r="T128">
        <f t="shared" si="22"/>
        <v>0</v>
      </c>
      <c r="U128">
        <f t="shared" si="23"/>
        <v>0</v>
      </c>
    </row>
    <row r="129" spans="1:21">
      <c r="A129" s="367">
        <v>122</v>
      </c>
      <c r="B129" s="68">
        <v>8</v>
      </c>
      <c r="C129">
        <v>10</v>
      </c>
      <c r="D129" s="81">
        <v>31367</v>
      </c>
      <c r="E129" s="2" t="s">
        <v>128</v>
      </c>
      <c r="F129" s="94" t="s">
        <v>0</v>
      </c>
      <c r="G129" s="2" t="s">
        <v>102</v>
      </c>
      <c r="H129" s="107"/>
      <c r="I129" s="2" t="s">
        <v>155</v>
      </c>
      <c r="K129" s="2" t="s">
        <v>138</v>
      </c>
      <c r="L129" t="s">
        <v>0</v>
      </c>
      <c r="M129" s="2" t="s">
        <v>106</v>
      </c>
      <c r="O129">
        <v>8</v>
      </c>
      <c r="P129" s="1" t="s">
        <v>1</v>
      </c>
      <c r="Q129">
        <v>3</v>
      </c>
      <c r="S129">
        <f t="shared" si="21"/>
        <v>1</v>
      </c>
      <c r="T129">
        <f t="shared" si="22"/>
        <v>0</v>
      </c>
      <c r="U129">
        <f t="shared" si="23"/>
        <v>0</v>
      </c>
    </row>
    <row r="130" spans="1:21">
      <c r="A130" s="367">
        <v>123</v>
      </c>
      <c r="B130" s="68">
        <v>8</v>
      </c>
      <c r="C130">
        <v>11</v>
      </c>
      <c r="D130" s="81">
        <v>31367</v>
      </c>
      <c r="E130" s="2" t="s">
        <v>128</v>
      </c>
      <c r="F130" s="94" t="s">
        <v>0</v>
      </c>
      <c r="G130" s="2" t="s">
        <v>102</v>
      </c>
      <c r="H130" s="107"/>
      <c r="I130" s="2" t="s">
        <v>155</v>
      </c>
      <c r="K130" s="2" t="s">
        <v>92</v>
      </c>
      <c r="L130" t="s">
        <v>0</v>
      </c>
      <c r="M130" s="2" t="s">
        <v>104</v>
      </c>
      <c r="O130">
        <v>4</v>
      </c>
      <c r="P130" s="1" t="s">
        <v>1</v>
      </c>
      <c r="Q130">
        <v>4</v>
      </c>
      <c r="S130">
        <f t="shared" si="21"/>
        <v>0</v>
      </c>
      <c r="T130">
        <f t="shared" si="22"/>
        <v>1</v>
      </c>
      <c r="U130">
        <f t="shared" si="23"/>
        <v>0</v>
      </c>
    </row>
    <row r="131" spans="1:21">
      <c r="A131" s="367">
        <v>124</v>
      </c>
      <c r="B131" s="68">
        <v>8</v>
      </c>
      <c r="C131">
        <v>12</v>
      </c>
      <c r="D131" s="81">
        <v>31367</v>
      </c>
      <c r="E131" s="2" t="s">
        <v>128</v>
      </c>
      <c r="F131" s="94" t="s">
        <v>0</v>
      </c>
      <c r="G131" s="2" t="s">
        <v>102</v>
      </c>
      <c r="H131" s="107">
        <v>0</v>
      </c>
      <c r="I131" s="2" t="s">
        <v>155</v>
      </c>
      <c r="K131" s="2" t="s">
        <v>129</v>
      </c>
      <c r="L131" t="s">
        <v>0</v>
      </c>
      <c r="M131" s="2" t="s">
        <v>101</v>
      </c>
      <c r="O131">
        <v>3</v>
      </c>
      <c r="P131" s="1" t="s">
        <v>1</v>
      </c>
      <c r="Q131">
        <v>5</v>
      </c>
      <c r="S131">
        <f t="shared" si="21"/>
        <v>0</v>
      </c>
      <c r="T131">
        <f t="shared" si="22"/>
        <v>0</v>
      </c>
      <c r="U131">
        <f t="shared" si="23"/>
        <v>1</v>
      </c>
    </row>
    <row r="132" spans="1:21">
      <c r="A132" s="367">
        <v>125</v>
      </c>
      <c r="B132" s="68">
        <v>8</v>
      </c>
      <c r="C132">
        <v>13</v>
      </c>
      <c r="D132" s="81">
        <v>31367</v>
      </c>
      <c r="E132" s="2" t="s">
        <v>128</v>
      </c>
      <c r="F132" s="94" t="s">
        <v>0</v>
      </c>
      <c r="G132" s="2" t="s">
        <v>102</v>
      </c>
      <c r="H132" s="107"/>
      <c r="I132" s="2" t="s">
        <v>155</v>
      </c>
      <c r="K132" s="2" t="s">
        <v>129</v>
      </c>
      <c r="L132" t="s">
        <v>0</v>
      </c>
      <c r="M132" s="2" t="s">
        <v>105</v>
      </c>
      <c r="O132">
        <v>4</v>
      </c>
      <c r="P132" s="1" t="s">
        <v>1</v>
      </c>
      <c r="Q132">
        <v>3</v>
      </c>
      <c r="S132">
        <f t="shared" si="21"/>
        <v>1</v>
      </c>
      <c r="T132">
        <f t="shared" si="22"/>
        <v>0</v>
      </c>
      <c r="U132">
        <f t="shared" si="23"/>
        <v>0</v>
      </c>
    </row>
    <row r="133" spans="1:21">
      <c r="A133" s="367">
        <v>126</v>
      </c>
      <c r="B133" s="68">
        <v>8</v>
      </c>
      <c r="C133">
        <v>14</v>
      </c>
      <c r="D133" s="81">
        <v>31367</v>
      </c>
      <c r="E133" s="2" t="s">
        <v>128</v>
      </c>
      <c r="F133" s="94" t="s">
        <v>0</v>
      </c>
      <c r="G133" s="2" t="s">
        <v>102</v>
      </c>
      <c r="H133" s="107">
        <v>0</v>
      </c>
      <c r="I133" s="2" t="s">
        <v>155</v>
      </c>
      <c r="K133" s="2" t="s">
        <v>141</v>
      </c>
      <c r="L133" t="s">
        <v>0</v>
      </c>
      <c r="M133" s="2" t="s">
        <v>106</v>
      </c>
      <c r="O133">
        <v>4</v>
      </c>
      <c r="P133" s="1" t="s">
        <v>1</v>
      </c>
      <c r="Q133">
        <v>6</v>
      </c>
      <c r="S133">
        <f t="shared" si="21"/>
        <v>0</v>
      </c>
      <c r="T133">
        <f t="shared" si="22"/>
        <v>0</v>
      </c>
      <c r="U133">
        <f t="shared" si="23"/>
        <v>1</v>
      </c>
    </row>
    <row r="134" spans="1:21">
      <c r="A134" s="367">
        <v>127</v>
      </c>
      <c r="B134" s="68">
        <v>8</v>
      </c>
      <c r="C134">
        <v>15</v>
      </c>
      <c r="D134" s="81">
        <v>31367</v>
      </c>
      <c r="E134" s="2" t="s">
        <v>128</v>
      </c>
      <c r="F134" s="94" t="s">
        <v>0</v>
      </c>
      <c r="G134" s="2" t="s">
        <v>102</v>
      </c>
      <c r="H134" s="107">
        <v>0</v>
      </c>
      <c r="I134" s="2" t="s">
        <v>155</v>
      </c>
      <c r="K134" s="2" t="s">
        <v>138</v>
      </c>
      <c r="L134" t="s">
        <v>0</v>
      </c>
      <c r="M134" s="2" t="s">
        <v>104</v>
      </c>
      <c r="O134">
        <v>4</v>
      </c>
      <c r="P134" s="1" t="s">
        <v>1</v>
      </c>
      <c r="Q134">
        <v>12</v>
      </c>
      <c r="S134">
        <f t="shared" si="21"/>
        <v>0</v>
      </c>
      <c r="T134">
        <f t="shared" si="22"/>
        <v>0</v>
      </c>
      <c r="U134">
        <f t="shared" si="23"/>
        <v>1</v>
      </c>
    </row>
    <row r="135" spans="1:21">
      <c r="A135" s="367">
        <v>128</v>
      </c>
      <c r="B135" s="68">
        <v>8</v>
      </c>
      <c r="C135">
        <v>16</v>
      </c>
      <c r="D135" s="81">
        <v>31367</v>
      </c>
      <c r="E135" s="2" t="s">
        <v>128</v>
      </c>
      <c r="F135" s="94" t="s">
        <v>0</v>
      </c>
      <c r="G135" s="2" t="s">
        <v>102</v>
      </c>
      <c r="H135" s="107"/>
      <c r="I135" s="2" t="s">
        <v>155</v>
      </c>
      <c r="K135" s="2" t="s">
        <v>92</v>
      </c>
      <c r="L135" t="s">
        <v>0</v>
      </c>
      <c r="M135" s="2" t="s">
        <v>101</v>
      </c>
      <c r="O135">
        <v>7</v>
      </c>
      <c r="P135" s="1" t="s">
        <v>1</v>
      </c>
      <c r="Q135">
        <v>4</v>
      </c>
      <c r="S135">
        <f t="shared" si="21"/>
        <v>1</v>
      </c>
      <c r="T135">
        <f t="shared" si="22"/>
        <v>0</v>
      </c>
      <c r="U135">
        <f t="shared" si="23"/>
        <v>0</v>
      </c>
    </row>
    <row r="136" spans="1:21">
      <c r="A136" s="367">
        <v>129</v>
      </c>
      <c r="B136" s="68">
        <v>9</v>
      </c>
      <c r="C136">
        <v>1</v>
      </c>
      <c r="D136" s="81">
        <v>31368</v>
      </c>
      <c r="E136" s="2" t="s">
        <v>128</v>
      </c>
      <c r="F136" s="94" t="s">
        <v>0</v>
      </c>
      <c r="G136" s="2" t="s">
        <v>115</v>
      </c>
      <c r="H136" s="107"/>
      <c r="I136" s="2" t="s">
        <v>155</v>
      </c>
      <c r="K136" s="2" t="s">
        <v>129</v>
      </c>
      <c r="L136" t="s">
        <v>0</v>
      </c>
      <c r="M136" s="2" t="s">
        <v>116</v>
      </c>
      <c r="O136">
        <v>4</v>
      </c>
      <c r="P136" s="1" t="s">
        <v>1</v>
      </c>
      <c r="Q136">
        <v>4</v>
      </c>
      <c r="S136">
        <f t="shared" si="21"/>
        <v>0</v>
      </c>
      <c r="T136">
        <f t="shared" si="22"/>
        <v>1</v>
      </c>
      <c r="U136">
        <f t="shared" si="23"/>
        <v>0</v>
      </c>
    </row>
    <row r="137" spans="1:21">
      <c r="A137" s="367">
        <v>130</v>
      </c>
      <c r="B137" s="68">
        <v>9</v>
      </c>
      <c r="C137">
        <v>2</v>
      </c>
      <c r="D137" s="81">
        <v>31368</v>
      </c>
      <c r="E137" s="2" t="s">
        <v>128</v>
      </c>
      <c r="F137" s="94" t="s">
        <v>0</v>
      </c>
      <c r="G137" s="2" t="s">
        <v>115</v>
      </c>
      <c r="H137" s="107">
        <v>0</v>
      </c>
      <c r="I137" s="2" t="s">
        <v>155</v>
      </c>
      <c r="K137" s="2" t="s">
        <v>92</v>
      </c>
      <c r="L137" t="s">
        <v>0</v>
      </c>
      <c r="M137" s="2" t="s">
        <v>120</v>
      </c>
      <c r="O137">
        <v>4</v>
      </c>
      <c r="P137" s="1" t="s">
        <v>1</v>
      </c>
      <c r="Q137">
        <v>5</v>
      </c>
      <c r="S137">
        <f t="shared" ref="S137:S152" si="24">IF(O137&gt;Q137,1,0)</f>
        <v>0</v>
      </c>
      <c r="T137">
        <f t="shared" ref="T137:T152" si="25">IF(ISNUMBER(Q137),IF(O137=Q137,1,0),0)</f>
        <v>0</v>
      </c>
      <c r="U137">
        <f t="shared" ref="U137:U152" si="26">IF(O137&lt;Q137,1,0)</f>
        <v>1</v>
      </c>
    </row>
    <row r="138" spans="1:21">
      <c r="A138" s="367">
        <v>131</v>
      </c>
      <c r="B138" s="68">
        <v>9</v>
      </c>
      <c r="C138">
        <v>3</v>
      </c>
      <c r="D138" s="81">
        <v>31368</v>
      </c>
      <c r="E138" s="2" t="s">
        <v>128</v>
      </c>
      <c r="F138" s="94" t="s">
        <v>0</v>
      </c>
      <c r="G138" s="2" t="s">
        <v>115</v>
      </c>
      <c r="H138" s="107">
        <v>0</v>
      </c>
      <c r="I138" s="2" t="s">
        <v>155</v>
      </c>
      <c r="K138" s="2" t="s">
        <v>138</v>
      </c>
      <c r="L138" t="s">
        <v>0</v>
      </c>
      <c r="M138" s="2" t="s">
        <v>118</v>
      </c>
      <c r="O138">
        <v>3</v>
      </c>
      <c r="P138" s="1" t="s">
        <v>1</v>
      </c>
      <c r="Q138">
        <v>4</v>
      </c>
      <c r="S138">
        <f t="shared" si="24"/>
        <v>0</v>
      </c>
      <c r="T138">
        <f t="shared" si="25"/>
        <v>0</v>
      </c>
      <c r="U138">
        <f t="shared" si="26"/>
        <v>1</v>
      </c>
    </row>
    <row r="139" spans="1:21">
      <c r="A139" s="367">
        <v>132</v>
      </c>
      <c r="B139" s="68">
        <v>9</v>
      </c>
      <c r="C139">
        <v>4</v>
      </c>
      <c r="D139" s="81">
        <v>31368</v>
      </c>
      <c r="E139" s="2" t="s">
        <v>128</v>
      </c>
      <c r="F139" s="94" t="s">
        <v>0</v>
      </c>
      <c r="G139" s="2" t="s">
        <v>115</v>
      </c>
      <c r="H139" s="107"/>
      <c r="I139" s="2" t="s">
        <v>155</v>
      </c>
      <c r="K139" s="2" t="s">
        <v>140</v>
      </c>
      <c r="L139" t="s">
        <v>0</v>
      </c>
      <c r="M139" s="2" t="s">
        <v>117</v>
      </c>
      <c r="O139">
        <v>5</v>
      </c>
      <c r="P139" s="1" t="s">
        <v>1</v>
      </c>
      <c r="Q139">
        <v>2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>
      <c r="A140" s="367">
        <v>133</v>
      </c>
      <c r="B140" s="68">
        <v>9</v>
      </c>
      <c r="C140">
        <v>5</v>
      </c>
      <c r="D140" s="81">
        <v>31368</v>
      </c>
      <c r="E140" s="2" t="s">
        <v>128</v>
      </c>
      <c r="F140" s="94" t="s">
        <v>0</v>
      </c>
      <c r="G140" s="2" t="s">
        <v>115</v>
      </c>
      <c r="H140" s="107"/>
      <c r="I140" s="2" t="s">
        <v>155</v>
      </c>
      <c r="K140" s="2" t="s">
        <v>92</v>
      </c>
      <c r="L140" t="s">
        <v>0</v>
      </c>
      <c r="M140" s="2" t="s">
        <v>116</v>
      </c>
      <c r="O140">
        <v>5</v>
      </c>
      <c r="P140" s="1" t="s">
        <v>1</v>
      </c>
      <c r="Q140">
        <v>5</v>
      </c>
      <c r="S140">
        <f t="shared" si="24"/>
        <v>0</v>
      </c>
      <c r="T140">
        <f t="shared" si="25"/>
        <v>1</v>
      </c>
      <c r="U140">
        <f t="shared" si="26"/>
        <v>0</v>
      </c>
    </row>
    <row r="141" spans="1:21">
      <c r="A141" s="367">
        <v>134</v>
      </c>
      <c r="B141" s="68">
        <v>9</v>
      </c>
      <c r="C141">
        <v>6</v>
      </c>
      <c r="D141" s="81">
        <v>31368</v>
      </c>
      <c r="E141" s="2" t="s">
        <v>128</v>
      </c>
      <c r="F141" s="94" t="s">
        <v>0</v>
      </c>
      <c r="G141" s="2" t="s">
        <v>115</v>
      </c>
      <c r="H141" s="107">
        <v>0</v>
      </c>
      <c r="I141" s="2" t="s">
        <v>155</v>
      </c>
      <c r="K141" s="2" t="s">
        <v>138</v>
      </c>
      <c r="L141" t="s">
        <v>0</v>
      </c>
      <c r="M141" s="2" t="s">
        <v>120</v>
      </c>
      <c r="O141">
        <v>5</v>
      </c>
      <c r="P141" s="1" t="s">
        <v>1</v>
      </c>
      <c r="Q141">
        <v>6</v>
      </c>
      <c r="S141">
        <f t="shared" si="24"/>
        <v>0</v>
      </c>
      <c r="T141">
        <f t="shared" si="25"/>
        <v>0</v>
      </c>
      <c r="U141">
        <f t="shared" si="26"/>
        <v>1</v>
      </c>
    </row>
    <row r="142" spans="1:21">
      <c r="A142" s="367">
        <v>135</v>
      </c>
      <c r="B142" s="68">
        <v>9</v>
      </c>
      <c r="C142">
        <v>7</v>
      </c>
      <c r="D142" s="81">
        <v>31368</v>
      </c>
      <c r="E142" s="2" t="s">
        <v>128</v>
      </c>
      <c r="F142" s="94" t="s">
        <v>0</v>
      </c>
      <c r="G142" s="2" t="s">
        <v>115</v>
      </c>
      <c r="H142" s="107"/>
      <c r="I142" s="2" t="s">
        <v>155</v>
      </c>
      <c r="K142" s="2" t="s">
        <v>140</v>
      </c>
      <c r="L142" t="s">
        <v>0</v>
      </c>
      <c r="M142" s="2" t="s">
        <v>118</v>
      </c>
      <c r="O142">
        <v>7</v>
      </c>
      <c r="P142" s="1" t="s">
        <v>1</v>
      </c>
      <c r="Q142">
        <v>1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>
      <c r="A143" s="367">
        <v>136</v>
      </c>
      <c r="B143" s="68">
        <v>9</v>
      </c>
      <c r="C143">
        <v>8</v>
      </c>
      <c r="D143" s="81">
        <v>31368</v>
      </c>
      <c r="E143" s="2" t="s">
        <v>128</v>
      </c>
      <c r="F143" s="94" t="s">
        <v>0</v>
      </c>
      <c r="G143" s="2" t="s">
        <v>115</v>
      </c>
      <c r="H143" s="107">
        <v>0</v>
      </c>
      <c r="I143" s="2" t="s">
        <v>155</v>
      </c>
      <c r="K143" s="2" t="s">
        <v>129</v>
      </c>
      <c r="L143" t="s">
        <v>0</v>
      </c>
      <c r="M143" s="2" t="s">
        <v>117</v>
      </c>
      <c r="O143">
        <v>4</v>
      </c>
      <c r="P143" s="1" t="s">
        <v>1</v>
      </c>
      <c r="Q143">
        <v>6</v>
      </c>
      <c r="S143">
        <f t="shared" si="24"/>
        <v>0</v>
      </c>
      <c r="T143">
        <f t="shared" si="25"/>
        <v>0</v>
      </c>
      <c r="U143">
        <f t="shared" si="26"/>
        <v>1</v>
      </c>
    </row>
    <row r="144" spans="1:21">
      <c r="A144" s="367">
        <v>137</v>
      </c>
      <c r="B144" s="68">
        <v>9</v>
      </c>
      <c r="C144">
        <v>9</v>
      </c>
      <c r="D144" s="81">
        <v>31368</v>
      </c>
      <c r="E144" s="2" t="s">
        <v>128</v>
      </c>
      <c r="F144" s="94" t="s">
        <v>0</v>
      </c>
      <c r="G144" s="2" t="s">
        <v>115</v>
      </c>
      <c r="H144" s="107"/>
      <c r="I144" s="2" t="s">
        <v>155</v>
      </c>
      <c r="K144" s="2" t="s">
        <v>140</v>
      </c>
      <c r="L144" t="s">
        <v>0</v>
      </c>
      <c r="M144" s="2" t="s">
        <v>120</v>
      </c>
      <c r="O144">
        <v>8</v>
      </c>
      <c r="P144" s="1" t="s">
        <v>1</v>
      </c>
      <c r="Q144">
        <v>3</v>
      </c>
      <c r="S144">
        <f t="shared" si="24"/>
        <v>1</v>
      </c>
      <c r="T144">
        <f t="shared" si="25"/>
        <v>0</v>
      </c>
      <c r="U144">
        <f t="shared" si="26"/>
        <v>0</v>
      </c>
    </row>
    <row r="145" spans="1:21">
      <c r="A145" s="367">
        <v>138</v>
      </c>
      <c r="B145" s="68">
        <v>9</v>
      </c>
      <c r="C145">
        <v>10</v>
      </c>
      <c r="D145" s="81">
        <v>31368</v>
      </c>
      <c r="E145" s="2" t="s">
        <v>128</v>
      </c>
      <c r="F145" s="94" t="s">
        <v>0</v>
      </c>
      <c r="G145" s="2" t="s">
        <v>115</v>
      </c>
      <c r="H145" s="107"/>
      <c r="I145" s="2" t="s">
        <v>155</v>
      </c>
      <c r="K145" s="2" t="s">
        <v>138</v>
      </c>
      <c r="L145" t="s">
        <v>0</v>
      </c>
      <c r="M145" s="2" t="s">
        <v>116</v>
      </c>
      <c r="O145">
        <v>4</v>
      </c>
      <c r="P145" s="1" t="s">
        <v>1</v>
      </c>
      <c r="Q145">
        <v>4</v>
      </c>
      <c r="S145">
        <f t="shared" si="24"/>
        <v>0</v>
      </c>
      <c r="T145">
        <f t="shared" si="25"/>
        <v>1</v>
      </c>
      <c r="U145">
        <f t="shared" si="26"/>
        <v>0</v>
      </c>
    </row>
    <row r="146" spans="1:21">
      <c r="A146" s="367">
        <v>139</v>
      </c>
      <c r="B146" s="68">
        <v>9</v>
      </c>
      <c r="C146">
        <v>11</v>
      </c>
      <c r="D146" s="81">
        <v>31368</v>
      </c>
      <c r="E146" s="2" t="s">
        <v>128</v>
      </c>
      <c r="F146" s="94" t="s">
        <v>0</v>
      </c>
      <c r="G146" s="2" t="s">
        <v>115</v>
      </c>
      <c r="H146" s="107"/>
      <c r="I146" s="2" t="s">
        <v>155</v>
      </c>
      <c r="K146" s="2" t="s">
        <v>92</v>
      </c>
      <c r="L146" t="s">
        <v>0</v>
      </c>
      <c r="M146" s="2" t="s">
        <v>117</v>
      </c>
      <c r="O146">
        <v>5</v>
      </c>
      <c r="P146" s="1" t="s">
        <v>1</v>
      </c>
      <c r="Q146">
        <v>4</v>
      </c>
      <c r="S146">
        <f t="shared" si="24"/>
        <v>1</v>
      </c>
      <c r="T146">
        <f t="shared" si="25"/>
        <v>0</v>
      </c>
      <c r="U146">
        <f t="shared" si="26"/>
        <v>0</v>
      </c>
    </row>
    <row r="147" spans="1:21">
      <c r="A147" s="367">
        <v>140</v>
      </c>
      <c r="B147" s="68">
        <v>9</v>
      </c>
      <c r="C147">
        <v>12</v>
      </c>
      <c r="D147" s="81">
        <v>31368</v>
      </c>
      <c r="E147" s="2" t="s">
        <v>128</v>
      </c>
      <c r="F147" s="94" t="s">
        <v>0</v>
      </c>
      <c r="G147" s="2" t="s">
        <v>115</v>
      </c>
      <c r="H147" s="107">
        <v>0</v>
      </c>
      <c r="I147" s="2" t="s">
        <v>155</v>
      </c>
      <c r="K147" s="2" t="s">
        <v>129</v>
      </c>
      <c r="L147" t="s">
        <v>0</v>
      </c>
      <c r="M147" s="2" t="s">
        <v>118</v>
      </c>
      <c r="O147">
        <v>5</v>
      </c>
      <c r="P147" s="1" t="s">
        <v>1</v>
      </c>
      <c r="Q147">
        <v>7</v>
      </c>
      <c r="S147">
        <f t="shared" si="24"/>
        <v>0</v>
      </c>
      <c r="T147">
        <f t="shared" si="25"/>
        <v>0</v>
      </c>
      <c r="U147">
        <f t="shared" si="26"/>
        <v>1</v>
      </c>
    </row>
    <row r="148" spans="1:21">
      <c r="A148" s="367">
        <v>141</v>
      </c>
      <c r="B148" s="68">
        <v>9</v>
      </c>
      <c r="C148">
        <v>13</v>
      </c>
      <c r="D148" s="81">
        <v>31368</v>
      </c>
      <c r="E148" s="2" t="s">
        <v>128</v>
      </c>
      <c r="F148" s="94" t="s">
        <v>0</v>
      </c>
      <c r="G148" s="2" t="s">
        <v>115</v>
      </c>
      <c r="H148" s="107"/>
      <c r="I148" s="2" t="s">
        <v>155</v>
      </c>
      <c r="K148" s="2" t="s">
        <v>129</v>
      </c>
      <c r="L148" t="s">
        <v>0</v>
      </c>
      <c r="M148" s="2" t="s">
        <v>120</v>
      </c>
      <c r="O148">
        <v>6</v>
      </c>
      <c r="P148" s="1" t="s">
        <v>1</v>
      </c>
      <c r="Q148">
        <v>2</v>
      </c>
      <c r="S148">
        <f t="shared" si="24"/>
        <v>1</v>
      </c>
      <c r="T148">
        <f t="shared" si="25"/>
        <v>0</v>
      </c>
      <c r="U148">
        <f t="shared" si="26"/>
        <v>0</v>
      </c>
    </row>
    <row r="149" spans="1:21">
      <c r="A149" s="367">
        <v>142</v>
      </c>
      <c r="B149" s="68">
        <v>9</v>
      </c>
      <c r="C149">
        <v>14</v>
      </c>
      <c r="D149" s="81">
        <v>31368</v>
      </c>
      <c r="E149" s="2" t="s">
        <v>128</v>
      </c>
      <c r="F149" s="94" t="s">
        <v>0</v>
      </c>
      <c r="G149" s="2" t="s">
        <v>115</v>
      </c>
      <c r="H149" s="107"/>
      <c r="I149" s="2" t="s">
        <v>155</v>
      </c>
      <c r="K149" s="2" t="s">
        <v>140</v>
      </c>
      <c r="L149" t="s">
        <v>0</v>
      </c>
      <c r="M149" s="2" t="s">
        <v>116</v>
      </c>
      <c r="O149">
        <v>4</v>
      </c>
      <c r="P149" s="1" t="s">
        <v>1</v>
      </c>
      <c r="Q149">
        <v>4</v>
      </c>
      <c r="S149">
        <f t="shared" si="24"/>
        <v>0</v>
      </c>
      <c r="T149">
        <f t="shared" si="25"/>
        <v>1</v>
      </c>
      <c r="U149">
        <f t="shared" si="26"/>
        <v>0</v>
      </c>
    </row>
    <row r="150" spans="1:21">
      <c r="A150" s="367">
        <v>143</v>
      </c>
      <c r="B150" s="68">
        <v>9</v>
      </c>
      <c r="C150">
        <v>15</v>
      </c>
      <c r="D150" s="81">
        <v>31368</v>
      </c>
      <c r="E150" s="2" t="s">
        <v>128</v>
      </c>
      <c r="F150" s="94" t="s">
        <v>0</v>
      </c>
      <c r="G150" s="2" t="s">
        <v>115</v>
      </c>
      <c r="H150" s="107">
        <v>0</v>
      </c>
      <c r="I150" s="2" t="s">
        <v>155</v>
      </c>
      <c r="K150" s="2" t="s">
        <v>138</v>
      </c>
      <c r="L150" t="s">
        <v>0</v>
      </c>
      <c r="M150" s="2" t="s">
        <v>117</v>
      </c>
      <c r="O150">
        <v>4</v>
      </c>
      <c r="P150" s="1" t="s">
        <v>1</v>
      </c>
      <c r="Q150">
        <v>7</v>
      </c>
      <c r="S150">
        <f t="shared" si="24"/>
        <v>0</v>
      </c>
      <c r="T150">
        <f t="shared" si="25"/>
        <v>0</v>
      </c>
      <c r="U150">
        <f t="shared" si="26"/>
        <v>1</v>
      </c>
    </row>
    <row r="151" spans="1:21">
      <c r="A151" s="367">
        <v>144</v>
      </c>
      <c r="B151" s="68">
        <v>9</v>
      </c>
      <c r="C151">
        <v>16</v>
      </c>
      <c r="D151" s="81">
        <v>31368</v>
      </c>
      <c r="E151" s="2" t="s">
        <v>128</v>
      </c>
      <c r="F151" s="94" t="s">
        <v>0</v>
      </c>
      <c r="G151" s="2" t="s">
        <v>115</v>
      </c>
      <c r="H151" s="107"/>
      <c r="I151" s="2" t="s">
        <v>155</v>
      </c>
      <c r="K151" s="2" t="s">
        <v>92</v>
      </c>
      <c r="L151" t="s">
        <v>0</v>
      </c>
      <c r="M151" s="2" t="s">
        <v>118</v>
      </c>
      <c r="O151">
        <v>4</v>
      </c>
      <c r="P151" s="1" t="s">
        <v>1</v>
      </c>
      <c r="Q151">
        <v>3</v>
      </c>
      <c r="S151">
        <f t="shared" si="24"/>
        <v>1</v>
      </c>
      <c r="T151">
        <f t="shared" si="25"/>
        <v>0</v>
      </c>
      <c r="U151">
        <f t="shared" si="26"/>
        <v>0</v>
      </c>
    </row>
    <row r="152" spans="1:21">
      <c r="A152" s="367">
        <v>145</v>
      </c>
      <c r="B152" s="68">
        <v>10</v>
      </c>
      <c r="C152">
        <v>1</v>
      </c>
      <c r="D152" s="81">
        <v>31368</v>
      </c>
      <c r="E152" s="2" t="s">
        <v>108</v>
      </c>
      <c r="F152" s="94" t="s">
        <v>0</v>
      </c>
      <c r="G152" s="2" t="s">
        <v>123</v>
      </c>
      <c r="H152" s="107"/>
      <c r="I152" s="2" t="s">
        <v>155</v>
      </c>
      <c r="K152" s="2" t="s">
        <v>109</v>
      </c>
      <c r="L152" t="s">
        <v>0</v>
      </c>
      <c r="M152" s="2" t="s">
        <v>126</v>
      </c>
      <c r="O152">
        <v>2</v>
      </c>
      <c r="P152" s="1" t="s">
        <v>1</v>
      </c>
      <c r="Q152">
        <v>1</v>
      </c>
      <c r="S152">
        <f t="shared" si="24"/>
        <v>1</v>
      </c>
      <c r="T152">
        <f t="shared" si="25"/>
        <v>0</v>
      </c>
      <c r="U152">
        <f t="shared" si="26"/>
        <v>0</v>
      </c>
    </row>
    <row r="153" spans="1:21">
      <c r="A153" s="367">
        <v>146</v>
      </c>
      <c r="B153" s="68">
        <v>10</v>
      </c>
      <c r="C153">
        <v>2</v>
      </c>
      <c r="D153" s="81">
        <v>31368</v>
      </c>
      <c r="E153" s="2" t="s">
        <v>108</v>
      </c>
      <c r="F153" s="94" t="s">
        <v>0</v>
      </c>
      <c r="G153" s="2" t="s">
        <v>123</v>
      </c>
      <c r="H153" s="107"/>
      <c r="I153" s="2" t="s">
        <v>155</v>
      </c>
      <c r="K153" s="2" t="s">
        <v>110</v>
      </c>
      <c r="L153" t="s">
        <v>0</v>
      </c>
      <c r="M153" s="2" t="s">
        <v>145</v>
      </c>
      <c r="O153">
        <v>2</v>
      </c>
      <c r="P153" s="1" t="s">
        <v>1</v>
      </c>
      <c r="Q153">
        <v>1</v>
      </c>
      <c r="S153">
        <f t="shared" ref="S153:S168" si="27">IF(O153&gt;Q153,1,0)</f>
        <v>1</v>
      </c>
      <c r="T153">
        <f t="shared" ref="T153:T168" si="28">IF(ISNUMBER(Q153),IF(O153=Q153,1,0),0)</f>
        <v>0</v>
      </c>
      <c r="U153">
        <f t="shared" ref="U153:U168" si="29">IF(O153&lt;Q153,1,0)</f>
        <v>0</v>
      </c>
    </row>
    <row r="154" spans="1:21">
      <c r="A154" s="367">
        <v>147</v>
      </c>
      <c r="B154" s="68">
        <v>10</v>
      </c>
      <c r="C154">
        <v>3</v>
      </c>
      <c r="D154" s="81">
        <v>31368</v>
      </c>
      <c r="E154" s="2" t="s">
        <v>108</v>
      </c>
      <c r="F154" s="94" t="s">
        <v>0</v>
      </c>
      <c r="G154" s="2" t="s">
        <v>123</v>
      </c>
      <c r="H154" s="107"/>
      <c r="I154" s="2" t="s">
        <v>155</v>
      </c>
      <c r="K154" s="2" t="s">
        <v>112</v>
      </c>
      <c r="L154" t="s">
        <v>0</v>
      </c>
      <c r="M154" s="2" t="s">
        <v>125</v>
      </c>
      <c r="O154">
        <v>5</v>
      </c>
      <c r="P154" s="1" t="s">
        <v>1</v>
      </c>
      <c r="Q154">
        <v>3</v>
      </c>
      <c r="S154">
        <f t="shared" si="27"/>
        <v>1</v>
      </c>
      <c r="T154">
        <f t="shared" si="28"/>
        <v>0</v>
      </c>
      <c r="U154">
        <f t="shared" si="29"/>
        <v>0</v>
      </c>
    </row>
    <row r="155" spans="1:21">
      <c r="A155" s="367">
        <v>148</v>
      </c>
      <c r="B155" s="68">
        <v>10</v>
      </c>
      <c r="C155">
        <v>4</v>
      </c>
      <c r="D155" s="81">
        <v>31368</v>
      </c>
      <c r="E155" s="2" t="s">
        <v>108</v>
      </c>
      <c r="F155" s="94" t="s">
        <v>0</v>
      </c>
      <c r="G155" s="2" t="s">
        <v>123</v>
      </c>
      <c r="H155" s="107">
        <v>0</v>
      </c>
      <c r="I155" s="2" t="s">
        <v>155</v>
      </c>
      <c r="K155" s="2" t="s">
        <v>146</v>
      </c>
      <c r="L155" t="s">
        <v>0</v>
      </c>
      <c r="M155" s="2" t="s">
        <v>124</v>
      </c>
      <c r="O155">
        <v>2</v>
      </c>
      <c r="P155" s="1" t="s">
        <v>1</v>
      </c>
      <c r="Q155">
        <v>5</v>
      </c>
      <c r="S155">
        <f t="shared" si="27"/>
        <v>0</v>
      </c>
      <c r="T155">
        <f t="shared" si="28"/>
        <v>0</v>
      </c>
      <c r="U155">
        <f t="shared" si="29"/>
        <v>1</v>
      </c>
    </row>
    <row r="156" spans="1:21">
      <c r="A156" s="367">
        <v>149</v>
      </c>
      <c r="B156" s="68">
        <v>10</v>
      </c>
      <c r="C156">
        <v>5</v>
      </c>
      <c r="D156" s="81">
        <v>31368</v>
      </c>
      <c r="E156" s="2" t="s">
        <v>108</v>
      </c>
      <c r="F156" s="94" t="s">
        <v>0</v>
      </c>
      <c r="G156" s="2" t="s">
        <v>123</v>
      </c>
      <c r="H156" s="107">
        <v>0</v>
      </c>
      <c r="I156" s="2" t="s">
        <v>155</v>
      </c>
      <c r="K156" s="2" t="s">
        <v>110</v>
      </c>
      <c r="L156" t="s">
        <v>0</v>
      </c>
      <c r="M156" s="2" t="s">
        <v>126</v>
      </c>
      <c r="O156">
        <v>2</v>
      </c>
      <c r="P156" s="1" t="s">
        <v>1</v>
      </c>
      <c r="Q156">
        <v>4</v>
      </c>
      <c r="S156">
        <f t="shared" si="27"/>
        <v>0</v>
      </c>
      <c r="T156">
        <f t="shared" si="28"/>
        <v>0</v>
      </c>
      <c r="U156">
        <f t="shared" si="29"/>
        <v>1</v>
      </c>
    </row>
    <row r="157" spans="1:21">
      <c r="A157" s="367">
        <v>150</v>
      </c>
      <c r="B157" s="68">
        <v>10</v>
      </c>
      <c r="C157">
        <v>6</v>
      </c>
      <c r="D157" s="81">
        <v>31368</v>
      </c>
      <c r="E157" s="2" t="s">
        <v>108</v>
      </c>
      <c r="F157" s="94" t="s">
        <v>0</v>
      </c>
      <c r="G157" s="2" t="s">
        <v>123</v>
      </c>
      <c r="H157" s="107"/>
      <c r="I157" s="2" t="s">
        <v>155</v>
      </c>
      <c r="K157" s="2" t="s">
        <v>112</v>
      </c>
      <c r="L157" t="s">
        <v>0</v>
      </c>
      <c r="M157" s="2" t="s">
        <v>145</v>
      </c>
      <c r="O157">
        <v>6</v>
      </c>
      <c r="P157" s="1" t="s">
        <v>1</v>
      </c>
      <c r="Q157">
        <v>5</v>
      </c>
      <c r="S157">
        <f t="shared" si="27"/>
        <v>1</v>
      </c>
      <c r="T157">
        <f t="shared" si="28"/>
        <v>0</v>
      </c>
      <c r="U157">
        <f t="shared" si="29"/>
        <v>0</v>
      </c>
    </row>
    <row r="158" spans="1:21">
      <c r="A158" s="367">
        <v>151</v>
      </c>
      <c r="B158" s="68">
        <v>10</v>
      </c>
      <c r="C158">
        <v>7</v>
      </c>
      <c r="D158" s="81">
        <v>31368</v>
      </c>
      <c r="E158" s="2" t="s">
        <v>108</v>
      </c>
      <c r="F158" s="94" t="s">
        <v>0</v>
      </c>
      <c r="G158" s="2" t="s">
        <v>123</v>
      </c>
      <c r="H158" s="107"/>
      <c r="I158" s="2" t="s">
        <v>155</v>
      </c>
      <c r="K158" s="2" t="s">
        <v>146</v>
      </c>
      <c r="L158" t="s">
        <v>0</v>
      </c>
      <c r="M158" s="2" t="s">
        <v>125</v>
      </c>
      <c r="O158">
        <v>5</v>
      </c>
      <c r="P158" s="1" t="s">
        <v>1</v>
      </c>
      <c r="Q158">
        <v>2</v>
      </c>
      <c r="S158">
        <f t="shared" si="27"/>
        <v>1</v>
      </c>
      <c r="T158">
        <f t="shared" si="28"/>
        <v>0</v>
      </c>
      <c r="U158">
        <f t="shared" si="29"/>
        <v>0</v>
      </c>
    </row>
    <row r="159" spans="1:21">
      <c r="A159" s="367">
        <v>152</v>
      </c>
      <c r="B159" s="68">
        <v>10</v>
      </c>
      <c r="C159">
        <v>8</v>
      </c>
      <c r="D159" s="81">
        <v>31368</v>
      </c>
      <c r="E159" s="2" t="s">
        <v>108</v>
      </c>
      <c r="F159" s="94" t="s">
        <v>0</v>
      </c>
      <c r="G159" s="2" t="s">
        <v>123</v>
      </c>
      <c r="H159" s="107"/>
      <c r="I159" s="2" t="s">
        <v>155</v>
      </c>
      <c r="K159" s="2" t="s">
        <v>109</v>
      </c>
      <c r="L159" t="s">
        <v>0</v>
      </c>
      <c r="M159" s="2" t="s">
        <v>124</v>
      </c>
      <c r="O159">
        <v>7</v>
      </c>
      <c r="P159" s="1" t="s">
        <v>1</v>
      </c>
      <c r="Q159">
        <v>2</v>
      </c>
      <c r="S159">
        <f t="shared" si="27"/>
        <v>1</v>
      </c>
      <c r="T159">
        <f t="shared" si="28"/>
        <v>0</v>
      </c>
      <c r="U159">
        <f t="shared" si="29"/>
        <v>0</v>
      </c>
    </row>
    <row r="160" spans="1:21">
      <c r="A160" s="367">
        <v>153</v>
      </c>
      <c r="B160" s="68">
        <v>10</v>
      </c>
      <c r="C160">
        <v>9</v>
      </c>
      <c r="D160" s="81">
        <v>31368</v>
      </c>
      <c r="E160" s="2" t="s">
        <v>108</v>
      </c>
      <c r="F160" s="94" t="s">
        <v>0</v>
      </c>
      <c r="G160" s="2" t="s">
        <v>123</v>
      </c>
      <c r="H160" s="107"/>
      <c r="I160" s="2" t="s">
        <v>155</v>
      </c>
      <c r="K160" s="2" t="s">
        <v>146</v>
      </c>
      <c r="L160" t="s">
        <v>0</v>
      </c>
      <c r="M160" s="2" t="s">
        <v>145</v>
      </c>
      <c r="O160">
        <v>6</v>
      </c>
      <c r="P160" s="1" t="s">
        <v>1</v>
      </c>
      <c r="Q160">
        <v>5</v>
      </c>
      <c r="S160">
        <f t="shared" si="27"/>
        <v>1</v>
      </c>
      <c r="T160">
        <f t="shared" si="28"/>
        <v>0</v>
      </c>
      <c r="U160">
        <f t="shared" si="29"/>
        <v>0</v>
      </c>
    </row>
    <row r="161" spans="1:21">
      <c r="A161" s="367">
        <v>154</v>
      </c>
      <c r="B161" s="68">
        <v>10</v>
      </c>
      <c r="C161">
        <v>10</v>
      </c>
      <c r="D161" s="81">
        <v>31368</v>
      </c>
      <c r="E161" s="2" t="s">
        <v>108</v>
      </c>
      <c r="F161" s="94" t="s">
        <v>0</v>
      </c>
      <c r="G161" s="2" t="s">
        <v>123</v>
      </c>
      <c r="H161" s="107">
        <v>0</v>
      </c>
      <c r="I161" s="2" t="s">
        <v>155</v>
      </c>
      <c r="K161" s="2" t="s">
        <v>112</v>
      </c>
      <c r="L161" t="s">
        <v>0</v>
      </c>
      <c r="M161" s="2" t="s">
        <v>126</v>
      </c>
      <c r="O161">
        <v>3</v>
      </c>
      <c r="P161" s="1" t="s">
        <v>1</v>
      </c>
      <c r="Q161">
        <v>4</v>
      </c>
      <c r="S161">
        <f t="shared" si="27"/>
        <v>0</v>
      </c>
      <c r="T161">
        <f t="shared" si="28"/>
        <v>0</v>
      </c>
      <c r="U161">
        <f t="shared" si="29"/>
        <v>1</v>
      </c>
    </row>
    <row r="162" spans="1:21">
      <c r="A162" s="367">
        <v>155</v>
      </c>
      <c r="B162" s="68">
        <v>10</v>
      </c>
      <c r="C162">
        <v>11</v>
      </c>
      <c r="D162" s="81">
        <v>31368</v>
      </c>
      <c r="E162" s="2" t="s">
        <v>108</v>
      </c>
      <c r="F162" s="94" t="s">
        <v>0</v>
      </c>
      <c r="G162" s="2" t="s">
        <v>123</v>
      </c>
      <c r="H162" s="107"/>
      <c r="I162" s="2" t="s">
        <v>155</v>
      </c>
      <c r="K162" s="2" t="s">
        <v>110</v>
      </c>
      <c r="L162" t="s">
        <v>0</v>
      </c>
      <c r="M162" s="2" t="s">
        <v>124</v>
      </c>
      <c r="O162">
        <v>6</v>
      </c>
      <c r="P162" s="1" t="s">
        <v>1</v>
      </c>
      <c r="Q162">
        <v>4</v>
      </c>
      <c r="S162">
        <f t="shared" si="27"/>
        <v>1</v>
      </c>
      <c r="T162">
        <f t="shared" si="28"/>
        <v>0</v>
      </c>
      <c r="U162">
        <f t="shared" si="29"/>
        <v>0</v>
      </c>
    </row>
    <row r="163" spans="1:21">
      <c r="A163" s="367">
        <v>156</v>
      </c>
      <c r="B163" s="68">
        <v>10</v>
      </c>
      <c r="C163">
        <v>12</v>
      </c>
      <c r="D163" s="81">
        <v>31368</v>
      </c>
      <c r="E163" s="2" t="s">
        <v>108</v>
      </c>
      <c r="F163" s="94" t="s">
        <v>0</v>
      </c>
      <c r="G163" s="2" t="s">
        <v>123</v>
      </c>
      <c r="H163" s="107">
        <v>0</v>
      </c>
      <c r="I163" s="2" t="s">
        <v>155</v>
      </c>
      <c r="K163" s="2" t="s">
        <v>109</v>
      </c>
      <c r="L163" t="s">
        <v>0</v>
      </c>
      <c r="M163" s="2" t="s">
        <v>125</v>
      </c>
      <c r="O163">
        <v>5</v>
      </c>
      <c r="P163" s="1" t="s">
        <v>1</v>
      </c>
      <c r="Q163">
        <v>6</v>
      </c>
      <c r="S163">
        <f t="shared" si="27"/>
        <v>0</v>
      </c>
      <c r="T163">
        <f t="shared" si="28"/>
        <v>0</v>
      </c>
      <c r="U163">
        <f t="shared" si="29"/>
        <v>1</v>
      </c>
    </row>
    <row r="164" spans="1:21">
      <c r="A164" s="367">
        <v>157</v>
      </c>
      <c r="B164" s="68">
        <v>10</v>
      </c>
      <c r="C164">
        <v>13</v>
      </c>
      <c r="D164" s="81">
        <v>31368</v>
      </c>
      <c r="E164" s="2" t="s">
        <v>108</v>
      </c>
      <c r="F164" s="94" t="s">
        <v>0</v>
      </c>
      <c r="G164" s="2" t="s">
        <v>123</v>
      </c>
      <c r="H164" s="107"/>
      <c r="I164" s="2" t="s">
        <v>155</v>
      </c>
      <c r="K164" s="2" t="s">
        <v>109</v>
      </c>
      <c r="L164" t="s">
        <v>0</v>
      </c>
      <c r="M164" s="2" t="s">
        <v>145</v>
      </c>
      <c r="O164">
        <v>4</v>
      </c>
      <c r="P164" s="1" t="s">
        <v>1</v>
      </c>
      <c r="Q164">
        <v>3</v>
      </c>
      <c r="S164">
        <f t="shared" si="27"/>
        <v>1</v>
      </c>
      <c r="T164">
        <f t="shared" si="28"/>
        <v>0</v>
      </c>
      <c r="U164">
        <f t="shared" si="29"/>
        <v>0</v>
      </c>
    </row>
    <row r="165" spans="1:21">
      <c r="A165" s="367">
        <v>158</v>
      </c>
      <c r="B165" s="68">
        <v>10</v>
      </c>
      <c r="C165">
        <v>14</v>
      </c>
      <c r="D165" s="81">
        <v>31368</v>
      </c>
      <c r="E165" s="2" t="s">
        <v>108</v>
      </c>
      <c r="F165" s="94" t="s">
        <v>0</v>
      </c>
      <c r="G165" s="2" t="s">
        <v>123</v>
      </c>
      <c r="H165" s="107"/>
      <c r="I165" s="2" t="s">
        <v>155</v>
      </c>
      <c r="K165" s="2" t="s">
        <v>146</v>
      </c>
      <c r="L165" t="s">
        <v>0</v>
      </c>
      <c r="M165" s="2" t="s">
        <v>126</v>
      </c>
      <c r="O165">
        <v>5</v>
      </c>
      <c r="P165" s="1" t="s">
        <v>1</v>
      </c>
      <c r="Q165">
        <v>2</v>
      </c>
      <c r="S165">
        <f t="shared" si="27"/>
        <v>1</v>
      </c>
      <c r="T165">
        <f t="shared" si="28"/>
        <v>0</v>
      </c>
      <c r="U165">
        <f t="shared" si="29"/>
        <v>0</v>
      </c>
    </row>
    <row r="166" spans="1:21">
      <c r="A166" s="367">
        <v>159</v>
      </c>
      <c r="B166" s="68">
        <v>10</v>
      </c>
      <c r="C166">
        <v>15</v>
      </c>
      <c r="D166" s="81">
        <v>31368</v>
      </c>
      <c r="E166" s="2" t="s">
        <v>108</v>
      </c>
      <c r="F166" s="94" t="s">
        <v>0</v>
      </c>
      <c r="G166" s="2" t="s">
        <v>123</v>
      </c>
      <c r="H166" s="107"/>
      <c r="I166" s="2" t="s">
        <v>155</v>
      </c>
      <c r="K166" s="2" t="s">
        <v>112</v>
      </c>
      <c r="L166" t="s">
        <v>0</v>
      </c>
      <c r="M166" s="2" t="s">
        <v>124</v>
      </c>
      <c r="O166">
        <v>5</v>
      </c>
      <c r="P166" s="1" t="s">
        <v>1</v>
      </c>
      <c r="Q166">
        <v>3</v>
      </c>
      <c r="S166">
        <f t="shared" si="27"/>
        <v>1</v>
      </c>
      <c r="T166">
        <f t="shared" si="28"/>
        <v>0</v>
      </c>
      <c r="U166">
        <f t="shared" si="29"/>
        <v>0</v>
      </c>
    </row>
    <row r="167" spans="1:21">
      <c r="A167" s="367">
        <v>160</v>
      </c>
      <c r="B167" s="68">
        <v>10</v>
      </c>
      <c r="C167">
        <v>16</v>
      </c>
      <c r="D167" s="81">
        <v>31368</v>
      </c>
      <c r="E167" s="2" t="s">
        <v>108</v>
      </c>
      <c r="F167" s="94" t="s">
        <v>0</v>
      </c>
      <c r="G167" s="2" t="s">
        <v>123</v>
      </c>
      <c r="H167" s="107"/>
      <c r="I167" s="2" t="s">
        <v>155</v>
      </c>
      <c r="K167" s="2" t="s">
        <v>110</v>
      </c>
      <c r="L167" t="s">
        <v>0</v>
      </c>
      <c r="M167" s="2" t="s">
        <v>125</v>
      </c>
      <c r="O167">
        <v>7</v>
      </c>
      <c r="P167" s="1" t="s">
        <v>1</v>
      </c>
      <c r="Q167">
        <v>0</v>
      </c>
      <c r="S167">
        <f t="shared" si="27"/>
        <v>1</v>
      </c>
      <c r="T167">
        <f t="shared" si="28"/>
        <v>0</v>
      </c>
      <c r="U167">
        <f t="shared" si="29"/>
        <v>0</v>
      </c>
    </row>
    <row r="168" spans="1:21">
      <c r="A168" s="367">
        <v>161</v>
      </c>
      <c r="B168" s="68">
        <v>11</v>
      </c>
      <c r="C168">
        <v>1</v>
      </c>
      <c r="D168" s="81">
        <v>31368</v>
      </c>
      <c r="E168" s="2" t="s">
        <v>86</v>
      </c>
      <c r="F168" s="94" t="s">
        <v>0</v>
      </c>
      <c r="G168" s="2" t="s">
        <v>384</v>
      </c>
      <c r="H168" s="107">
        <v>0</v>
      </c>
      <c r="I168" s="2" t="s">
        <v>155</v>
      </c>
      <c r="K168" s="2" t="s">
        <v>137</v>
      </c>
      <c r="L168" t="s">
        <v>0</v>
      </c>
      <c r="M168" s="2" t="s">
        <v>147</v>
      </c>
      <c r="O168">
        <v>3</v>
      </c>
      <c r="P168" s="1" t="s">
        <v>1</v>
      </c>
      <c r="Q168">
        <v>5</v>
      </c>
      <c r="S168">
        <f t="shared" si="27"/>
        <v>0</v>
      </c>
      <c r="T168">
        <f t="shared" si="28"/>
        <v>0</v>
      </c>
      <c r="U168">
        <f t="shared" si="29"/>
        <v>1</v>
      </c>
    </row>
    <row r="169" spans="1:21">
      <c r="A169" s="367">
        <v>162</v>
      </c>
      <c r="B169" s="68">
        <v>11</v>
      </c>
      <c r="C169">
        <v>2</v>
      </c>
      <c r="D169" s="81">
        <v>31368</v>
      </c>
      <c r="E169" s="2" t="s">
        <v>86</v>
      </c>
      <c r="F169" s="94" t="s">
        <v>0</v>
      </c>
      <c r="G169" s="2" t="s">
        <v>384</v>
      </c>
      <c r="H169" s="107"/>
      <c r="I169" s="2" t="s">
        <v>155</v>
      </c>
      <c r="K169" s="2" t="s">
        <v>87</v>
      </c>
      <c r="L169" t="s">
        <v>0</v>
      </c>
      <c r="M169" s="2" t="s">
        <v>75</v>
      </c>
      <c r="O169">
        <v>5</v>
      </c>
      <c r="P169" s="1" t="s">
        <v>1</v>
      </c>
      <c r="Q169">
        <v>5</v>
      </c>
      <c r="S169">
        <f t="shared" ref="S169:S184" si="30">IF(O169&gt;Q169,1,0)</f>
        <v>0</v>
      </c>
      <c r="T169">
        <f t="shared" ref="T169:T184" si="31">IF(ISNUMBER(Q169),IF(O169=Q169,1,0),0)</f>
        <v>1</v>
      </c>
      <c r="U169">
        <f t="shared" ref="U169:U184" si="32">IF(O169&lt;Q169,1,0)</f>
        <v>0</v>
      </c>
    </row>
    <row r="170" spans="1:21">
      <c r="A170" s="367">
        <v>163</v>
      </c>
      <c r="B170" s="68">
        <v>11</v>
      </c>
      <c r="C170">
        <v>3</v>
      </c>
      <c r="D170" s="81">
        <v>31368</v>
      </c>
      <c r="E170" s="2" t="s">
        <v>86</v>
      </c>
      <c r="F170" s="94" t="s">
        <v>0</v>
      </c>
      <c r="G170" s="2" t="s">
        <v>384</v>
      </c>
      <c r="H170" s="107">
        <v>0</v>
      </c>
      <c r="I170" s="2" t="s">
        <v>155</v>
      </c>
      <c r="K170" s="2" t="s">
        <v>88</v>
      </c>
      <c r="L170" t="s">
        <v>0</v>
      </c>
      <c r="M170" s="2" t="s">
        <v>150</v>
      </c>
      <c r="O170">
        <v>4</v>
      </c>
      <c r="P170" s="1" t="s">
        <v>1</v>
      </c>
      <c r="Q170">
        <v>9</v>
      </c>
      <c r="S170">
        <f t="shared" si="30"/>
        <v>0</v>
      </c>
      <c r="T170">
        <f t="shared" si="31"/>
        <v>0</v>
      </c>
      <c r="U170">
        <f t="shared" si="32"/>
        <v>1</v>
      </c>
    </row>
    <row r="171" spans="1:21">
      <c r="A171" s="367">
        <v>164</v>
      </c>
      <c r="B171" s="68">
        <v>11</v>
      </c>
      <c r="C171">
        <v>4</v>
      </c>
      <c r="D171" s="81">
        <v>31368</v>
      </c>
      <c r="E171" s="2" t="s">
        <v>86</v>
      </c>
      <c r="F171" s="94" t="s">
        <v>0</v>
      </c>
      <c r="G171" s="2" t="s">
        <v>384</v>
      </c>
      <c r="H171" s="107"/>
      <c r="I171" s="2" t="s">
        <v>155</v>
      </c>
      <c r="K171" s="2" t="s">
        <v>91</v>
      </c>
      <c r="L171" t="s">
        <v>0</v>
      </c>
      <c r="M171" s="2" t="s">
        <v>74</v>
      </c>
      <c r="O171">
        <v>6</v>
      </c>
      <c r="P171" s="1" t="s">
        <v>1</v>
      </c>
      <c r="Q171">
        <v>6</v>
      </c>
      <c r="S171">
        <f t="shared" si="30"/>
        <v>0</v>
      </c>
      <c r="T171">
        <f t="shared" si="31"/>
        <v>1</v>
      </c>
      <c r="U171">
        <f t="shared" si="32"/>
        <v>0</v>
      </c>
    </row>
    <row r="172" spans="1:21">
      <c r="A172" s="367">
        <v>165</v>
      </c>
      <c r="B172" s="68">
        <v>11</v>
      </c>
      <c r="C172">
        <v>5</v>
      </c>
      <c r="D172" s="81">
        <v>31368</v>
      </c>
      <c r="E172" s="2" t="s">
        <v>86</v>
      </c>
      <c r="F172" s="94" t="s">
        <v>0</v>
      </c>
      <c r="G172" s="2" t="s">
        <v>384</v>
      </c>
      <c r="H172" s="107">
        <v>0</v>
      </c>
      <c r="I172" s="2" t="s">
        <v>155</v>
      </c>
      <c r="K172" s="2" t="s">
        <v>87</v>
      </c>
      <c r="L172" t="s">
        <v>0</v>
      </c>
      <c r="M172" s="2" t="s">
        <v>147</v>
      </c>
      <c r="O172">
        <v>2</v>
      </c>
      <c r="P172" s="1" t="s">
        <v>1</v>
      </c>
      <c r="Q172">
        <v>5</v>
      </c>
      <c r="S172">
        <f t="shared" si="30"/>
        <v>0</v>
      </c>
      <c r="T172">
        <f t="shared" si="31"/>
        <v>0</v>
      </c>
      <c r="U172">
        <f t="shared" si="32"/>
        <v>1</v>
      </c>
    </row>
    <row r="173" spans="1:21">
      <c r="A173" s="367">
        <v>166</v>
      </c>
      <c r="B173" s="68">
        <v>11</v>
      </c>
      <c r="C173">
        <v>6</v>
      </c>
      <c r="D173" s="81">
        <v>31368</v>
      </c>
      <c r="E173" s="2" t="s">
        <v>86</v>
      </c>
      <c r="F173" s="94" t="s">
        <v>0</v>
      </c>
      <c r="G173" s="2" t="s">
        <v>384</v>
      </c>
      <c r="H173" s="107"/>
      <c r="I173" s="2" t="s">
        <v>155</v>
      </c>
      <c r="K173" s="2" t="s">
        <v>88</v>
      </c>
      <c r="L173" t="s">
        <v>0</v>
      </c>
      <c r="M173" s="2" t="s">
        <v>75</v>
      </c>
      <c r="O173">
        <v>4</v>
      </c>
      <c r="P173" s="1" t="s">
        <v>1</v>
      </c>
      <c r="Q173">
        <v>3</v>
      </c>
      <c r="S173">
        <f t="shared" si="30"/>
        <v>1</v>
      </c>
      <c r="T173">
        <f t="shared" si="31"/>
        <v>0</v>
      </c>
      <c r="U173">
        <f t="shared" si="32"/>
        <v>0</v>
      </c>
    </row>
    <row r="174" spans="1:21">
      <c r="A174" s="367">
        <v>167</v>
      </c>
      <c r="B174" s="68">
        <v>11</v>
      </c>
      <c r="C174">
        <v>7</v>
      </c>
      <c r="D174" s="81">
        <v>31368</v>
      </c>
      <c r="E174" s="2" t="s">
        <v>86</v>
      </c>
      <c r="F174" s="94" t="s">
        <v>0</v>
      </c>
      <c r="G174" s="2" t="s">
        <v>384</v>
      </c>
      <c r="H174" s="107">
        <v>0</v>
      </c>
      <c r="I174" s="2" t="s">
        <v>155</v>
      </c>
      <c r="K174" s="2" t="s">
        <v>91</v>
      </c>
      <c r="L174" t="s">
        <v>0</v>
      </c>
      <c r="M174" s="2" t="s">
        <v>150</v>
      </c>
      <c r="O174">
        <v>2</v>
      </c>
      <c r="P174" s="1" t="s">
        <v>1</v>
      </c>
      <c r="Q174">
        <v>4</v>
      </c>
      <c r="S174">
        <f t="shared" si="30"/>
        <v>0</v>
      </c>
      <c r="T174">
        <f t="shared" si="31"/>
        <v>0</v>
      </c>
      <c r="U174">
        <f t="shared" si="32"/>
        <v>1</v>
      </c>
    </row>
    <row r="175" spans="1:21">
      <c r="A175" s="367">
        <v>168</v>
      </c>
      <c r="B175" s="68">
        <v>11</v>
      </c>
      <c r="C175">
        <v>8</v>
      </c>
      <c r="D175" s="81">
        <v>31368</v>
      </c>
      <c r="E175" s="2" t="s">
        <v>86</v>
      </c>
      <c r="F175" s="94" t="s">
        <v>0</v>
      </c>
      <c r="G175" s="2" t="s">
        <v>384</v>
      </c>
      <c r="H175" s="107">
        <v>0</v>
      </c>
      <c r="I175" s="2" t="s">
        <v>155</v>
      </c>
      <c r="K175" s="2" t="s">
        <v>137</v>
      </c>
      <c r="L175" t="s">
        <v>0</v>
      </c>
      <c r="M175" s="2" t="s">
        <v>74</v>
      </c>
      <c r="O175">
        <v>1</v>
      </c>
      <c r="P175" s="1" t="s">
        <v>1</v>
      </c>
      <c r="Q175">
        <v>5</v>
      </c>
      <c r="S175">
        <f t="shared" si="30"/>
        <v>0</v>
      </c>
      <c r="T175">
        <f t="shared" si="31"/>
        <v>0</v>
      </c>
      <c r="U175">
        <f t="shared" si="32"/>
        <v>1</v>
      </c>
    </row>
    <row r="176" spans="1:21">
      <c r="A176" s="367">
        <v>169</v>
      </c>
      <c r="B176" s="68">
        <v>11</v>
      </c>
      <c r="C176">
        <v>9</v>
      </c>
      <c r="D176" s="81">
        <v>31368</v>
      </c>
      <c r="E176" s="2" t="s">
        <v>86</v>
      </c>
      <c r="F176" s="94" t="s">
        <v>0</v>
      </c>
      <c r="G176" s="2" t="s">
        <v>384</v>
      </c>
      <c r="H176" s="107"/>
      <c r="I176" s="2" t="s">
        <v>155</v>
      </c>
      <c r="K176" s="2" t="s">
        <v>91</v>
      </c>
      <c r="L176" t="s">
        <v>0</v>
      </c>
      <c r="M176" s="2" t="s">
        <v>75</v>
      </c>
      <c r="O176">
        <v>4</v>
      </c>
      <c r="P176" s="1" t="s">
        <v>1</v>
      </c>
      <c r="Q176">
        <v>0</v>
      </c>
      <c r="S176">
        <f t="shared" si="30"/>
        <v>1</v>
      </c>
      <c r="T176">
        <f t="shared" si="31"/>
        <v>0</v>
      </c>
      <c r="U176">
        <f t="shared" si="32"/>
        <v>0</v>
      </c>
    </row>
    <row r="177" spans="1:21">
      <c r="A177" s="367">
        <v>170</v>
      </c>
      <c r="B177" s="68">
        <v>11</v>
      </c>
      <c r="C177">
        <v>10</v>
      </c>
      <c r="D177" s="81">
        <v>31368</v>
      </c>
      <c r="E177" s="2" t="s">
        <v>86</v>
      </c>
      <c r="F177" s="94" t="s">
        <v>0</v>
      </c>
      <c r="G177" s="2" t="s">
        <v>384</v>
      </c>
      <c r="H177" s="107">
        <v>0</v>
      </c>
      <c r="I177" s="2" t="s">
        <v>155</v>
      </c>
      <c r="K177" s="2" t="s">
        <v>88</v>
      </c>
      <c r="L177" t="s">
        <v>0</v>
      </c>
      <c r="M177" s="2" t="s">
        <v>147</v>
      </c>
      <c r="O177">
        <v>2</v>
      </c>
      <c r="P177" s="1" t="s">
        <v>1</v>
      </c>
      <c r="Q177">
        <v>7</v>
      </c>
      <c r="S177">
        <f t="shared" si="30"/>
        <v>0</v>
      </c>
      <c r="T177">
        <f t="shared" si="31"/>
        <v>0</v>
      </c>
      <c r="U177">
        <f t="shared" si="32"/>
        <v>1</v>
      </c>
    </row>
    <row r="178" spans="1:21">
      <c r="A178" s="367">
        <v>171</v>
      </c>
      <c r="B178" s="68">
        <v>11</v>
      </c>
      <c r="C178">
        <v>11</v>
      </c>
      <c r="D178" s="81">
        <v>31368</v>
      </c>
      <c r="E178" s="2" t="s">
        <v>86</v>
      </c>
      <c r="F178" s="94" t="s">
        <v>0</v>
      </c>
      <c r="G178" s="2" t="s">
        <v>384</v>
      </c>
      <c r="H178" s="107">
        <v>0</v>
      </c>
      <c r="I178" s="2" t="s">
        <v>155</v>
      </c>
      <c r="K178" s="2" t="s">
        <v>87</v>
      </c>
      <c r="L178" t="s">
        <v>0</v>
      </c>
      <c r="M178" s="2" t="s">
        <v>74</v>
      </c>
      <c r="O178">
        <v>3</v>
      </c>
      <c r="P178" s="1" t="s">
        <v>1</v>
      </c>
      <c r="Q178">
        <v>5</v>
      </c>
      <c r="S178">
        <f t="shared" si="30"/>
        <v>0</v>
      </c>
      <c r="T178">
        <f t="shared" si="31"/>
        <v>0</v>
      </c>
      <c r="U178">
        <f t="shared" si="32"/>
        <v>1</v>
      </c>
    </row>
    <row r="179" spans="1:21">
      <c r="A179" s="367">
        <v>172</v>
      </c>
      <c r="B179" s="68">
        <v>11</v>
      </c>
      <c r="C179">
        <v>12</v>
      </c>
      <c r="D179" s="81">
        <v>31368</v>
      </c>
      <c r="E179" s="2" t="s">
        <v>86</v>
      </c>
      <c r="F179" s="94" t="s">
        <v>0</v>
      </c>
      <c r="G179" s="2" t="s">
        <v>384</v>
      </c>
      <c r="H179" s="107"/>
      <c r="I179" s="2" t="s">
        <v>155</v>
      </c>
      <c r="K179" s="2" t="s">
        <v>137</v>
      </c>
      <c r="L179" t="s">
        <v>0</v>
      </c>
      <c r="M179" s="2" t="s">
        <v>150</v>
      </c>
      <c r="O179">
        <v>9</v>
      </c>
      <c r="P179" s="1" t="s">
        <v>1</v>
      </c>
      <c r="Q179">
        <v>4</v>
      </c>
      <c r="S179">
        <f t="shared" si="30"/>
        <v>1</v>
      </c>
      <c r="T179">
        <f t="shared" si="31"/>
        <v>0</v>
      </c>
      <c r="U179">
        <f t="shared" si="32"/>
        <v>0</v>
      </c>
    </row>
    <row r="180" spans="1:21">
      <c r="A180" s="367">
        <v>173</v>
      </c>
      <c r="B180" s="68">
        <v>11</v>
      </c>
      <c r="C180">
        <v>13</v>
      </c>
      <c r="D180" s="81">
        <v>31368</v>
      </c>
      <c r="E180" s="2" t="s">
        <v>86</v>
      </c>
      <c r="F180" s="94" t="s">
        <v>0</v>
      </c>
      <c r="G180" s="2" t="s">
        <v>384</v>
      </c>
      <c r="H180" s="107">
        <v>0</v>
      </c>
      <c r="I180" s="2" t="s">
        <v>155</v>
      </c>
      <c r="K180" s="2" t="s">
        <v>137</v>
      </c>
      <c r="L180" t="s">
        <v>0</v>
      </c>
      <c r="M180" s="2" t="s">
        <v>75</v>
      </c>
      <c r="O180">
        <v>4</v>
      </c>
      <c r="P180" s="1" t="s">
        <v>1</v>
      </c>
      <c r="Q180">
        <v>9</v>
      </c>
      <c r="S180">
        <f t="shared" si="30"/>
        <v>0</v>
      </c>
      <c r="T180">
        <f t="shared" si="31"/>
        <v>0</v>
      </c>
      <c r="U180">
        <f t="shared" si="32"/>
        <v>1</v>
      </c>
    </row>
    <row r="181" spans="1:21">
      <c r="A181" s="367">
        <v>174</v>
      </c>
      <c r="B181" s="68">
        <v>11</v>
      </c>
      <c r="C181">
        <v>14</v>
      </c>
      <c r="D181" s="81">
        <v>31368</v>
      </c>
      <c r="E181" s="2" t="s">
        <v>86</v>
      </c>
      <c r="F181" s="94" t="s">
        <v>0</v>
      </c>
      <c r="G181" s="2" t="s">
        <v>384</v>
      </c>
      <c r="H181" s="107">
        <v>0</v>
      </c>
      <c r="I181" s="2" t="s">
        <v>155</v>
      </c>
      <c r="K181" s="2" t="s">
        <v>91</v>
      </c>
      <c r="L181" t="s">
        <v>0</v>
      </c>
      <c r="M181" s="2" t="s">
        <v>147</v>
      </c>
      <c r="O181">
        <v>2</v>
      </c>
      <c r="P181" s="1" t="s">
        <v>1</v>
      </c>
      <c r="Q181">
        <v>4</v>
      </c>
      <c r="S181">
        <f t="shared" si="30"/>
        <v>0</v>
      </c>
      <c r="T181">
        <f t="shared" si="31"/>
        <v>0</v>
      </c>
      <c r="U181">
        <f t="shared" si="32"/>
        <v>1</v>
      </c>
    </row>
    <row r="182" spans="1:21">
      <c r="A182" s="367">
        <v>175</v>
      </c>
      <c r="B182" s="68">
        <v>11</v>
      </c>
      <c r="C182">
        <v>15</v>
      </c>
      <c r="D182" s="81">
        <v>31368</v>
      </c>
      <c r="E182" s="2" t="s">
        <v>86</v>
      </c>
      <c r="F182" s="94" t="s">
        <v>0</v>
      </c>
      <c r="G182" s="2" t="s">
        <v>384</v>
      </c>
      <c r="H182" s="107"/>
      <c r="I182" s="2" t="s">
        <v>155</v>
      </c>
      <c r="K182" s="2" t="s">
        <v>88</v>
      </c>
      <c r="L182" t="s">
        <v>0</v>
      </c>
      <c r="M182" s="2" t="s">
        <v>74</v>
      </c>
      <c r="O182">
        <v>13</v>
      </c>
      <c r="P182" s="1" t="s">
        <v>1</v>
      </c>
      <c r="Q182">
        <v>6</v>
      </c>
      <c r="S182">
        <f t="shared" si="30"/>
        <v>1</v>
      </c>
      <c r="T182">
        <f t="shared" si="31"/>
        <v>0</v>
      </c>
      <c r="U182">
        <f t="shared" si="32"/>
        <v>0</v>
      </c>
    </row>
    <row r="183" spans="1:21">
      <c r="A183" s="367">
        <v>176</v>
      </c>
      <c r="B183" s="68">
        <v>11</v>
      </c>
      <c r="C183">
        <v>16</v>
      </c>
      <c r="D183" s="81">
        <v>31368</v>
      </c>
      <c r="E183" s="2" t="s">
        <v>86</v>
      </c>
      <c r="F183" s="94" t="s">
        <v>0</v>
      </c>
      <c r="G183" s="2" t="s">
        <v>384</v>
      </c>
      <c r="H183" s="107">
        <v>0</v>
      </c>
      <c r="I183" s="2" t="s">
        <v>155</v>
      </c>
      <c r="K183" s="2" t="s">
        <v>87</v>
      </c>
      <c r="L183" t="s">
        <v>0</v>
      </c>
      <c r="M183" s="2" t="s">
        <v>150</v>
      </c>
      <c r="O183">
        <v>5</v>
      </c>
      <c r="P183" s="1" t="s">
        <v>1</v>
      </c>
      <c r="Q183">
        <v>6</v>
      </c>
      <c r="S183">
        <f t="shared" si="30"/>
        <v>0</v>
      </c>
      <c r="T183">
        <f t="shared" si="31"/>
        <v>0</v>
      </c>
      <c r="U183">
        <f t="shared" si="32"/>
        <v>1</v>
      </c>
    </row>
    <row r="184" spans="1:21">
      <c r="A184" s="367">
        <v>177</v>
      </c>
      <c r="B184" s="68">
        <v>12</v>
      </c>
      <c r="C184">
        <v>1</v>
      </c>
      <c r="D184" s="81">
        <v>31374</v>
      </c>
      <c r="E184" s="2" t="s">
        <v>78</v>
      </c>
      <c r="F184" s="94" t="s">
        <v>0</v>
      </c>
      <c r="G184" s="2" t="s">
        <v>108</v>
      </c>
      <c r="H184" s="107"/>
      <c r="I184" s="2" t="s">
        <v>155</v>
      </c>
      <c r="K184" s="2" t="s">
        <v>81</v>
      </c>
      <c r="L184" t="s">
        <v>0</v>
      </c>
      <c r="M184" s="2" t="s">
        <v>110</v>
      </c>
      <c r="O184">
        <v>5</v>
      </c>
      <c r="P184" s="1" t="s">
        <v>1</v>
      </c>
      <c r="Q184">
        <v>3</v>
      </c>
      <c r="S184">
        <f t="shared" si="30"/>
        <v>1</v>
      </c>
      <c r="T184">
        <f t="shared" si="31"/>
        <v>0</v>
      </c>
      <c r="U184">
        <f t="shared" si="32"/>
        <v>0</v>
      </c>
    </row>
    <row r="185" spans="1:21">
      <c r="A185" s="367">
        <v>178</v>
      </c>
      <c r="B185" s="68">
        <v>12</v>
      </c>
      <c r="C185">
        <v>2</v>
      </c>
      <c r="D185" s="81">
        <v>31374</v>
      </c>
      <c r="E185" s="2" t="s">
        <v>78</v>
      </c>
      <c r="F185" s="94" t="s">
        <v>0</v>
      </c>
      <c r="G185" s="2" t="s">
        <v>108</v>
      </c>
      <c r="H185" s="107"/>
      <c r="I185" s="2" t="s">
        <v>155</v>
      </c>
      <c r="K185" s="2" t="s">
        <v>79</v>
      </c>
      <c r="L185" t="s">
        <v>0</v>
      </c>
      <c r="M185" s="2" t="s">
        <v>109</v>
      </c>
      <c r="O185">
        <v>5</v>
      </c>
      <c r="P185" s="1" t="s">
        <v>1</v>
      </c>
      <c r="Q185">
        <v>5</v>
      </c>
      <c r="S185">
        <f t="shared" ref="S185:S200" si="33">IF(O185&gt;Q185,1,0)</f>
        <v>0</v>
      </c>
      <c r="T185">
        <f t="shared" ref="T185:T200" si="34">IF(ISNUMBER(Q185),IF(O185=Q185,1,0),0)</f>
        <v>1</v>
      </c>
      <c r="U185">
        <f t="shared" ref="U185:U200" si="35">IF(O185&lt;Q185,1,0)</f>
        <v>0</v>
      </c>
    </row>
    <row r="186" spans="1:21">
      <c r="A186" s="367">
        <v>179</v>
      </c>
      <c r="B186" s="68">
        <v>12</v>
      </c>
      <c r="C186">
        <v>3</v>
      </c>
      <c r="D186" s="81">
        <v>31374</v>
      </c>
      <c r="E186" s="2" t="s">
        <v>78</v>
      </c>
      <c r="F186" s="94" t="s">
        <v>0</v>
      </c>
      <c r="G186" s="2" t="s">
        <v>108</v>
      </c>
      <c r="H186" s="107"/>
      <c r="I186" s="2" t="s">
        <v>155</v>
      </c>
      <c r="K186" s="2" t="s">
        <v>80</v>
      </c>
      <c r="L186" t="s">
        <v>0</v>
      </c>
      <c r="M186" s="2" t="s">
        <v>112</v>
      </c>
      <c r="O186">
        <v>6</v>
      </c>
      <c r="P186" s="1" t="s">
        <v>1</v>
      </c>
      <c r="Q186">
        <v>5</v>
      </c>
      <c r="S186">
        <f t="shared" si="33"/>
        <v>1</v>
      </c>
      <c r="T186">
        <f t="shared" si="34"/>
        <v>0</v>
      </c>
      <c r="U186">
        <f t="shared" si="35"/>
        <v>0</v>
      </c>
    </row>
    <row r="187" spans="1:21">
      <c r="A187" s="367">
        <v>180</v>
      </c>
      <c r="B187" s="68">
        <v>12</v>
      </c>
      <c r="C187">
        <v>4</v>
      </c>
      <c r="D187" s="81">
        <v>31374</v>
      </c>
      <c r="E187" s="2" t="s">
        <v>78</v>
      </c>
      <c r="F187" s="94" t="s">
        <v>0</v>
      </c>
      <c r="G187" s="2" t="s">
        <v>108</v>
      </c>
      <c r="H187" s="107"/>
      <c r="I187" s="2" t="s">
        <v>155</v>
      </c>
      <c r="K187" s="2" t="s">
        <v>77</v>
      </c>
      <c r="L187" t="s">
        <v>0</v>
      </c>
      <c r="M187" s="2" t="s">
        <v>146</v>
      </c>
      <c r="O187">
        <v>4</v>
      </c>
      <c r="P187" s="1" t="s">
        <v>1</v>
      </c>
      <c r="Q187">
        <v>4</v>
      </c>
      <c r="S187">
        <f t="shared" si="33"/>
        <v>0</v>
      </c>
      <c r="T187">
        <f t="shared" si="34"/>
        <v>1</v>
      </c>
      <c r="U187">
        <f t="shared" si="35"/>
        <v>0</v>
      </c>
    </row>
    <row r="188" spans="1:21">
      <c r="A188" s="367">
        <v>181</v>
      </c>
      <c r="B188" s="68">
        <v>12</v>
      </c>
      <c r="C188">
        <v>5</v>
      </c>
      <c r="D188" s="81">
        <v>31374</v>
      </c>
      <c r="E188" s="2" t="s">
        <v>78</v>
      </c>
      <c r="F188" s="94" t="s">
        <v>0</v>
      </c>
      <c r="G188" s="2" t="s">
        <v>108</v>
      </c>
      <c r="H188" s="107"/>
      <c r="I188" s="2" t="s">
        <v>155</v>
      </c>
      <c r="K188" s="2" t="s">
        <v>79</v>
      </c>
      <c r="L188" t="s">
        <v>0</v>
      </c>
      <c r="M188" s="2" t="s">
        <v>110</v>
      </c>
      <c r="O188">
        <v>2</v>
      </c>
      <c r="P188" s="1" t="s">
        <v>1</v>
      </c>
      <c r="Q188">
        <v>1</v>
      </c>
      <c r="S188">
        <f t="shared" si="33"/>
        <v>1</v>
      </c>
      <c r="T188">
        <f t="shared" si="34"/>
        <v>0</v>
      </c>
      <c r="U188">
        <f t="shared" si="35"/>
        <v>0</v>
      </c>
    </row>
    <row r="189" spans="1:21">
      <c r="A189" s="367">
        <v>182</v>
      </c>
      <c r="B189" s="68">
        <v>12</v>
      </c>
      <c r="C189">
        <v>6</v>
      </c>
      <c r="D189" s="81">
        <v>31374</v>
      </c>
      <c r="E189" s="2" t="s">
        <v>78</v>
      </c>
      <c r="F189" s="94" t="s">
        <v>0</v>
      </c>
      <c r="G189" s="2" t="s">
        <v>108</v>
      </c>
      <c r="H189" s="107">
        <v>0</v>
      </c>
      <c r="I189" s="2" t="s">
        <v>155</v>
      </c>
      <c r="K189" s="2" t="s">
        <v>80</v>
      </c>
      <c r="L189" t="s">
        <v>0</v>
      </c>
      <c r="M189" s="2" t="s">
        <v>109</v>
      </c>
      <c r="O189">
        <v>4</v>
      </c>
      <c r="P189" s="1" t="s">
        <v>1</v>
      </c>
      <c r="Q189">
        <v>9</v>
      </c>
      <c r="S189">
        <f t="shared" si="33"/>
        <v>0</v>
      </c>
      <c r="T189">
        <f t="shared" si="34"/>
        <v>0</v>
      </c>
      <c r="U189">
        <f t="shared" si="35"/>
        <v>1</v>
      </c>
    </row>
    <row r="190" spans="1:21">
      <c r="A190" s="367">
        <v>183</v>
      </c>
      <c r="B190" s="68">
        <v>12</v>
      </c>
      <c r="C190">
        <v>7</v>
      </c>
      <c r="D190" s="81">
        <v>31374</v>
      </c>
      <c r="E190" s="2" t="s">
        <v>78</v>
      </c>
      <c r="F190" s="94" t="s">
        <v>0</v>
      </c>
      <c r="G190" s="2" t="s">
        <v>108</v>
      </c>
      <c r="H190" s="107">
        <v>0</v>
      </c>
      <c r="I190" s="2" t="s">
        <v>155</v>
      </c>
      <c r="K190" s="2" t="s">
        <v>77</v>
      </c>
      <c r="L190" t="s">
        <v>0</v>
      </c>
      <c r="M190" s="2" t="s">
        <v>112</v>
      </c>
      <c r="O190">
        <v>1</v>
      </c>
      <c r="P190" s="1" t="s">
        <v>1</v>
      </c>
      <c r="Q190">
        <v>2</v>
      </c>
      <c r="S190">
        <f t="shared" si="33"/>
        <v>0</v>
      </c>
      <c r="T190">
        <f t="shared" si="34"/>
        <v>0</v>
      </c>
      <c r="U190">
        <f t="shared" si="35"/>
        <v>1</v>
      </c>
    </row>
    <row r="191" spans="1:21">
      <c r="A191" s="367">
        <v>184</v>
      </c>
      <c r="B191" s="68">
        <v>12</v>
      </c>
      <c r="C191">
        <v>8</v>
      </c>
      <c r="D191" s="81">
        <v>31374</v>
      </c>
      <c r="E191" s="2" t="s">
        <v>78</v>
      </c>
      <c r="F191" s="94" t="s">
        <v>0</v>
      </c>
      <c r="G191" s="2" t="s">
        <v>108</v>
      </c>
      <c r="H191" s="107">
        <v>0</v>
      </c>
      <c r="I191" s="2" t="s">
        <v>155</v>
      </c>
      <c r="K191" s="2" t="s">
        <v>81</v>
      </c>
      <c r="L191" t="s">
        <v>0</v>
      </c>
      <c r="M191" s="2" t="s">
        <v>146</v>
      </c>
      <c r="O191">
        <v>1</v>
      </c>
      <c r="P191" s="1" t="s">
        <v>1</v>
      </c>
      <c r="Q191">
        <v>8</v>
      </c>
      <c r="S191">
        <f t="shared" si="33"/>
        <v>0</v>
      </c>
      <c r="T191">
        <f t="shared" si="34"/>
        <v>0</v>
      </c>
      <c r="U191">
        <f t="shared" si="35"/>
        <v>1</v>
      </c>
    </row>
    <row r="192" spans="1:21">
      <c r="A192" s="367">
        <v>185</v>
      </c>
      <c r="B192" s="68">
        <v>12</v>
      </c>
      <c r="C192">
        <v>9</v>
      </c>
      <c r="D192" s="81">
        <v>31374</v>
      </c>
      <c r="E192" s="2" t="s">
        <v>78</v>
      </c>
      <c r="F192" s="94" t="s">
        <v>0</v>
      </c>
      <c r="G192" s="2" t="s">
        <v>108</v>
      </c>
      <c r="H192" s="107">
        <v>0</v>
      </c>
      <c r="I192" s="2" t="s">
        <v>155</v>
      </c>
      <c r="K192" s="2" t="s">
        <v>77</v>
      </c>
      <c r="L192" t="s">
        <v>0</v>
      </c>
      <c r="M192" s="2" t="s">
        <v>109</v>
      </c>
      <c r="O192">
        <v>1</v>
      </c>
      <c r="P192" s="1" t="s">
        <v>1</v>
      </c>
      <c r="Q192">
        <v>2</v>
      </c>
      <c r="S192">
        <f t="shared" si="33"/>
        <v>0</v>
      </c>
      <c r="T192">
        <f t="shared" si="34"/>
        <v>0</v>
      </c>
      <c r="U192">
        <f t="shared" si="35"/>
        <v>1</v>
      </c>
    </row>
    <row r="193" spans="1:21">
      <c r="A193" s="367">
        <v>186</v>
      </c>
      <c r="B193" s="68">
        <v>12</v>
      </c>
      <c r="C193">
        <v>10</v>
      </c>
      <c r="D193" s="81">
        <v>31374</v>
      </c>
      <c r="E193" s="2" t="s">
        <v>78</v>
      </c>
      <c r="F193" s="94" t="s">
        <v>0</v>
      </c>
      <c r="G193" s="2" t="s">
        <v>108</v>
      </c>
      <c r="H193" s="107"/>
      <c r="I193" s="2" t="s">
        <v>155</v>
      </c>
      <c r="K193" s="2" t="s">
        <v>80</v>
      </c>
      <c r="L193" t="s">
        <v>0</v>
      </c>
      <c r="M193" s="2" t="s">
        <v>110</v>
      </c>
      <c r="O193">
        <v>2</v>
      </c>
      <c r="P193" s="1" t="s">
        <v>1</v>
      </c>
      <c r="Q193">
        <v>1</v>
      </c>
      <c r="S193">
        <f t="shared" si="33"/>
        <v>1</v>
      </c>
      <c r="T193">
        <f t="shared" si="34"/>
        <v>0</v>
      </c>
      <c r="U193">
        <f t="shared" si="35"/>
        <v>0</v>
      </c>
    </row>
    <row r="194" spans="1:21">
      <c r="A194" s="367">
        <v>187</v>
      </c>
      <c r="B194" s="68">
        <v>12</v>
      </c>
      <c r="C194">
        <v>11</v>
      </c>
      <c r="D194" s="81">
        <v>31374</v>
      </c>
      <c r="E194" s="2" t="s">
        <v>78</v>
      </c>
      <c r="F194" s="94" t="s">
        <v>0</v>
      </c>
      <c r="G194" s="2" t="s">
        <v>108</v>
      </c>
      <c r="H194" s="107"/>
      <c r="I194" s="2" t="s">
        <v>155</v>
      </c>
      <c r="K194" s="2" t="s">
        <v>79</v>
      </c>
      <c r="L194" t="s">
        <v>0</v>
      </c>
      <c r="M194" s="2" t="s">
        <v>146</v>
      </c>
      <c r="O194">
        <v>6</v>
      </c>
      <c r="P194" s="1" t="s">
        <v>1</v>
      </c>
      <c r="Q194">
        <v>3</v>
      </c>
      <c r="S194">
        <f t="shared" si="33"/>
        <v>1</v>
      </c>
      <c r="T194">
        <f t="shared" si="34"/>
        <v>0</v>
      </c>
      <c r="U194">
        <f t="shared" si="35"/>
        <v>0</v>
      </c>
    </row>
    <row r="195" spans="1:21">
      <c r="A195" s="367">
        <v>188</v>
      </c>
      <c r="B195" s="68">
        <v>12</v>
      </c>
      <c r="C195">
        <v>12</v>
      </c>
      <c r="D195" s="81">
        <v>31374</v>
      </c>
      <c r="E195" s="2" t="s">
        <v>78</v>
      </c>
      <c r="F195" s="94" t="s">
        <v>0</v>
      </c>
      <c r="G195" s="2" t="s">
        <v>108</v>
      </c>
      <c r="H195" s="107"/>
      <c r="I195" s="2" t="s">
        <v>155</v>
      </c>
      <c r="K195" s="2" t="s">
        <v>81</v>
      </c>
      <c r="L195" t="s">
        <v>0</v>
      </c>
      <c r="M195" s="2" t="s">
        <v>112</v>
      </c>
      <c r="O195">
        <v>4</v>
      </c>
      <c r="P195" s="1" t="s">
        <v>1</v>
      </c>
      <c r="Q195">
        <v>2</v>
      </c>
      <c r="S195">
        <f t="shared" si="33"/>
        <v>1</v>
      </c>
      <c r="T195">
        <f t="shared" si="34"/>
        <v>0</v>
      </c>
      <c r="U195">
        <f t="shared" si="35"/>
        <v>0</v>
      </c>
    </row>
    <row r="196" spans="1:21">
      <c r="A196" s="367">
        <v>189</v>
      </c>
      <c r="B196" s="68">
        <v>12</v>
      </c>
      <c r="C196">
        <v>13</v>
      </c>
      <c r="D196" s="81">
        <v>31374</v>
      </c>
      <c r="E196" s="2" t="s">
        <v>78</v>
      </c>
      <c r="F196" s="94" t="s">
        <v>0</v>
      </c>
      <c r="G196" s="2" t="s">
        <v>108</v>
      </c>
      <c r="H196" s="107"/>
      <c r="I196" s="2" t="s">
        <v>155</v>
      </c>
      <c r="K196" s="2" t="s">
        <v>81</v>
      </c>
      <c r="L196" t="s">
        <v>0</v>
      </c>
      <c r="M196" s="2" t="s">
        <v>109</v>
      </c>
      <c r="O196">
        <v>4</v>
      </c>
      <c r="P196" s="1" t="s">
        <v>1</v>
      </c>
      <c r="Q196">
        <v>1</v>
      </c>
      <c r="S196">
        <f t="shared" si="33"/>
        <v>1</v>
      </c>
      <c r="T196">
        <f t="shared" si="34"/>
        <v>0</v>
      </c>
      <c r="U196">
        <f t="shared" si="35"/>
        <v>0</v>
      </c>
    </row>
    <row r="197" spans="1:21">
      <c r="A197" s="367">
        <v>190</v>
      </c>
      <c r="B197" s="68">
        <v>12</v>
      </c>
      <c r="C197">
        <v>14</v>
      </c>
      <c r="D197" s="81">
        <v>31374</v>
      </c>
      <c r="E197" s="2" t="s">
        <v>78</v>
      </c>
      <c r="F197" s="94" t="s">
        <v>0</v>
      </c>
      <c r="G197" s="2" t="s">
        <v>108</v>
      </c>
      <c r="H197" s="107"/>
      <c r="I197" s="2" t="s">
        <v>155</v>
      </c>
      <c r="K197" s="2" t="s">
        <v>77</v>
      </c>
      <c r="L197" t="s">
        <v>0</v>
      </c>
      <c r="M197" s="2" t="s">
        <v>110</v>
      </c>
      <c r="O197">
        <v>5</v>
      </c>
      <c r="P197" s="1" t="s">
        <v>1</v>
      </c>
      <c r="Q197">
        <v>1</v>
      </c>
      <c r="S197">
        <f t="shared" si="33"/>
        <v>1</v>
      </c>
      <c r="T197">
        <f t="shared" si="34"/>
        <v>0</v>
      </c>
      <c r="U197">
        <f t="shared" si="35"/>
        <v>0</v>
      </c>
    </row>
    <row r="198" spans="1:21">
      <c r="A198" s="367">
        <v>191</v>
      </c>
      <c r="B198" s="68">
        <v>12</v>
      </c>
      <c r="C198">
        <v>15</v>
      </c>
      <c r="D198" s="81">
        <v>31374</v>
      </c>
      <c r="E198" s="2" t="s">
        <v>78</v>
      </c>
      <c r="F198" s="94" t="s">
        <v>0</v>
      </c>
      <c r="G198" s="2" t="s">
        <v>108</v>
      </c>
      <c r="H198" s="107"/>
      <c r="I198" s="2" t="s">
        <v>155</v>
      </c>
      <c r="K198" s="2" t="s">
        <v>80</v>
      </c>
      <c r="L198" t="s">
        <v>0</v>
      </c>
      <c r="M198" s="2" t="s">
        <v>146</v>
      </c>
      <c r="O198">
        <v>5</v>
      </c>
      <c r="P198" s="1" t="s">
        <v>1</v>
      </c>
      <c r="Q198">
        <v>3</v>
      </c>
      <c r="S198">
        <f t="shared" si="33"/>
        <v>1</v>
      </c>
      <c r="T198">
        <f t="shared" si="34"/>
        <v>0</v>
      </c>
      <c r="U198">
        <f t="shared" si="35"/>
        <v>0</v>
      </c>
    </row>
    <row r="199" spans="1:21">
      <c r="A199" s="367">
        <v>192</v>
      </c>
      <c r="B199" s="68">
        <v>12</v>
      </c>
      <c r="C199">
        <v>16</v>
      </c>
      <c r="D199" s="81">
        <v>31374</v>
      </c>
      <c r="E199" s="2" t="s">
        <v>78</v>
      </c>
      <c r="F199" s="94" t="s">
        <v>0</v>
      </c>
      <c r="G199" s="2" t="s">
        <v>108</v>
      </c>
      <c r="H199" s="107">
        <v>0</v>
      </c>
      <c r="I199" s="2" t="s">
        <v>155</v>
      </c>
      <c r="K199" s="2" t="s">
        <v>79</v>
      </c>
      <c r="L199" t="s">
        <v>0</v>
      </c>
      <c r="M199" s="2" t="s">
        <v>112</v>
      </c>
      <c r="O199">
        <v>2</v>
      </c>
      <c r="P199" s="1" t="s">
        <v>1</v>
      </c>
      <c r="Q199">
        <v>3</v>
      </c>
      <c r="S199">
        <f t="shared" si="33"/>
        <v>0</v>
      </c>
      <c r="T199">
        <f t="shared" si="34"/>
        <v>0</v>
      </c>
      <c r="U199">
        <f t="shared" si="35"/>
        <v>1</v>
      </c>
    </row>
    <row r="200" spans="1:21">
      <c r="A200" s="367">
        <v>193</v>
      </c>
      <c r="B200" s="68">
        <v>13</v>
      </c>
      <c r="C200">
        <v>1</v>
      </c>
      <c r="D200" s="81">
        <v>31374</v>
      </c>
      <c r="E200" s="2" t="s">
        <v>95</v>
      </c>
      <c r="F200" s="94" t="s">
        <v>0</v>
      </c>
      <c r="G200" s="2" t="s">
        <v>384</v>
      </c>
      <c r="H200" s="107"/>
      <c r="I200" s="2" t="s">
        <v>155</v>
      </c>
      <c r="K200" s="2" t="s">
        <v>99</v>
      </c>
      <c r="L200" t="s">
        <v>0</v>
      </c>
      <c r="M200" s="2" t="s">
        <v>147</v>
      </c>
      <c r="O200">
        <v>3</v>
      </c>
      <c r="P200" s="1" t="s">
        <v>1</v>
      </c>
      <c r="Q200">
        <v>2</v>
      </c>
      <c r="S200">
        <f t="shared" si="33"/>
        <v>1</v>
      </c>
      <c r="T200">
        <f t="shared" si="34"/>
        <v>0</v>
      </c>
      <c r="U200">
        <f t="shared" si="35"/>
        <v>0</v>
      </c>
    </row>
    <row r="201" spans="1:21">
      <c r="A201" s="367">
        <v>194</v>
      </c>
      <c r="B201" s="68">
        <v>13</v>
      </c>
      <c r="C201">
        <v>2</v>
      </c>
      <c r="D201" s="81">
        <v>31374</v>
      </c>
      <c r="E201" s="2" t="s">
        <v>95</v>
      </c>
      <c r="F201" s="94" t="s">
        <v>0</v>
      </c>
      <c r="G201" s="2" t="s">
        <v>384</v>
      </c>
      <c r="H201" s="107"/>
      <c r="I201" s="2" t="s">
        <v>155</v>
      </c>
      <c r="K201" s="2" t="s">
        <v>97</v>
      </c>
      <c r="L201" t="s">
        <v>0</v>
      </c>
      <c r="M201" s="2" t="s">
        <v>75</v>
      </c>
      <c r="O201">
        <v>7</v>
      </c>
      <c r="P201" s="1" t="s">
        <v>1</v>
      </c>
      <c r="Q201">
        <v>2</v>
      </c>
      <c r="S201">
        <f t="shared" ref="S201:S216" si="36">IF(O201&gt;Q201,1,0)</f>
        <v>1</v>
      </c>
      <c r="T201">
        <f t="shared" ref="T201:T216" si="37">IF(ISNUMBER(Q201),IF(O201=Q201,1,0),0)</f>
        <v>0</v>
      </c>
      <c r="U201">
        <f t="shared" ref="U201:U216" si="38">IF(O201&lt;Q201,1,0)</f>
        <v>0</v>
      </c>
    </row>
    <row r="202" spans="1:21">
      <c r="A202" s="367">
        <v>195</v>
      </c>
      <c r="B202" s="68">
        <v>13</v>
      </c>
      <c r="C202">
        <v>3</v>
      </c>
      <c r="D202" s="81">
        <v>31374</v>
      </c>
      <c r="E202" s="2" t="s">
        <v>95</v>
      </c>
      <c r="F202" s="94" t="s">
        <v>0</v>
      </c>
      <c r="G202" s="2" t="s">
        <v>384</v>
      </c>
      <c r="H202" s="107">
        <v>0</v>
      </c>
      <c r="I202" s="2" t="s">
        <v>155</v>
      </c>
      <c r="K202" s="2" t="s">
        <v>98</v>
      </c>
      <c r="L202" t="s">
        <v>0</v>
      </c>
      <c r="M202" s="2" t="s">
        <v>150</v>
      </c>
      <c r="O202">
        <v>3</v>
      </c>
      <c r="P202" s="1" t="s">
        <v>1</v>
      </c>
      <c r="Q202">
        <v>4</v>
      </c>
      <c r="S202">
        <f t="shared" si="36"/>
        <v>0</v>
      </c>
      <c r="T202">
        <f t="shared" si="37"/>
        <v>0</v>
      </c>
      <c r="U202">
        <f t="shared" si="38"/>
        <v>1</v>
      </c>
    </row>
    <row r="203" spans="1:21">
      <c r="A203" s="367">
        <v>196</v>
      </c>
      <c r="B203" s="68">
        <v>13</v>
      </c>
      <c r="C203">
        <v>4</v>
      </c>
      <c r="D203" s="81">
        <v>31374</v>
      </c>
      <c r="E203" s="2" t="s">
        <v>95</v>
      </c>
      <c r="F203" s="94" t="s">
        <v>0</v>
      </c>
      <c r="G203" s="2" t="s">
        <v>384</v>
      </c>
      <c r="H203" s="107">
        <v>0</v>
      </c>
      <c r="I203" s="2" t="s">
        <v>155</v>
      </c>
      <c r="K203" s="2" t="s">
        <v>153</v>
      </c>
      <c r="L203" t="s">
        <v>0</v>
      </c>
      <c r="M203" s="2" t="s">
        <v>74</v>
      </c>
      <c r="O203">
        <v>4</v>
      </c>
      <c r="P203" s="1" t="s">
        <v>1</v>
      </c>
      <c r="Q203">
        <v>7</v>
      </c>
      <c r="S203">
        <f t="shared" si="36"/>
        <v>0</v>
      </c>
      <c r="T203">
        <f t="shared" si="37"/>
        <v>0</v>
      </c>
      <c r="U203">
        <f t="shared" si="38"/>
        <v>1</v>
      </c>
    </row>
    <row r="204" spans="1:21">
      <c r="A204" s="367">
        <v>197</v>
      </c>
      <c r="B204" s="68">
        <v>13</v>
      </c>
      <c r="C204">
        <v>5</v>
      </c>
      <c r="D204" s="81">
        <v>31374</v>
      </c>
      <c r="E204" s="2" t="s">
        <v>95</v>
      </c>
      <c r="F204" s="94" t="s">
        <v>0</v>
      </c>
      <c r="G204" s="2" t="s">
        <v>384</v>
      </c>
      <c r="H204" s="107">
        <v>0</v>
      </c>
      <c r="I204" s="2" t="s">
        <v>155</v>
      </c>
      <c r="K204" s="2" t="s">
        <v>97</v>
      </c>
      <c r="L204" t="s">
        <v>0</v>
      </c>
      <c r="M204" s="2" t="s">
        <v>147</v>
      </c>
      <c r="O204">
        <v>1</v>
      </c>
      <c r="P204" s="1" t="s">
        <v>1</v>
      </c>
      <c r="Q204">
        <v>8</v>
      </c>
      <c r="S204">
        <f t="shared" si="36"/>
        <v>0</v>
      </c>
      <c r="T204">
        <f t="shared" si="37"/>
        <v>0</v>
      </c>
      <c r="U204">
        <f t="shared" si="38"/>
        <v>1</v>
      </c>
    </row>
    <row r="205" spans="1:21">
      <c r="A205" s="367">
        <v>198</v>
      </c>
      <c r="B205" s="68">
        <v>13</v>
      </c>
      <c r="C205">
        <v>6</v>
      </c>
      <c r="D205" s="81">
        <v>31374</v>
      </c>
      <c r="E205" s="2" t="s">
        <v>95</v>
      </c>
      <c r="F205" s="94" t="s">
        <v>0</v>
      </c>
      <c r="G205" s="2" t="s">
        <v>384</v>
      </c>
      <c r="H205" s="107"/>
      <c r="I205" s="2" t="s">
        <v>155</v>
      </c>
      <c r="K205" s="2" t="s">
        <v>98</v>
      </c>
      <c r="L205" t="s">
        <v>0</v>
      </c>
      <c r="M205" s="2" t="s">
        <v>75</v>
      </c>
      <c r="O205">
        <v>2</v>
      </c>
      <c r="P205" s="1" t="s">
        <v>1</v>
      </c>
      <c r="Q205">
        <v>2</v>
      </c>
      <c r="S205">
        <f t="shared" si="36"/>
        <v>0</v>
      </c>
      <c r="T205">
        <f t="shared" si="37"/>
        <v>1</v>
      </c>
      <c r="U205">
        <f t="shared" si="38"/>
        <v>0</v>
      </c>
    </row>
    <row r="206" spans="1:21">
      <c r="A206" s="367">
        <v>199</v>
      </c>
      <c r="B206" s="68">
        <v>13</v>
      </c>
      <c r="C206">
        <v>7</v>
      </c>
      <c r="D206" s="81">
        <v>31374</v>
      </c>
      <c r="E206" s="2" t="s">
        <v>95</v>
      </c>
      <c r="F206" s="94" t="s">
        <v>0</v>
      </c>
      <c r="G206" s="2" t="s">
        <v>384</v>
      </c>
      <c r="H206" s="107">
        <v>0</v>
      </c>
      <c r="I206" s="2" t="s">
        <v>155</v>
      </c>
      <c r="K206" s="2" t="s">
        <v>153</v>
      </c>
      <c r="L206" t="s">
        <v>0</v>
      </c>
      <c r="M206" s="2" t="s">
        <v>150</v>
      </c>
      <c r="O206">
        <v>3</v>
      </c>
      <c r="P206" s="1" t="s">
        <v>1</v>
      </c>
      <c r="Q206">
        <v>5</v>
      </c>
      <c r="S206">
        <f t="shared" si="36"/>
        <v>0</v>
      </c>
      <c r="T206">
        <f t="shared" si="37"/>
        <v>0</v>
      </c>
      <c r="U206">
        <f t="shared" si="38"/>
        <v>1</v>
      </c>
    </row>
    <row r="207" spans="1:21">
      <c r="A207" s="367">
        <v>200</v>
      </c>
      <c r="B207" s="68">
        <v>13</v>
      </c>
      <c r="C207">
        <v>8</v>
      </c>
      <c r="D207" s="81">
        <v>31374</v>
      </c>
      <c r="E207" s="2" t="s">
        <v>95</v>
      </c>
      <c r="F207" s="94" t="s">
        <v>0</v>
      </c>
      <c r="G207" s="2" t="s">
        <v>384</v>
      </c>
      <c r="H207" s="107"/>
      <c r="I207" s="2" t="s">
        <v>155</v>
      </c>
      <c r="K207" s="2" t="s">
        <v>99</v>
      </c>
      <c r="L207" t="s">
        <v>0</v>
      </c>
      <c r="M207" s="2" t="s">
        <v>74</v>
      </c>
      <c r="O207">
        <v>4</v>
      </c>
      <c r="P207" s="1" t="s">
        <v>1</v>
      </c>
      <c r="Q207">
        <v>1</v>
      </c>
      <c r="S207">
        <f t="shared" si="36"/>
        <v>1</v>
      </c>
      <c r="T207">
        <f t="shared" si="37"/>
        <v>0</v>
      </c>
      <c r="U207">
        <f t="shared" si="38"/>
        <v>0</v>
      </c>
    </row>
    <row r="208" spans="1:21">
      <c r="A208" s="367">
        <v>201</v>
      </c>
      <c r="B208" s="68">
        <v>13</v>
      </c>
      <c r="C208">
        <v>9</v>
      </c>
      <c r="D208" s="81">
        <v>31374</v>
      </c>
      <c r="E208" s="2" t="s">
        <v>95</v>
      </c>
      <c r="F208" s="94" t="s">
        <v>0</v>
      </c>
      <c r="G208" s="2" t="s">
        <v>384</v>
      </c>
      <c r="H208" s="107">
        <v>0</v>
      </c>
      <c r="I208" s="2" t="s">
        <v>155</v>
      </c>
      <c r="K208" s="2" t="s">
        <v>153</v>
      </c>
      <c r="L208" t="s">
        <v>0</v>
      </c>
      <c r="M208" s="2" t="s">
        <v>75</v>
      </c>
      <c r="O208">
        <v>3</v>
      </c>
      <c r="P208" s="1" t="s">
        <v>1</v>
      </c>
      <c r="Q208">
        <v>4</v>
      </c>
      <c r="S208">
        <f t="shared" si="36"/>
        <v>0</v>
      </c>
      <c r="T208">
        <f t="shared" si="37"/>
        <v>0</v>
      </c>
      <c r="U208">
        <f t="shared" si="38"/>
        <v>1</v>
      </c>
    </row>
    <row r="209" spans="1:21">
      <c r="A209" s="367">
        <v>202</v>
      </c>
      <c r="B209" s="68">
        <v>13</v>
      </c>
      <c r="C209">
        <v>10</v>
      </c>
      <c r="D209" s="81">
        <v>31374</v>
      </c>
      <c r="E209" s="2" t="s">
        <v>95</v>
      </c>
      <c r="F209" s="94" t="s">
        <v>0</v>
      </c>
      <c r="G209" s="2" t="s">
        <v>384</v>
      </c>
      <c r="H209" s="107">
        <v>0</v>
      </c>
      <c r="I209" s="2" t="s">
        <v>155</v>
      </c>
      <c r="K209" s="2" t="s">
        <v>98</v>
      </c>
      <c r="L209" t="s">
        <v>0</v>
      </c>
      <c r="M209" s="2" t="s">
        <v>147</v>
      </c>
      <c r="O209">
        <v>1</v>
      </c>
      <c r="P209" s="1" t="s">
        <v>1</v>
      </c>
      <c r="Q209">
        <v>5</v>
      </c>
      <c r="S209">
        <f t="shared" si="36"/>
        <v>0</v>
      </c>
      <c r="T209">
        <f t="shared" si="37"/>
        <v>0</v>
      </c>
      <c r="U209">
        <f t="shared" si="38"/>
        <v>1</v>
      </c>
    </row>
    <row r="210" spans="1:21">
      <c r="A210" s="367">
        <v>203</v>
      </c>
      <c r="B210" s="68">
        <v>13</v>
      </c>
      <c r="C210">
        <v>11</v>
      </c>
      <c r="D210" s="81">
        <v>31374</v>
      </c>
      <c r="E210" s="2" t="s">
        <v>95</v>
      </c>
      <c r="F210" s="94" t="s">
        <v>0</v>
      </c>
      <c r="G210" s="2" t="s">
        <v>384</v>
      </c>
      <c r="H210" s="107"/>
      <c r="I210" s="2" t="s">
        <v>155</v>
      </c>
      <c r="K210" s="2" t="s">
        <v>97</v>
      </c>
      <c r="L210" t="s">
        <v>0</v>
      </c>
      <c r="M210" s="2" t="s">
        <v>74</v>
      </c>
      <c r="O210">
        <v>5</v>
      </c>
      <c r="P210" s="1" t="s">
        <v>1</v>
      </c>
      <c r="Q210">
        <v>5</v>
      </c>
      <c r="S210">
        <f t="shared" si="36"/>
        <v>0</v>
      </c>
      <c r="T210">
        <f t="shared" si="37"/>
        <v>1</v>
      </c>
      <c r="U210">
        <f t="shared" si="38"/>
        <v>0</v>
      </c>
    </row>
    <row r="211" spans="1:21">
      <c r="A211" s="367">
        <v>204</v>
      </c>
      <c r="B211" s="68">
        <v>13</v>
      </c>
      <c r="C211">
        <v>12</v>
      </c>
      <c r="D211" s="81">
        <v>31374</v>
      </c>
      <c r="E211" s="2" t="s">
        <v>95</v>
      </c>
      <c r="F211" s="94" t="s">
        <v>0</v>
      </c>
      <c r="G211" s="2" t="s">
        <v>384</v>
      </c>
      <c r="H211" s="107"/>
      <c r="I211" s="2" t="s">
        <v>155</v>
      </c>
      <c r="K211" s="2" t="s">
        <v>99</v>
      </c>
      <c r="L211" t="s">
        <v>0</v>
      </c>
      <c r="M211" s="2" t="s">
        <v>150</v>
      </c>
      <c r="O211">
        <v>4</v>
      </c>
      <c r="P211" s="1" t="s">
        <v>1</v>
      </c>
      <c r="Q211">
        <v>4</v>
      </c>
      <c r="S211">
        <f t="shared" si="36"/>
        <v>0</v>
      </c>
      <c r="T211">
        <f t="shared" si="37"/>
        <v>1</v>
      </c>
      <c r="U211">
        <f t="shared" si="38"/>
        <v>0</v>
      </c>
    </row>
    <row r="212" spans="1:21">
      <c r="A212" s="367">
        <v>205</v>
      </c>
      <c r="B212" s="68">
        <v>13</v>
      </c>
      <c r="C212">
        <v>13</v>
      </c>
      <c r="D212" s="81">
        <v>31374</v>
      </c>
      <c r="E212" s="2" t="s">
        <v>95</v>
      </c>
      <c r="F212" s="94" t="s">
        <v>0</v>
      </c>
      <c r="G212" s="2" t="s">
        <v>384</v>
      </c>
      <c r="H212" s="107"/>
      <c r="I212" s="2" t="s">
        <v>155</v>
      </c>
      <c r="K212" s="2" t="s">
        <v>99</v>
      </c>
      <c r="L212" t="s">
        <v>0</v>
      </c>
      <c r="M212" s="2" t="s">
        <v>75</v>
      </c>
      <c r="O212">
        <v>8</v>
      </c>
      <c r="P212" s="1" t="s">
        <v>1</v>
      </c>
      <c r="Q212">
        <v>4</v>
      </c>
      <c r="S212">
        <f t="shared" si="36"/>
        <v>1</v>
      </c>
      <c r="T212">
        <f t="shared" si="37"/>
        <v>0</v>
      </c>
      <c r="U212">
        <f t="shared" si="38"/>
        <v>0</v>
      </c>
    </row>
    <row r="213" spans="1:21">
      <c r="A213" s="367">
        <v>206</v>
      </c>
      <c r="B213" s="68">
        <v>13</v>
      </c>
      <c r="C213">
        <v>14</v>
      </c>
      <c r="D213" s="81">
        <v>31374</v>
      </c>
      <c r="E213" s="2" t="s">
        <v>95</v>
      </c>
      <c r="F213" s="94" t="s">
        <v>0</v>
      </c>
      <c r="G213" s="2" t="s">
        <v>384</v>
      </c>
      <c r="H213" s="107">
        <v>0</v>
      </c>
      <c r="I213" s="2" t="s">
        <v>155</v>
      </c>
      <c r="K213" s="2" t="s">
        <v>153</v>
      </c>
      <c r="L213" t="s">
        <v>0</v>
      </c>
      <c r="M213" s="2" t="s">
        <v>147</v>
      </c>
      <c r="O213">
        <v>1</v>
      </c>
      <c r="P213" s="1" t="s">
        <v>1</v>
      </c>
      <c r="Q213">
        <v>3</v>
      </c>
      <c r="S213">
        <f t="shared" si="36"/>
        <v>0</v>
      </c>
      <c r="T213">
        <f t="shared" si="37"/>
        <v>0</v>
      </c>
      <c r="U213">
        <f t="shared" si="38"/>
        <v>1</v>
      </c>
    </row>
    <row r="214" spans="1:21">
      <c r="A214" s="367">
        <v>207</v>
      </c>
      <c r="B214" s="68">
        <v>13</v>
      </c>
      <c r="C214">
        <v>15</v>
      </c>
      <c r="D214" s="81">
        <v>31374</v>
      </c>
      <c r="E214" s="2" t="s">
        <v>95</v>
      </c>
      <c r="F214" s="94" t="s">
        <v>0</v>
      </c>
      <c r="G214" s="2" t="s">
        <v>384</v>
      </c>
      <c r="H214" s="107">
        <v>0</v>
      </c>
      <c r="I214" s="2" t="s">
        <v>155</v>
      </c>
      <c r="K214" s="2" t="s">
        <v>98</v>
      </c>
      <c r="L214" t="s">
        <v>0</v>
      </c>
      <c r="M214" s="2" t="s">
        <v>74</v>
      </c>
      <c r="O214">
        <v>2</v>
      </c>
      <c r="P214" s="1" t="s">
        <v>1</v>
      </c>
      <c r="Q214">
        <v>6</v>
      </c>
      <c r="S214">
        <f t="shared" si="36"/>
        <v>0</v>
      </c>
      <c r="T214">
        <f t="shared" si="37"/>
        <v>0</v>
      </c>
      <c r="U214">
        <f t="shared" si="38"/>
        <v>1</v>
      </c>
    </row>
    <row r="215" spans="1:21">
      <c r="A215" s="367">
        <v>208</v>
      </c>
      <c r="B215" s="68">
        <v>13</v>
      </c>
      <c r="C215">
        <v>16</v>
      </c>
      <c r="D215" s="81">
        <v>31374</v>
      </c>
      <c r="E215" s="2" t="s">
        <v>95</v>
      </c>
      <c r="F215" s="94" t="s">
        <v>0</v>
      </c>
      <c r="G215" s="2" t="s">
        <v>384</v>
      </c>
      <c r="H215" s="107">
        <v>0</v>
      </c>
      <c r="I215" s="2" t="s">
        <v>155</v>
      </c>
      <c r="K215" s="2" t="s">
        <v>97</v>
      </c>
      <c r="L215" t="s">
        <v>0</v>
      </c>
      <c r="M215" s="2" t="s">
        <v>150</v>
      </c>
      <c r="O215">
        <v>4</v>
      </c>
      <c r="P215" s="1" t="s">
        <v>1</v>
      </c>
      <c r="Q215">
        <v>7</v>
      </c>
      <c r="S215">
        <f t="shared" si="36"/>
        <v>0</v>
      </c>
      <c r="T215">
        <f t="shared" si="37"/>
        <v>0</v>
      </c>
      <c r="U215">
        <f t="shared" si="38"/>
        <v>1</v>
      </c>
    </row>
    <row r="216" spans="1:21">
      <c r="A216" s="367">
        <v>209</v>
      </c>
      <c r="B216" s="68">
        <v>14</v>
      </c>
      <c r="C216">
        <v>1</v>
      </c>
      <c r="D216" s="81">
        <v>31382</v>
      </c>
      <c r="E216" s="2" t="s">
        <v>384</v>
      </c>
      <c r="F216" s="94" t="s">
        <v>0</v>
      </c>
      <c r="G216" s="2" t="s">
        <v>123</v>
      </c>
      <c r="H216" s="107"/>
      <c r="I216" s="2" t="s">
        <v>155</v>
      </c>
      <c r="K216" s="2" t="s">
        <v>147</v>
      </c>
      <c r="L216" t="s">
        <v>0</v>
      </c>
      <c r="M216" s="2" t="s">
        <v>126</v>
      </c>
      <c r="O216">
        <v>5</v>
      </c>
      <c r="P216" s="1" t="s">
        <v>1</v>
      </c>
      <c r="Q216">
        <v>5</v>
      </c>
      <c r="S216">
        <f t="shared" si="36"/>
        <v>0</v>
      </c>
      <c r="T216">
        <f t="shared" si="37"/>
        <v>1</v>
      </c>
      <c r="U216">
        <f t="shared" si="38"/>
        <v>0</v>
      </c>
    </row>
    <row r="217" spans="1:21">
      <c r="A217" s="367">
        <v>210</v>
      </c>
      <c r="B217" s="68">
        <v>14</v>
      </c>
      <c r="C217">
        <v>2</v>
      </c>
      <c r="D217" s="81">
        <v>31382</v>
      </c>
      <c r="E217" s="2" t="s">
        <v>384</v>
      </c>
      <c r="F217" s="94" t="s">
        <v>0</v>
      </c>
      <c r="G217" s="2" t="s">
        <v>123</v>
      </c>
      <c r="H217" s="107">
        <v>0</v>
      </c>
      <c r="I217" s="2" t="s">
        <v>155</v>
      </c>
      <c r="K217" s="2" t="s">
        <v>150</v>
      </c>
      <c r="L217" t="s">
        <v>0</v>
      </c>
      <c r="M217" s="2" t="s">
        <v>124</v>
      </c>
      <c r="O217">
        <v>3</v>
      </c>
      <c r="P217" s="1" t="s">
        <v>1</v>
      </c>
      <c r="Q217">
        <v>5</v>
      </c>
      <c r="S217">
        <f t="shared" ref="S217:S232" si="39">IF(O217&gt;Q217,1,0)</f>
        <v>0</v>
      </c>
      <c r="T217">
        <f t="shared" ref="T217:T232" si="40">IF(ISNUMBER(Q217),IF(O217=Q217,1,0),0)</f>
        <v>0</v>
      </c>
      <c r="U217">
        <f t="shared" ref="U217:U232" si="41">IF(O217&lt;Q217,1,0)</f>
        <v>1</v>
      </c>
    </row>
    <row r="218" spans="1:21">
      <c r="A218" s="367">
        <v>211</v>
      </c>
      <c r="B218" s="68">
        <v>14</v>
      </c>
      <c r="C218">
        <v>3</v>
      </c>
      <c r="D218" s="81">
        <v>31382</v>
      </c>
      <c r="E218" s="2" t="s">
        <v>384</v>
      </c>
      <c r="F218" s="94" t="s">
        <v>0</v>
      </c>
      <c r="G218" s="2" t="s">
        <v>123</v>
      </c>
      <c r="H218" s="107">
        <v>0</v>
      </c>
      <c r="I218" s="2" t="s">
        <v>155</v>
      </c>
      <c r="K218" s="2" t="s">
        <v>74</v>
      </c>
      <c r="L218" t="s">
        <v>0</v>
      </c>
      <c r="M218" s="2" t="s">
        <v>122</v>
      </c>
      <c r="O218">
        <v>3</v>
      </c>
      <c r="P218" s="1" t="s">
        <v>1</v>
      </c>
      <c r="Q218">
        <v>5</v>
      </c>
      <c r="S218">
        <f t="shared" si="39"/>
        <v>0</v>
      </c>
      <c r="T218">
        <f t="shared" si="40"/>
        <v>0</v>
      </c>
      <c r="U218">
        <f t="shared" si="41"/>
        <v>1</v>
      </c>
    </row>
    <row r="219" spans="1:21">
      <c r="A219" s="367">
        <v>212</v>
      </c>
      <c r="B219" s="68">
        <v>14</v>
      </c>
      <c r="C219">
        <v>4</v>
      </c>
      <c r="D219" s="81">
        <v>31382</v>
      </c>
      <c r="E219" s="2" t="s">
        <v>384</v>
      </c>
      <c r="F219" s="94" t="s">
        <v>0</v>
      </c>
      <c r="G219" s="2" t="s">
        <v>123</v>
      </c>
      <c r="H219" s="107"/>
      <c r="I219" s="2" t="s">
        <v>155</v>
      </c>
      <c r="K219" s="2" t="s">
        <v>75</v>
      </c>
      <c r="L219" t="s">
        <v>0</v>
      </c>
      <c r="M219" s="2" t="s">
        <v>145</v>
      </c>
      <c r="O219">
        <v>7</v>
      </c>
      <c r="P219" s="1" t="s">
        <v>1</v>
      </c>
      <c r="Q219">
        <v>0</v>
      </c>
      <c r="S219">
        <f t="shared" si="39"/>
        <v>1</v>
      </c>
      <c r="T219">
        <f t="shared" si="40"/>
        <v>0</v>
      </c>
      <c r="U219">
        <f t="shared" si="41"/>
        <v>0</v>
      </c>
    </row>
    <row r="220" spans="1:21">
      <c r="A220" s="367">
        <v>213</v>
      </c>
      <c r="B220" s="68">
        <v>14</v>
      </c>
      <c r="C220">
        <v>5</v>
      </c>
      <c r="D220" s="81">
        <v>31382</v>
      </c>
      <c r="E220" s="2" t="s">
        <v>384</v>
      </c>
      <c r="F220" s="94" t="s">
        <v>0</v>
      </c>
      <c r="G220" s="2" t="s">
        <v>123</v>
      </c>
      <c r="H220" s="107"/>
      <c r="I220" s="2" t="s">
        <v>155</v>
      </c>
      <c r="K220" s="2" t="s">
        <v>150</v>
      </c>
      <c r="L220" t="s">
        <v>0</v>
      </c>
      <c r="M220" s="2" t="s">
        <v>126</v>
      </c>
      <c r="O220">
        <v>6</v>
      </c>
      <c r="P220" s="1" t="s">
        <v>1</v>
      </c>
      <c r="Q220">
        <v>3</v>
      </c>
      <c r="S220">
        <f t="shared" si="39"/>
        <v>1</v>
      </c>
      <c r="T220">
        <f t="shared" si="40"/>
        <v>0</v>
      </c>
      <c r="U220">
        <f t="shared" si="41"/>
        <v>0</v>
      </c>
    </row>
    <row r="221" spans="1:21">
      <c r="A221" s="367">
        <v>214</v>
      </c>
      <c r="B221" s="68">
        <v>14</v>
      </c>
      <c r="C221">
        <v>6</v>
      </c>
      <c r="D221" s="81">
        <v>31382</v>
      </c>
      <c r="E221" s="2" t="s">
        <v>384</v>
      </c>
      <c r="F221" s="94" t="s">
        <v>0</v>
      </c>
      <c r="G221" s="2" t="s">
        <v>123</v>
      </c>
      <c r="H221" s="107">
        <v>0</v>
      </c>
      <c r="I221" s="2" t="s">
        <v>155</v>
      </c>
      <c r="K221" s="2" t="s">
        <v>74</v>
      </c>
      <c r="L221" t="s">
        <v>0</v>
      </c>
      <c r="M221" s="2" t="s">
        <v>124</v>
      </c>
      <c r="O221">
        <v>5</v>
      </c>
      <c r="P221" s="1" t="s">
        <v>1</v>
      </c>
      <c r="Q221">
        <v>6</v>
      </c>
      <c r="S221">
        <f t="shared" si="39"/>
        <v>0</v>
      </c>
      <c r="T221">
        <f t="shared" si="40"/>
        <v>0</v>
      </c>
      <c r="U221">
        <f t="shared" si="41"/>
        <v>1</v>
      </c>
    </row>
    <row r="222" spans="1:21">
      <c r="A222" s="367">
        <v>215</v>
      </c>
      <c r="B222" s="68">
        <v>14</v>
      </c>
      <c r="C222">
        <v>7</v>
      </c>
      <c r="D222" s="81">
        <v>31382</v>
      </c>
      <c r="E222" s="2" t="s">
        <v>384</v>
      </c>
      <c r="F222" s="94" t="s">
        <v>0</v>
      </c>
      <c r="G222" s="2" t="s">
        <v>123</v>
      </c>
      <c r="H222" s="107">
        <v>0</v>
      </c>
      <c r="I222" s="2" t="s">
        <v>155</v>
      </c>
      <c r="K222" s="2" t="s">
        <v>75</v>
      </c>
      <c r="L222" t="s">
        <v>0</v>
      </c>
      <c r="M222" s="2" t="s">
        <v>122</v>
      </c>
      <c r="O222">
        <v>1</v>
      </c>
      <c r="P222" s="1" t="s">
        <v>1</v>
      </c>
      <c r="Q222">
        <v>2</v>
      </c>
      <c r="S222">
        <f t="shared" si="39"/>
        <v>0</v>
      </c>
      <c r="T222">
        <f t="shared" si="40"/>
        <v>0</v>
      </c>
      <c r="U222">
        <f t="shared" si="41"/>
        <v>1</v>
      </c>
    </row>
    <row r="223" spans="1:21">
      <c r="A223" s="367">
        <v>216</v>
      </c>
      <c r="B223" s="68">
        <v>14</v>
      </c>
      <c r="C223">
        <v>8</v>
      </c>
      <c r="D223" s="81">
        <v>31382</v>
      </c>
      <c r="E223" s="2" t="s">
        <v>384</v>
      </c>
      <c r="F223" s="94" t="s">
        <v>0</v>
      </c>
      <c r="G223" s="2" t="s">
        <v>123</v>
      </c>
      <c r="H223" s="107"/>
      <c r="I223" s="2" t="s">
        <v>155</v>
      </c>
      <c r="K223" s="2" t="s">
        <v>147</v>
      </c>
      <c r="L223" t="s">
        <v>0</v>
      </c>
      <c r="M223" s="2" t="s">
        <v>145</v>
      </c>
      <c r="O223">
        <v>8</v>
      </c>
      <c r="P223" s="1" t="s">
        <v>1</v>
      </c>
      <c r="Q223">
        <v>0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>
      <c r="A224" s="367">
        <v>217</v>
      </c>
      <c r="B224" s="68">
        <v>14</v>
      </c>
      <c r="C224">
        <v>9</v>
      </c>
      <c r="D224" s="81">
        <v>31382</v>
      </c>
      <c r="E224" s="2" t="s">
        <v>384</v>
      </c>
      <c r="F224" s="94" t="s">
        <v>0</v>
      </c>
      <c r="G224" s="2" t="s">
        <v>123</v>
      </c>
      <c r="H224" s="107">
        <v>0</v>
      </c>
      <c r="I224" s="2" t="s">
        <v>155</v>
      </c>
      <c r="K224" s="2" t="s">
        <v>75</v>
      </c>
      <c r="L224" t="s">
        <v>0</v>
      </c>
      <c r="M224" s="2" t="s">
        <v>124</v>
      </c>
      <c r="O224">
        <v>2</v>
      </c>
      <c r="P224" s="1" t="s">
        <v>1</v>
      </c>
      <c r="Q224">
        <v>3</v>
      </c>
      <c r="S224">
        <f t="shared" si="39"/>
        <v>0</v>
      </c>
      <c r="T224">
        <f t="shared" si="40"/>
        <v>0</v>
      </c>
      <c r="U224">
        <f t="shared" si="41"/>
        <v>1</v>
      </c>
    </row>
    <row r="225" spans="1:21">
      <c r="A225" s="367">
        <v>218</v>
      </c>
      <c r="B225" s="68">
        <v>14</v>
      </c>
      <c r="C225">
        <v>10</v>
      </c>
      <c r="D225" s="81">
        <v>31382</v>
      </c>
      <c r="E225" s="2" t="s">
        <v>384</v>
      </c>
      <c r="F225" s="94" t="s">
        <v>0</v>
      </c>
      <c r="G225" s="2" t="s">
        <v>123</v>
      </c>
      <c r="H225" s="107"/>
      <c r="I225" s="2" t="s">
        <v>155</v>
      </c>
      <c r="K225" s="2" t="s">
        <v>74</v>
      </c>
      <c r="L225" t="s">
        <v>0</v>
      </c>
      <c r="M225" s="2" t="s">
        <v>126</v>
      </c>
      <c r="O225">
        <v>8</v>
      </c>
      <c r="P225" s="1" t="s">
        <v>1</v>
      </c>
      <c r="Q225">
        <v>6</v>
      </c>
      <c r="S225">
        <f t="shared" si="39"/>
        <v>1</v>
      </c>
      <c r="T225">
        <f t="shared" si="40"/>
        <v>0</v>
      </c>
      <c r="U225">
        <f t="shared" si="41"/>
        <v>0</v>
      </c>
    </row>
    <row r="226" spans="1:21">
      <c r="A226" s="367">
        <v>219</v>
      </c>
      <c r="B226" s="68">
        <v>14</v>
      </c>
      <c r="C226">
        <v>11</v>
      </c>
      <c r="D226" s="81">
        <v>31382</v>
      </c>
      <c r="E226" s="2" t="s">
        <v>384</v>
      </c>
      <c r="F226" s="94" t="s">
        <v>0</v>
      </c>
      <c r="G226" s="2" t="s">
        <v>123</v>
      </c>
      <c r="H226" s="107"/>
      <c r="I226" s="2" t="s">
        <v>155</v>
      </c>
      <c r="K226" s="2" t="s">
        <v>150</v>
      </c>
      <c r="L226" t="s">
        <v>0</v>
      </c>
      <c r="M226" s="2" t="s">
        <v>145</v>
      </c>
      <c r="O226">
        <v>6</v>
      </c>
      <c r="P226" s="1" t="s">
        <v>1</v>
      </c>
      <c r="Q226">
        <v>5</v>
      </c>
      <c r="S226">
        <f t="shared" si="39"/>
        <v>1</v>
      </c>
      <c r="T226">
        <f t="shared" si="40"/>
        <v>0</v>
      </c>
      <c r="U226">
        <f t="shared" si="41"/>
        <v>0</v>
      </c>
    </row>
    <row r="227" spans="1:21">
      <c r="A227" s="367">
        <v>220</v>
      </c>
      <c r="B227" s="68">
        <v>14</v>
      </c>
      <c r="C227">
        <v>12</v>
      </c>
      <c r="D227" s="81">
        <v>31382</v>
      </c>
      <c r="E227" s="2" t="s">
        <v>384</v>
      </c>
      <c r="F227" s="94" t="s">
        <v>0</v>
      </c>
      <c r="G227" s="2" t="s">
        <v>123</v>
      </c>
      <c r="H227" s="107"/>
      <c r="I227" s="2" t="s">
        <v>155</v>
      </c>
      <c r="K227" s="2" t="s">
        <v>147</v>
      </c>
      <c r="L227" t="s">
        <v>0</v>
      </c>
      <c r="M227" s="2" t="s">
        <v>122</v>
      </c>
      <c r="O227">
        <v>9</v>
      </c>
      <c r="P227" s="1" t="s">
        <v>1</v>
      </c>
      <c r="Q227">
        <v>2</v>
      </c>
      <c r="S227">
        <f t="shared" si="39"/>
        <v>1</v>
      </c>
      <c r="T227">
        <f t="shared" si="40"/>
        <v>0</v>
      </c>
      <c r="U227">
        <f t="shared" si="41"/>
        <v>0</v>
      </c>
    </row>
    <row r="228" spans="1:21">
      <c r="A228" s="367">
        <v>221</v>
      </c>
      <c r="B228" s="68">
        <v>14</v>
      </c>
      <c r="C228">
        <v>13</v>
      </c>
      <c r="D228" s="81">
        <v>31382</v>
      </c>
      <c r="E228" s="2" t="s">
        <v>384</v>
      </c>
      <c r="F228" s="94" t="s">
        <v>0</v>
      </c>
      <c r="G228" s="2" t="s">
        <v>123</v>
      </c>
      <c r="H228" s="107">
        <v>0</v>
      </c>
      <c r="I228" s="2" t="s">
        <v>155</v>
      </c>
      <c r="K228" s="2" t="s">
        <v>147</v>
      </c>
      <c r="L228" t="s">
        <v>0</v>
      </c>
      <c r="M228" s="2" t="s">
        <v>124</v>
      </c>
      <c r="O228">
        <v>2</v>
      </c>
      <c r="P228" s="1" t="s">
        <v>1</v>
      </c>
      <c r="Q228">
        <v>3</v>
      </c>
      <c r="S228">
        <f t="shared" si="39"/>
        <v>0</v>
      </c>
      <c r="T228">
        <f t="shared" si="40"/>
        <v>0</v>
      </c>
      <c r="U228">
        <f t="shared" si="41"/>
        <v>1</v>
      </c>
    </row>
    <row r="229" spans="1:21">
      <c r="A229" s="367">
        <v>222</v>
      </c>
      <c r="B229" s="68">
        <v>14</v>
      </c>
      <c r="C229">
        <v>14</v>
      </c>
      <c r="D229" s="81">
        <v>31382</v>
      </c>
      <c r="E229" s="2" t="s">
        <v>384</v>
      </c>
      <c r="F229" s="94" t="s">
        <v>0</v>
      </c>
      <c r="G229" s="2" t="s">
        <v>123</v>
      </c>
      <c r="H229" s="107">
        <v>0</v>
      </c>
      <c r="I229" s="2" t="s">
        <v>155</v>
      </c>
      <c r="K229" s="2" t="s">
        <v>75</v>
      </c>
      <c r="L229" t="s">
        <v>0</v>
      </c>
      <c r="M229" s="2" t="s">
        <v>126</v>
      </c>
      <c r="O229">
        <v>3</v>
      </c>
      <c r="P229" s="1" t="s">
        <v>1</v>
      </c>
      <c r="Q229">
        <v>5</v>
      </c>
      <c r="S229">
        <f t="shared" si="39"/>
        <v>0</v>
      </c>
      <c r="T229">
        <f t="shared" si="40"/>
        <v>0</v>
      </c>
      <c r="U229">
        <f t="shared" si="41"/>
        <v>1</v>
      </c>
    </row>
    <row r="230" spans="1:21">
      <c r="A230" s="367">
        <v>223</v>
      </c>
      <c r="B230" s="68">
        <v>14</v>
      </c>
      <c r="C230">
        <v>15</v>
      </c>
      <c r="D230" s="81">
        <v>31382</v>
      </c>
      <c r="E230" s="2" t="s">
        <v>384</v>
      </c>
      <c r="F230" s="94" t="s">
        <v>0</v>
      </c>
      <c r="G230" s="2" t="s">
        <v>123</v>
      </c>
      <c r="H230" s="107"/>
      <c r="I230" s="2" t="s">
        <v>155</v>
      </c>
      <c r="K230" s="2" t="s">
        <v>74</v>
      </c>
      <c r="L230" t="s">
        <v>0</v>
      </c>
      <c r="M230" s="2" t="s">
        <v>145</v>
      </c>
      <c r="O230">
        <v>10</v>
      </c>
      <c r="P230" s="1" t="s">
        <v>1</v>
      </c>
      <c r="Q230">
        <v>1</v>
      </c>
      <c r="S230">
        <f t="shared" si="39"/>
        <v>1</v>
      </c>
      <c r="T230">
        <f t="shared" si="40"/>
        <v>0</v>
      </c>
      <c r="U230">
        <f t="shared" si="41"/>
        <v>0</v>
      </c>
    </row>
    <row r="231" spans="1:21">
      <c r="A231" s="367">
        <v>224</v>
      </c>
      <c r="B231" s="68">
        <v>14</v>
      </c>
      <c r="C231">
        <v>16</v>
      </c>
      <c r="D231" s="81">
        <v>31382</v>
      </c>
      <c r="E231" s="2" t="s">
        <v>384</v>
      </c>
      <c r="F231" s="94" t="s">
        <v>0</v>
      </c>
      <c r="G231" s="2" t="s">
        <v>123</v>
      </c>
      <c r="H231" s="107"/>
      <c r="I231" s="2" t="s">
        <v>155</v>
      </c>
      <c r="K231" s="2" t="s">
        <v>150</v>
      </c>
      <c r="L231" t="s">
        <v>0</v>
      </c>
      <c r="M231" s="2" t="s">
        <v>122</v>
      </c>
      <c r="O231">
        <v>8</v>
      </c>
      <c r="P231" s="1" t="s">
        <v>1</v>
      </c>
      <c r="Q231">
        <v>5</v>
      </c>
      <c r="S231">
        <f t="shared" si="39"/>
        <v>1</v>
      </c>
      <c r="T231">
        <f t="shared" si="40"/>
        <v>0</v>
      </c>
      <c r="U231">
        <f t="shared" si="41"/>
        <v>0</v>
      </c>
    </row>
    <row r="232" spans="1:21">
      <c r="A232" s="367">
        <v>225</v>
      </c>
      <c r="B232" s="68">
        <v>15</v>
      </c>
      <c r="C232">
        <v>1</v>
      </c>
      <c r="D232" s="81">
        <v>31388</v>
      </c>
      <c r="E232" s="2" t="s">
        <v>95</v>
      </c>
      <c r="F232" s="94" t="s">
        <v>0</v>
      </c>
      <c r="G232" s="2" t="s">
        <v>86</v>
      </c>
      <c r="H232" s="107"/>
      <c r="I232" s="2" t="s">
        <v>155</v>
      </c>
      <c r="K232" s="2" t="s">
        <v>153</v>
      </c>
      <c r="L232" t="s">
        <v>0</v>
      </c>
      <c r="M232" s="2" t="s">
        <v>137</v>
      </c>
      <c r="O232">
        <v>3</v>
      </c>
      <c r="P232" s="1" t="s">
        <v>1</v>
      </c>
      <c r="Q232">
        <v>2</v>
      </c>
      <c r="S232">
        <f t="shared" si="39"/>
        <v>1</v>
      </c>
      <c r="T232">
        <f t="shared" si="40"/>
        <v>0</v>
      </c>
      <c r="U232">
        <f t="shared" si="41"/>
        <v>0</v>
      </c>
    </row>
    <row r="233" spans="1:21">
      <c r="A233" s="367">
        <v>226</v>
      </c>
      <c r="B233" s="68">
        <v>15</v>
      </c>
      <c r="C233">
        <v>2</v>
      </c>
      <c r="D233" s="81">
        <v>31388</v>
      </c>
      <c r="E233" s="2" t="s">
        <v>95</v>
      </c>
      <c r="F233" s="94" t="s">
        <v>0</v>
      </c>
      <c r="G233" s="2" t="s">
        <v>86</v>
      </c>
      <c r="H233" s="107"/>
      <c r="I233" s="2" t="s">
        <v>155</v>
      </c>
      <c r="K233" s="2" t="s">
        <v>98</v>
      </c>
      <c r="L233" t="s">
        <v>0</v>
      </c>
      <c r="M233" s="2" t="s">
        <v>91</v>
      </c>
      <c r="O233">
        <v>5</v>
      </c>
      <c r="P233" s="1" t="s">
        <v>1</v>
      </c>
      <c r="Q233">
        <v>3</v>
      </c>
      <c r="S233">
        <f t="shared" ref="S233:S248" si="42">IF(O233&gt;Q233,1,0)</f>
        <v>1</v>
      </c>
      <c r="T233">
        <f t="shared" ref="T233:T248" si="43">IF(ISNUMBER(Q233),IF(O233=Q233,1,0),0)</f>
        <v>0</v>
      </c>
      <c r="U233">
        <f t="shared" ref="U233:U248" si="44">IF(O233&lt;Q233,1,0)</f>
        <v>0</v>
      </c>
    </row>
    <row r="234" spans="1:21">
      <c r="A234" s="367">
        <v>227</v>
      </c>
      <c r="B234" s="68">
        <v>15</v>
      </c>
      <c r="C234">
        <v>3</v>
      </c>
      <c r="D234" s="81">
        <v>31388</v>
      </c>
      <c r="E234" s="2" t="s">
        <v>95</v>
      </c>
      <c r="F234" s="94" t="s">
        <v>0</v>
      </c>
      <c r="G234" s="2" t="s">
        <v>86</v>
      </c>
      <c r="H234" s="107"/>
      <c r="I234" s="2" t="s">
        <v>155</v>
      </c>
      <c r="K234" s="2" t="s">
        <v>97</v>
      </c>
      <c r="L234" t="s">
        <v>0</v>
      </c>
      <c r="M234" s="2" t="s">
        <v>87</v>
      </c>
      <c r="O234">
        <v>5</v>
      </c>
      <c r="P234" s="1" t="s">
        <v>1</v>
      </c>
      <c r="Q234">
        <v>2</v>
      </c>
      <c r="S234">
        <f t="shared" si="42"/>
        <v>1</v>
      </c>
      <c r="T234">
        <f t="shared" si="43"/>
        <v>0</v>
      </c>
      <c r="U234">
        <f t="shared" si="44"/>
        <v>0</v>
      </c>
    </row>
    <row r="235" spans="1:21">
      <c r="A235" s="367">
        <v>228</v>
      </c>
      <c r="B235" s="68">
        <v>15</v>
      </c>
      <c r="C235">
        <v>4</v>
      </c>
      <c r="D235" s="81">
        <v>31388</v>
      </c>
      <c r="E235" s="2" t="s">
        <v>95</v>
      </c>
      <c r="F235" s="94" t="s">
        <v>0</v>
      </c>
      <c r="G235" s="2" t="s">
        <v>86</v>
      </c>
      <c r="H235" s="107">
        <v>0</v>
      </c>
      <c r="I235" s="2" t="s">
        <v>155</v>
      </c>
      <c r="K235" s="2" t="s">
        <v>99</v>
      </c>
      <c r="L235" t="s">
        <v>0</v>
      </c>
      <c r="M235" s="2" t="s">
        <v>88</v>
      </c>
      <c r="O235">
        <v>1</v>
      </c>
      <c r="P235" s="1" t="s">
        <v>1</v>
      </c>
      <c r="Q235">
        <v>2</v>
      </c>
      <c r="S235">
        <f t="shared" si="42"/>
        <v>0</v>
      </c>
      <c r="T235">
        <f t="shared" si="43"/>
        <v>0</v>
      </c>
      <c r="U235">
        <f t="shared" si="44"/>
        <v>1</v>
      </c>
    </row>
    <row r="236" spans="1:21">
      <c r="A236" s="367">
        <v>229</v>
      </c>
      <c r="B236" s="68">
        <v>15</v>
      </c>
      <c r="C236">
        <v>5</v>
      </c>
      <c r="D236" s="81">
        <v>31388</v>
      </c>
      <c r="E236" s="2" t="s">
        <v>95</v>
      </c>
      <c r="F236" s="94" t="s">
        <v>0</v>
      </c>
      <c r="G236" s="2" t="s">
        <v>86</v>
      </c>
      <c r="H236" s="107"/>
      <c r="I236" s="2" t="s">
        <v>155</v>
      </c>
      <c r="K236" s="2" t="s">
        <v>98</v>
      </c>
      <c r="L236" t="s">
        <v>0</v>
      </c>
      <c r="M236" s="2" t="s">
        <v>137</v>
      </c>
      <c r="O236">
        <v>4</v>
      </c>
      <c r="P236" s="1" t="s">
        <v>1</v>
      </c>
      <c r="Q236">
        <v>2</v>
      </c>
      <c r="S236">
        <f t="shared" si="42"/>
        <v>1</v>
      </c>
      <c r="T236">
        <f t="shared" si="43"/>
        <v>0</v>
      </c>
      <c r="U236">
        <f t="shared" si="44"/>
        <v>0</v>
      </c>
    </row>
    <row r="237" spans="1:21">
      <c r="A237" s="367">
        <v>230</v>
      </c>
      <c r="B237" s="68">
        <v>15</v>
      </c>
      <c r="C237">
        <v>6</v>
      </c>
      <c r="D237" s="81">
        <v>31388</v>
      </c>
      <c r="E237" s="2" t="s">
        <v>95</v>
      </c>
      <c r="F237" s="94" t="s">
        <v>0</v>
      </c>
      <c r="G237" s="2" t="s">
        <v>86</v>
      </c>
      <c r="H237" s="107"/>
      <c r="I237" s="2" t="s">
        <v>155</v>
      </c>
      <c r="K237" s="2" t="s">
        <v>97</v>
      </c>
      <c r="L237" t="s">
        <v>0</v>
      </c>
      <c r="M237" s="2" t="s">
        <v>91</v>
      </c>
      <c r="O237">
        <v>6</v>
      </c>
      <c r="P237" s="1" t="s">
        <v>1</v>
      </c>
      <c r="Q237">
        <v>2</v>
      </c>
      <c r="S237">
        <f t="shared" si="42"/>
        <v>1</v>
      </c>
      <c r="T237">
        <f t="shared" si="43"/>
        <v>0</v>
      </c>
      <c r="U237">
        <f t="shared" si="44"/>
        <v>0</v>
      </c>
    </row>
    <row r="238" spans="1:21">
      <c r="A238" s="367">
        <v>231</v>
      </c>
      <c r="B238" s="68">
        <v>15</v>
      </c>
      <c r="C238">
        <v>7</v>
      </c>
      <c r="D238" s="81">
        <v>31388</v>
      </c>
      <c r="E238" s="2" t="s">
        <v>95</v>
      </c>
      <c r="F238" s="94" t="s">
        <v>0</v>
      </c>
      <c r="G238" s="2" t="s">
        <v>86</v>
      </c>
      <c r="H238" s="107"/>
      <c r="I238" s="2" t="s">
        <v>155</v>
      </c>
      <c r="K238" s="2" t="s">
        <v>99</v>
      </c>
      <c r="L238" t="s">
        <v>0</v>
      </c>
      <c r="M238" s="2" t="s">
        <v>87</v>
      </c>
      <c r="O238">
        <v>6</v>
      </c>
      <c r="P238" s="1" t="s">
        <v>1</v>
      </c>
      <c r="Q238">
        <v>4</v>
      </c>
      <c r="S238">
        <f t="shared" si="42"/>
        <v>1</v>
      </c>
      <c r="T238">
        <f t="shared" si="43"/>
        <v>0</v>
      </c>
      <c r="U238">
        <f t="shared" si="44"/>
        <v>0</v>
      </c>
    </row>
    <row r="239" spans="1:21">
      <c r="A239" s="367">
        <v>232</v>
      </c>
      <c r="B239" s="68">
        <v>15</v>
      </c>
      <c r="C239">
        <v>8</v>
      </c>
      <c r="D239" s="81">
        <v>31388</v>
      </c>
      <c r="E239" s="2" t="s">
        <v>95</v>
      </c>
      <c r="F239" s="94" t="s">
        <v>0</v>
      </c>
      <c r="G239" s="2" t="s">
        <v>86</v>
      </c>
      <c r="H239" s="107">
        <v>0</v>
      </c>
      <c r="I239" s="2" t="s">
        <v>155</v>
      </c>
      <c r="K239" s="2" t="s">
        <v>153</v>
      </c>
      <c r="L239" t="s">
        <v>0</v>
      </c>
      <c r="M239" s="2" t="s">
        <v>88</v>
      </c>
      <c r="O239">
        <v>1</v>
      </c>
      <c r="P239" s="1" t="s">
        <v>1</v>
      </c>
      <c r="Q239">
        <v>3</v>
      </c>
      <c r="S239">
        <f t="shared" si="42"/>
        <v>0</v>
      </c>
      <c r="T239">
        <f t="shared" si="43"/>
        <v>0</v>
      </c>
      <c r="U239">
        <f t="shared" si="44"/>
        <v>1</v>
      </c>
    </row>
    <row r="240" spans="1:21">
      <c r="A240" s="367">
        <v>233</v>
      </c>
      <c r="B240" s="68">
        <v>15</v>
      </c>
      <c r="C240">
        <v>9</v>
      </c>
      <c r="D240" s="81">
        <v>31388</v>
      </c>
      <c r="E240" s="2" t="s">
        <v>95</v>
      </c>
      <c r="F240" s="94" t="s">
        <v>0</v>
      </c>
      <c r="G240" s="2" t="s">
        <v>86</v>
      </c>
      <c r="H240" s="107"/>
      <c r="I240" s="2" t="s">
        <v>155</v>
      </c>
      <c r="K240" s="2" t="s">
        <v>99</v>
      </c>
      <c r="L240" t="s">
        <v>0</v>
      </c>
      <c r="M240" s="2" t="s">
        <v>91</v>
      </c>
      <c r="O240">
        <v>4</v>
      </c>
      <c r="P240" s="1" t="s">
        <v>1</v>
      </c>
      <c r="Q240">
        <v>3</v>
      </c>
      <c r="S240">
        <f t="shared" si="42"/>
        <v>1</v>
      </c>
      <c r="T240">
        <f t="shared" si="43"/>
        <v>0</v>
      </c>
      <c r="U240">
        <f t="shared" si="44"/>
        <v>0</v>
      </c>
    </row>
    <row r="241" spans="1:21">
      <c r="A241" s="367">
        <v>234</v>
      </c>
      <c r="B241" s="68">
        <v>15</v>
      </c>
      <c r="C241">
        <v>10</v>
      </c>
      <c r="D241" s="81">
        <v>31388</v>
      </c>
      <c r="E241" s="2" t="s">
        <v>95</v>
      </c>
      <c r="F241" s="94" t="s">
        <v>0</v>
      </c>
      <c r="G241" s="2" t="s">
        <v>86</v>
      </c>
      <c r="H241" s="107"/>
      <c r="I241" s="2" t="s">
        <v>155</v>
      </c>
      <c r="K241" s="2" t="s">
        <v>97</v>
      </c>
      <c r="L241" t="s">
        <v>0</v>
      </c>
      <c r="M241" s="2" t="s">
        <v>137</v>
      </c>
      <c r="O241">
        <v>8</v>
      </c>
      <c r="P241" s="1" t="s">
        <v>1</v>
      </c>
      <c r="Q241">
        <v>4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>
      <c r="A242" s="367">
        <v>235</v>
      </c>
      <c r="B242" s="68">
        <v>15</v>
      </c>
      <c r="C242">
        <v>11</v>
      </c>
      <c r="D242" s="81">
        <v>31388</v>
      </c>
      <c r="E242" s="2" t="s">
        <v>95</v>
      </c>
      <c r="F242" s="94" t="s">
        <v>0</v>
      </c>
      <c r="G242" s="2" t="s">
        <v>86</v>
      </c>
      <c r="H242" s="107"/>
      <c r="I242" s="2" t="s">
        <v>155</v>
      </c>
      <c r="K242" s="2" t="s">
        <v>98</v>
      </c>
      <c r="L242" t="s">
        <v>0</v>
      </c>
      <c r="M242" s="2" t="s">
        <v>88</v>
      </c>
      <c r="O242">
        <v>3</v>
      </c>
      <c r="P242" s="1" t="s">
        <v>1</v>
      </c>
      <c r="Q242">
        <v>3</v>
      </c>
      <c r="S242">
        <f t="shared" si="42"/>
        <v>0</v>
      </c>
      <c r="T242">
        <f t="shared" si="43"/>
        <v>1</v>
      </c>
      <c r="U242">
        <f t="shared" si="44"/>
        <v>0</v>
      </c>
    </row>
    <row r="243" spans="1:21">
      <c r="A243" s="367">
        <v>236</v>
      </c>
      <c r="B243" s="68">
        <v>15</v>
      </c>
      <c r="C243">
        <v>12</v>
      </c>
      <c r="D243" s="81">
        <v>31388</v>
      </c>
      <c r="E243" s="2" t="s">
        <v>95</v>
      </c>
      <c r="F243" s="94" t="s">
        <v>0</v>
      </c>
      <c r="G243" s="2" t="s">
        <v>86</v>
      </c>
      <c r="H243" s="107">
        <v>0</v>
      </c>
      <c r="I243" s="2" t="s">
        <v>155</v>
      </c>
      <c r="K243" s="2" t="s">
        <v>153</v>
      </c>
      <c r="L243" t="s">
        <v>0</v>
      </c>
      <c r="M243" s="2" t="s">
        <v>87</v>
      </c>
      <c r="O243">
        <v>3</v>
      </c>
      <c r="P243" s="1" t="s">
        <v>1</v>
      </c>
      <c r="Q243">
        <v>4</v>
      </c>
      <c r="S243">
        <f t="shared" si="42"/>
        <v>0</v>
      </c>
      <c r="T243">
        <f t="shared" si="43"/>
        <v>0</v>
      </c>
      <c r="U243">
        <f t="shared" si="44"/>
        <v>1</v>
      </c>
    </row>
    <row r="244" spans="1:21">
      <c r="A244" s="367">
        <v>237</v>
      </c>
      <c r="B244" s="68">
        <v>15</v>
      </c>
      <c r="C244">
        <v>13</v>
      </c>
      <c r="D244" s="81">
        <v>31388</v>
      </c>
      <c r="E244" s="2" t="s">
        <v>95</v>
      </c>
      <c r="F244" s="94" t="s">
        <v>0</v>
      </c>
      <c r="G244" s="2" t="s">
        <v>86</v>
      </c>
      <c r="H244" s="107"/>
      <c r="I244" s="2" t="s">
        <v>155</v>
      </c>
      <c r="K244" s="2" t="s">
        <v>153</v>
      </c>
      <c r="L244" t="s">
        <v>0</v>
      </c>
      <c r="M244" s="2" t="s">
        <v>91</v>
      </c>
      <c r="O244">
        <v>5</v>
      </c>
      <c r="P244" s="1" t="s">
        <v>1</v>
      </c>
      <c r="Q244">
        <v>1</v>
      </c>
      <c r="S244">
        <f t="shared" si="42"/>
        <v>1</v>
      </c>
      <c r="T244">
        <f t="shared" si="43"/>
        <v>0</v>
      </c>
      <c r="U244">
        <f t="shared" si="44"/>
        <v>0</v>
      </c>
    </row>
    <row r="245" spans="1:21">
      <c r="A245" s="367">
        <v>238</v>
      </c>
      <c r="B245" s="68">
        <v>15</v>
      </c>
      <c r="C245">
        <v>14</v>
      </c>
      <c r="D245" s="81">
        <v>31388</v>
      </c>
      <c r="E245" s="2" t="s">
        <v>95</v>
      </c>
      <c r="F245" s="94" t="s">
        <v>0</v>
      </c>
      <c r="G245" s="2" t="s">
        <v>86</v>
      </c>
      <c r="H245" s="107">
        <v>0</v>
      </c>
      <c r="I245" s="2" t="s">
        <v>155</v>
      </c>
      <c r="K245" s="2" t="s">
        <v>99</v>
      </c>
      <c r="L245" t="s">
        <v>0</v>
      </c>
      <c r="M245" s="2" t="s">
        <v>137</v>
      </c>
      <c r="O245">
        <v>1</v>
      </c>
      <c r="P245" s="1" t="s">
        <v>1</v>
      </c>
      <c r="Q245">
        <v>4</v>
      </c>
      <c r="S245">
        <f t="shared" si="42"/>
        <v>0</v>
      </c>
      <c r="T245">
        <f t="shared" si="43"/>
        <v>0</v>
      </c>
      <c r="U245">
        <f t="shared" si="44"/>
        <v>1</v>
      </c>
    </row>
    <row r="246" spans="1:21">
      <c r="A246" s="367">
        <v>239</v>
      </c>
      <c r="B246" s="68">
        <v>15</v>
      </c>
      <c r="C246">
        <v>15</v>
      </c>
      <c r="D246" s="81">
        <v>31388</v>
      </c>
      <c r="E246" s="2" t="s">
        <v>95</v>
      </c>
      <c r="F246" s="94" t="s">
        <v>0</v>
      </c>
      <c r="G246" s="2" t="s">
        <v>86</v>
      </c>
      <c r="H246" s="107"/>
      <c r="I246" s="2" t="s">
        <v>155</v>
      </c>
      <c r="K246" s="2" t="s">
        <v>97</v>
      </c>
      <c r="L246" t="s">
        <v>0</v>
      </c>
      <c r="M246" s="2" t="s">
        <v>88</v>
      </c>
      <c r="O246">
        <v>7</v>
      </c>
      <c r="P246" s="1" t="s">
        <v>1</v>
      </c>
      <c r="Q246">
        <v>6</v>
      </c>
      <c r="S246">
        <f t="shared" si="42"/>
        <v>1</v>
      </c>
      <c r="T246">
        <f t="shared" si="43"/>
        <v>0</v>
      </c>
      <c r="U246">
        <f t="shared" si="44"/>
        <v>0</v>
      </c>
    </row>
    <row r="247" spans="1:21">
      <c r="A247" s="367">
        <v>240</v>
      </c>
      <c r="B247" s="68">
        <v>15</v>
      </c>
      <c r="C247">
        <v>16</v>
      </c>
      <c r="D247" s="81">
        <v>31388</v>
      </c>
      <c r="E247" s="2" t="s">
        <v>95</v>
      </c>
      <c r="F247" s="94" t="s">
        <v>0</v>
      </c>
      <c r="G247" s="2" t="s">
        <v>86</v>
      </c>
      <c r="H247" s="107"/>
      <c r="I247" s="2" t="s">
        <v>155</v>
      </c>
      <c r="K247" s="2" t="s">
        <v>98</v>
      </c>
      <c r="L247" t="s">
        <v>0</v>
      </c>
      <c r="M247" s="2" t="s">
        <v>87</v>
      </c>
      <c r="O247">
        <v>4</v>
      </c>
      <c r="P247" s="1" t="s">
        <v>1</v>
      </c>
      <c r="Q247">
        <v>4</v>
      </c>
      <c r="S247">
        <f t="shared" si="42"/>
        <v>0</v>
      </c>
      <c r="T247">
        <f t="shared" si="43"/>
        <v>1</v>
      </c>
      <c r="U247">
        <f t="shared" si="44"/>
        <v>0</v>
      </c>
    </row>
    <row r="248" spans="1:21">
      <c r="A248" s="367">
        <v>241</v>
      </c>
      <c r="B248" s="68">
        <v>16</v>
      </c>
      <c r="C248">
        <v>1</v>
      </c>
      <c r="D248" s="81">
        <v>31388</v>
      </c>
      <c r="E248" s="2" t="s">
        <v>108</v>
      </c>
      <c r="F248" s="94" t="s">
        <v>0</v>
      </c>
      <c r="G248" s="2" t="s">
        <v>102</v>
      </c>
      <c r="H248" s="107"/>
      <c r="I248" s="2" t="s">
        <v>155</v>
      </c>
      <c r="K248" s="2" t="s">
        <v>109</v>
      </c>
      <c r="L248" t="s">
        <v>0</v>
      </c>
      <c r="M248" s="2" t="s">
        <v>106</v>
      </c>
      <c r="O248">
        <v>8</v>
      </c>
      <c r="P248" s="1" t="s">
        <v>1</v>
      </c>
      <c r="Q248">
        <v>6</v>
      </c>
      <c r="S248">
        <f t="shared" si="42"/>
        <v>1</v>
      </c>
      <c r="T248">
        <f t="shared" si="43"/>
        <v>0</v>
      </c>
      <c r="U248">
        <f t="shared" si="44"/>
        <v>0</v>
      </c>
    </row>
    <row r="249" spans="1:21">
      <c r="A249" s="367">
        <v>242</v>
      </c>
      <c r="B249" s="68">
        <v>16</v>
      </c>
      <c r="C249">
        <v>2</v>
      </c>
      <c r="D249" s="81">
        <v>31388</v>
      </c>
      <c r="E249" s="2" t="s">
        <v>108</v>
      </c>
      <c r="F249" s="94" t="s">
        <v>0</v>
      </c>
      <c r="G249" s="2" t="s">
        <v>102</v>
      </c>
      <c r="H249" s="107">
        <v>0</v>
      </c>
      <c r="I249" s="2" t="s">
        <v>155</v>
      </c>
      <c r="K249" s="2" t="s">
        <v>110</v>
      </c>
      <c r="L249" t="s">
        <v>0</v>
      </c>
      <c r="M249" s="2" t="s">
        <v>105</v>
      </c>
      <c r="O249">
        <v>2</v>
      </c>
      <c r="P249" s="1" t="s">
        <v>1</v>
      </c>
      <c r="Q249">
        <v>4</v>
      </c>
      <c r="S249">
        <f t="shared" ref="S249:S264" si="45">IF(O249&gt;Q249,1,0)</f>
        <v>0</v>
      </c>
      <c r="T249">
        <f t="shared" ref="T249:T264" si="46">IF(ISNUMBER(Q249),IF(O249=Q249,1,0),0)</f>
        <v>0</v>
      </c>
      <c r="U249">
        <f t="shared" ref="U249:U264" si="47">IF(O249&lt;Q249,1,0)</f>
        <v>1</v>
      </c>
    </row>
    <row r="250" spans="1:21">
      <c r="A250" s="367">
        <v>243</v>
      </c>
      <c r="B250" s="68">
        <v>16</v>
      </c>
      <c r="C250">
        <v>3</v>
      </c>
      <c r="D250" s="81">
        <v>31388</v>
      </c>
      <c r="E250" s="2" t="s">
        <v>108</v>
      </c>
      <c r="F250" s="94" t="s">
        <v>0</v>
      </c>
      <c r="G250" s="2" t="s">
        <v>102</v>
      </c>
      <c r="H250" s="107"/>
      <c r="I250" s="2" t="s">
        <v>155</v>
      </c>
      <c r="K250" s="2" t="s">
        <v>112</v>
      </c>
      <c r="L250" t="s">
        <v>0</v>
      </c>
      <c r="M250" s="2" t="s">
        <v>101</v>
      </c>
      <c r="O250">
        <v>4</v>
      </c>
      <c r="P250" s="1" t="s">
        <v>1</v>
      </c>
      <c r="Q250">
        <v>1</v>
      </c>
      <c r="S250">
        <f t="shared" si="45"/>
        <v>1</v>
      </c>
      <c r="T250">
        <f t="shared" si="46"/>
        <v>0</v>
      </c>
      <c r="U250">
        <f t="shared" si="47"/>
        <v>0</v>
      </c>
    </row>
    <row r="251" spans="1:21">
      <c r="A251" s="367">
        <v>244</v>
      </c>
      <c r="B251" s="68">
        <v>16</v>
      </c>
      <c r="C251">
        <v>4</v>
      </c>
      <c r="D251" s="81">
        <v>31388</v>
      </c>
      <c r="E251" s="2" t="s">
        <v>108</v>
      </c>
      <c r="F251" s="94" t="s">
        <v>0</v>
      </c>
      <c r="G251" s="2" t="s">
        <v>102</v>
      </c>
      <c r="H251" s="107"/>
      <c r="I251" s="2" t="s">
        <v>155</v>
      </c>
      <c r="K251" s="2" t="s">
        <v>146</v>
      </c>
      <c r="L251" t="s">
        <v>0</v>
      </c>
      <c r="M251" s="2" t="s">
        <v>104</v>
      </c>
      <c r="O251">
        <v>4</v>
      </c>
      <c r="P251" s="1" t="s">
        <v>1</v>
      </c>
      <c r="Q251">
        <v>4</v>
      </c>
      <c r="S251">
        <f t="shared" si="45"/>
        <v>0</v>
      </c>
      <c r="T251">
        <f t="shared" si="46"/>
        <v>1</v>
      </c>
      <c r="U251">
        <f t="shared" si="47"/>
        <v>0</v>
      </c>
    </row>
    <row r="252" spans="1:21">
      <c r="A252" s="367">
        <v>245</v>
      </c>
      <c r="B252" s="68">
        <v>16</v>
      </c>
      <c r="C252">
        <v>5</v>
      </c>
      <c r="D252" s="81">
        <v>31388</v>
      </c>
      <c r="E252" s="2" t="s">
        <v>108</v>
      </c>
      <c r="F252" s="94" t="s">
        <v>0</v>
      </c>
      <c r="G252" s="2" t="s">
        <v>102</v>
      </c>
      <c r="H252" s="107">
        <v>0</v>
      </c>
      <c r="I252" s="2" t="s">
        <v>155</v>
      </c>
      <c r="K252" s="2" t="s">
        <v>110</v>
      </c>
      <c r="L252" t="s">
        <v>0</v>
      </c>
      <c r="M252" s="2" t="s">
        <v>106</v>
      </c>
      <c r="O252">
        <v>4</v>
      </c>
      <c r="P252" s="1" t="s">
        <v>1</v>
      </c>
      <c r="Q252">
        <v>6</v>
      </c>
      <c r="S252">
        <f t="shared" si="45"/>
        <v>0</v>
      </c>
      <c r="T252">
        <f t="shared" si="46"/>
        <v>0</v>
      </c>
      <c r="U252">
        <f t="shared" si="47"/>
        <v>1</v>
      </c>
    </row>
    <row r="253" spans="1:21">
      <c r="A253" s="367">
        <v>246</v>
      </c>
      <c r="B253" s="68">
        <v>16</v>
      </c>
      <c r="C253">
        <v>6</v>
      </c>
      <c r="D253" s="81">
        <v>31388</v>
      </c>
      <c r="E253" s="2" t="s">
        <v>108</v>
      </c>
      <c r="F253" s="94" t="s">
        <v>0</v>
      </c>
      <c r="G253" s="2" t="s">
        <v>102</v>
      </c>
      <c r="H253" s="107"/>
      <c r="I253" s="2" t="s">
        <v>155</v>
      </c>
      <c r="K253" s="2" t="s">
        <v>112</v>
      </c>
      <c r="L253" t="s">
        <v>0</v>
      </c>
      <c r="M253" s="2" t="s">
        <v>105</v>
      </c>
      <c r="O253">
        <v>7</v>
      </c>
      <c r="P253" s="1" t="s">
        <v>1</v>
      </c>
      <c r="Q253">
        <v>2</v>
      </c>
      <c r="S253">
        <f t="shared" si="45"/>
        <v>1</v>
      </c>
      <c r="T253">
        <f t="shared" si="46"/>
        <v>0</v>
      </c>
      <c r="U253">
        <f t="shared" si="47"/>
        <v>0</v>
      </c>
    </row>
    <row r="254" spans="1:21">
      <c r="A254" s="367">
        <v>247</v>
      </c>
      <c r="B254" s="68">
        <v>16</v>
      </c>
      <c r="C254">
        <v>7</v>
      </c>
      <c r="D254" s="81">
        <v>31388</v>
      </c>
      <c r="E254" s="2" t="s">
        <v>108</v>
      </c>
      <c r="F254" s="94" t="s">
        <v>0</v>
      </c>
      <c r="G254" s="2" t="s">
        <v>102</v>
      </c>
      <c r="H254" s="107"/>
      <c r="I254" s="2" t="s">
        <v>155</v>
      </c>
      <c r="K254" s="2" t="s">
        <v>146</v>
      </c>
      <c r="L254" t="s">
        <v>0</v>
      </c>
      <c r="M254" s="2" t="s">
        <v>101</v>
      </c>
      <c r="O254">
        <v>9</v>
      </c>
      <c r="P254" s="1" t="s">
        <v>1</v>
      </c>
      <c r="Q254">
        <v>4</v>
      </c>
      <c r="S254">
        <f t="shared" si="45"/>
        <v>1</v>
      </c>
      <c r="T254">
        <f t="shared" si="46"/>
        <v>0</v>
      </c>
      <c r="U254">
        <f t="shared" si="47"/>
        <v>0</v>
      </c>
    </row>
    <row r="255" spans="1:21">
      <c r="A255" s="367">
        <v>248</v>
      </c>
      <c r="B255" s="68">
        <v>16</v>
      </c>
      <c r="C255">
        <v>8</v>
      </c>
      <c r="D255" s="81">
        <v>31388</v>
      </c>
      <c r="E255" s="2" t="s">
        <v>108</v>
      </c>
      <c r="F255" s="94" t="s">
        <v>0</v>
      </c>
      <c r="G255" s="2" t="s">
        <v>102</v>
      </c>
      <c r="H255" s="107"/>
      <c r="I255" s="2" t="s">
        <v>155</v>
      </c>
      <c r="K255" s="2" t="s">
        <v>109</v>
      </c>
      <c r="L255" t="s">
        <v>0</v>
      </c>
      <c r="M255" s="2" t="s">
        <v>104</v>
      </c>
      <c r="O255">
        <v>3</v>
      </c>
      <c r="P255" s="1" t="s">
        <v>1</v>
      </c>
      <c r="Q255">
        <v>2</v>
      </c>
      <c r="S255">
        <f t="shared" si="45"/>
        <v>1</v>
      </c>
      <c r="T255">
        <f t="shared" si="46"/>
        <v>0</v>
      </c>
      <c r="U255">
        <f t="shared" si="47"/>
        <v>0</v>
      </c>
    </row>
    <row r="256" spans="1:21">
      <c r="A256" s="367">
        <v>249</v>
      </c>
      <c r="B256" s="68">
        <v>16</v>
      </c>
      <c r="C256">
        <v>9</v>
      </c>
      <c r="D256" s="81">
        <v>31388</v>
      </c>
      <c r="E256" s="2" t="s">
        <v>108</v>
      </c>
      <c r="F256" s="94" t="s">
        <v>0</v>
      </c>
      <c r="G256" s="2" t="s">
        <v>102</v>
      </c>
      <c r="H256" s="107">
        <v>0</v>
      </c>
      <c r="I256" s="2" t="s">
        <v>155</v>
      </c>
      <c r="K256" s="2" t="s">
        <v>146</v>
      </c>
      <c r="L256" t="s">
        <v>0</v>
      </c>
      <c r="M256" s="2" t="s">
        <v>105</v>
      </c>
      <c r="O256">
        <v>1</v>
      </c>
      <c r="P256" s="1" t="s">
        <v>1</v>
      </c>
      <c r="Q256">
        <v>6</v>
      </c>
      <c r="S256">
        <f t="shared" si="45"/>
        <v>0</v>
      </c>
      <c r="T256">
        <f t="shared" si="46"/>
        <v>0</v>
      </c>
      <c r="U256">
        <f t="shared" si="47"/>
        <v>1</v>
      </c>
    </row>
    <row r="257" spans="1:21">
      <c r="A257" s="367">
        <v>250</v>
      </c>
      <c r="B257" s="68">
        <v>16</v>
      </c>
      <c r="C257">
        <v>10</v>
      </c>
      <c r="D257" s="81">
        <v>31388</v>
      </c>
      <c r="E257" s="2" t="s">
        <v>108</v>
      </c>
      <c r="F257" s="94" t="s">
        <v>0</v>
      </c>
      <c r="G257" s="2" t="s">
        <v>102</v>
      </c>
      <c r="H257" s="107"/>
      <c r="I257" s="2" t="s">
        <v>155</v>
      </c>
      <c r="K257" s="2" t="s">
        <v>112</v>
      </c>
      <c r="L257" t="s">
        <v>0</v>
      </c>
      <c r="M257" s="2" t="s">
        <v>106</v>
      </c>
      <c r="O257">
        <v>4</v>
      </c>
      <c r="P257" s="1" t="s">
        <v>1</v>
      </c>
      <c r="Q257">
        <v>3</v>
      </c>
      <c r="S257">
        <f t="shared" si="45"/>
        <v>1</v>
      </c>
      <c r="T257">
        <f t="shared" si="46"/>
        <v>0</v>
      </c>
      <c r="U257">
        <f t="shared" si="47"/>
        <v>0</v>
      </c>
    </row>
    <row r="258" spans="1:21">
      <c r="A258" s="367">
        <v>251</v>
      </c>
      <c r="B258" s="68">
        <v>16</v>
      </c>
      <c r="C258">
        <v>11</v>
      </c>
      <c r="D258" s="81">
        <v>31388</v>
      </c>
      <c r="E258" s="2" t="s">
        <v>108</v>
      </c>
      <c r="F258" s="94" t="s">
        <v>0</v>
      </c>
      <c r="G258" s="2" t="s">
        <v>102</v>
      </c>
      <c r="H258" s="107"/>
      <c r="I258" s="2" t="s">
        <v>155</v>
      </c>
      <c r="K258" s="2" t="s">
        <v>110</v>
      </c>
      <c r="L258" t="s">
        <v>0</v>
      </c>
      <c r="M258" s="2" t="s">
        <v>104</v>
      </c>
      <c r="O258">
        <v>5</v>
      </c>
      <c r="P258" s="1" t="s">
        <v>1</v>
      </c>
      <c r="Q258">
        <v>4</v>
      </c>
      <c r="S258">
        <f t="shared" si="45"/>
        <v>1</v>
      </c>
      <c r="T258">
        <f t="shared" si="46"/>
        <v>0</v>
      </c>
      <c r="U258">
        <f t="shared" si="47"/>
        <v>0</v>
      </c>
    </row>
    <row r="259" spans="1:21">
      <c r="A259" s="367">
        <v>252</v>
      </c>
      <c r="B259" s="68">
        <v>16</v>
      </c>
      <c r="C259">
        <v>12</v>
      </c>
      <c r="D259" s="81">
        <v>31388</v>
      </c>
      <c r="E259" s="2" t="s">
        <v>108</v>
      </c>
      <c r="F259" s="94" t="s">
        <v>0</v>
      </c>
      <c r="G259" s="2" t="s">
        <v>102</v>
      </c>
      <c r="H259" s="107">
        <v>0</v>
      </c>
      <c r="I259" s="2" t="s">
        <v>155</v>
      </c>
      <c r="K259" s="2" t="s">
        <v>109</v>
      </c>
      <c r="L259" t="s">
        <v>0</v>
      </c>
      <c r="M259" s="2" t="s">
        <v>101</v>
      </c>
      <c r="O259">
        <v>2</v>
      </c>
      <c r="P259" s="1" t="s">
        <v>1</v>
      </c>
      <c r="Q259">
        <v>10</v>
      </c>
      <c r="S259">
        <f t="shared" si="45"/>
        <v>0</v>
      </c>
      <c r="T259">
        <f t="shared" si="46"/>
        <v>0</v>
      </c>
      <c r="U259">
        <f t="shared" si="47"/>
        <v>1</v>
      </c>
    </row>
    <row r="260" spans="1:21">
      <c r="A260" s="367">
        <v>253</v>
      </c>
      <c r="B260" s="68">
        <v>16</v>
      </c>
      <c r="C260">
        <v>13</v>
      </c>
      <c r="D260" s="81">
        <v>31388</v>
      </c>
      <c r="E260" s="2" t="s">
        <v>108</v>
      </c>
      <c r="F260" s="94" t="s">
        <v>0</v>
      </c>
      <c r="G260" s="2" t="s">
        <v>102</v>
      </c>
      <c r="H260" s="107"/>
      <c r="I260" s="2" t="s">
        <v>155</v>
      </c>
      <c r="K260" s="2" t="s">
        <v>109</v>
      </c>
      <c r="L260" t="s">
        <v>0</v>
      </c>
      <c r="M260" s="2" t="s">
        <v>105</v>
      </c>
      <c r="O260">
        <v>5</v>
      </c>
      <c r="P260" s="1" t="s">
        <v>1</v>
      </c>
      <c r="Q260">
        <v>2</v>
      </c>
      <c r="S260">
        <f t="shared" si="45"/>
        <v>1</v>
      </c>
      <c r="T260">
        <f t="shared" si="46"/>
        <v>0</v>
      </c>
      <c r="U260">
        <f t="shared" si="47"/>
        <v>0</v>
      </c>
    </row>
    <row r="261" spans="1:21">
      <c r="A261" s="367">
        <v>254</v>
      </c>
      <c r="B261" s="68">
        <v>16</v>
      </c>
      <c r="C261">
        <v>14</v>
      </c>
      <c r="D261" s="81">
        <v>31388</v>
      </c>
      <c r="E261" s="2" t="s">
        <v>108</v>
      </c>
      <c r="F261" s="94" t="s">
        <v>0</v>
      </c>
      <c r="G261" s="2" t="s">
        <v>102</v>
      </c>
      <c r="H261" s="107">
        <v>0</v>
      </c>
      <c r="I261" s="2" t="s">
        <v>155</v>
      </c>
      <c r="K261" s="2" t="s">
        <v>146</v>
      </c>
      <c r="L261" t="s">
        <v>0</v>
      </c>
      <c r="M261" s="2" t="s">
        <v>106</v>
      </c>
      <c r="O261">
        <v>3</v>
      </c>
      <c r="P261" s="1" t="s">
        <v>1</v>
      </c>
      <c r="Q261">
        <v>7</v>
      </c>
      <c r="S261">
        <f t="shared" si="45"/>
        <v>0</v>
      </c>
      <c r="T261">
        <f t="shared" si="46"/>
        <v>0</v>
      </c>
      <c r="U261">
        <f t="shared" si="47"/>
        <v>1</v>
      </c>
    </row>
    <row r="262" spans="1:21">
      <c r="A262" s="367">
        <v>255</v>
      </c>
      <c r="B262" s="68">
        <v>16</v>
      </c>
      <c r="C262">
        <v>15</v>
      </c>
      <c r="D262" s="81">
        <v>31388</v>
      </c>
      <c r="E262" s="2" t="s">
        <v>108</v>
      </c>
      <c r="F262" s="94" t="s">
        <v>0</v>
      </c>
      <c r="G262" s="2" t="s">
        <v>102</v>
      </c>
      <c r="H262" s="107">
        <v>0</v>
      </c>
      <c r="I262" s="2" t="s">
        <v>155</v>
      </c>
      <c r="K262" s="2" t="s">
        <v>112</v>
      </c>
      <c r="L262" t="s">
        <v>0</v>
      </c>
      <c r="M262" s="2" t="s">
        <v>104</v>
      </c>
      <c r="O262">
        <v>3</v>
      </c>
      <c r="P262" s="1" t="s">
        <v>1</v>
      </c>
      <c r="Q262">
        <v>6</v>
      </c>
      <c r="S262">
        <f t="shared" si="45"/>
        <v>0</v>
      </c>
      <c r="T262">
        <f t="shared" si="46"/>
        <v>0</v>
      </c>
      <c r="U262">
        <f t="shared" si="47"/>
        <v>1</v>
      </c>
    </row>
    <row r="263" spans="1:21">
      <c r="A263" s="367">
        <v>256</v>
      </c>
      <c r="B263" s="68">
        <v>16</v>
      </c>
      <c r="C263">
        <v>16</v>
      </c>
      <c r="D263" s="81">
        <v>31388</v>
      </c>
      <c r="E263" s="2" t="s">
        <v>108</v>
      </c>
      <c r="F263" s="94" t="s">
        <v>0</v>
      </c>
      <c r="G263" s="2" t="s">
        <v>102</v>
      </c>
      <c r="H263" s="107"/>
      <c r="I263" s="2" t="s">
        <v>155</v>
      </c>
      <c r="K263" s="2" t="s">
        <v>110</v>
      </c>
      <c r="L263" t="s">
        <v>0</v>
      </c>
      <c r="M263" s="2" t="s">
        <v>101</v>
      </c>
      <c r="O263">
        <v>6</v>
      </c>
      <c r="P263" s="1" t="s">
        <v>1</v>
      </c>
      <c r="Q263">
        <v>3</v>
      </c>
      <c r="S263">
        <f t="shared" si="45"/>
        <v>1</v>
      </c>
      <c r="T263">
        <f t="shared" si="46"/>
        <v>0</v>
      </c>
      <c r="U263">
        <f t="shared" si="47"/>
        <v>0</v>
      </c>
    </row>
    <row r="264" spans="1:21">
      <c r="A264" s="367">
        <v>257</v>
      </c>
      <c r="B264" s="68">
        <v>17</v>
      </c>
      <c r="C264">
        <v>1</v>
      </c>
      <c r="D264" s="81">
        <v>31389</v>
      </c>
      <c r="E264" s="2" t="s">
        <v>108</v>
      </c>
      <c r="F264" s="94" t="s">
        <v>0</v>
      </c>
      <c r="G264" s="2" t="s">
        <v>86</v>
      </c>
      <c r="H264" s="107"/>
      <c r="I264" s="2" t="s">
        <v>155</v>
      </c>
      <c r="K264" s="2" t="s">
        <v>109</v>
      </c>
      <c r="L264" t="s">
        <v>0</v>
      </c>
      <c r="M264" s="2" t="s">
        <v>137</v>
      </c>
      <c r="O264">
        <v>6</v>
      </c>
      <c r="P264" s="1" t="s">
        <v>1</v>
      </c>
      <c r="Q264">
        <v>4</v>
      </c>
      <c r="S264">
        <f t="shared" si="45"/>
        <v>1</v>
      </c>
      <c r="T264">
        <f t="shared" si="46"/>
        <v>0</v>
      </c>
      <c r="U264">
        <f t="shared" si="47"/>
        <v>0</v>
      </c>
    </row>
    <row r="265" spans="1:21">
      <c r="A265" s="367">
        <v>258</v>
      </c>
      <c r="B265" s="68">
        <v>17</v>
      </c>
      <c r="C265">
        <v>2</v>
      </c>
      <c r="D265" s="81">
        <v>31389</v>
      </c>
      <c r="E265" s="2" t="s">
        <v>108</v>
      </c>
      <c r="F265" s="94" t="s">
        <v>0</v>
      </c>
      <c r="G265" s="2" t="s">
        <v>86</v>
      </c>
      <c r="H265" s="107"/>
      <c r="I265" s="2" t="s">
        <v>155</v>
      </c>
      <c r="K265" s="2" t="s">
        <v>110</v>
      </c>
      <c r="L265" t="s">
        <v>0</v>
      </c>
      <c r="M265" s="2" t="s">
        <v>88</v>
      </c>
      <c r="O265">
        <v>4</v>
      </c>
      <c r="P265" s="1" t="s">
        <v>1</v>
      </c>
      <c r="Q265">
        <v>3</v>
      </c>
      <c r="S265">
        <f t="shared" ref="S265:S280" si="48">IF(O265&gt;Q265,1,0)</f>
        <v>1</v>
      </c>
      <c r="T265">
        <f t="shared" ref="T265:T280" si="49">IF(ISNUMBER(Q265),IF(O265=Q265,1,0),0)</f>
        <v>0</v>
      </c>
      <c r="U265">
        <f t="shared" ref="U265:U280" si="50">IF(O265&lt;Q265,1,0)</f>
        <v>0</v>
      </c>
    </row>
    <row r="266" spans="1:21">
      <c r="A266" s="367">
        <v>259</v>
      </c>
      <c r="B266" s="68">
        <v>17</v>
      </c>
      <c r="C266">
        <v>3</v>
      </c>
      <c r="D266" s="81">
        <v>31389</v>
      </c>
      <c r="E266" s="2" t="s">
        <v>108</v>
      </c>
      <c r="F266" s="94" t="s">
        <v>0</v>
      </c>
      <c r="G266" s="2" t="s">
        <v>86</v>
      </c>
      <c r="H266" s="107"/>
      <c r="I266" s="2" t="s">
        <v>155</v>
      </c>
      <c r="K266" s="2" t="s">
        <v>112</v>
      </c>
      <c r="L266" t="s">
        <v>0</v>
      </c>
      <c r="M266" s="2" t="s">
        <v>91</v>
      </c>
      <c r="O266">
        <v>7</v>
      </c>
      <c r="P266" s="1" t="s">
        <v>1</v>
      </c>
      <c r="Q266">
        <v>2</v>
      </c>
      <c r="S266">
        <f t="shared" si="48"/>
        <v>1</v>
      </c>
      <c r="T266">
        <f t="shared" si="49"/>
        <v>0</v>
      </c>
      <c r="U266">
        <f t="shared" si="50"/>
        <v>0</v>
      </c>
    </row>
    <row r="267" spans="1:21">
      <c r="A267" s="367">
        <v>260</v>
      </c>
      <c r="B267" s="68">
        <v>17</v>
      </c>
      <c r="C267">
        <v>4</v>
      </c>
      <c r="D267" s="81">
        <v>31389</v>
      </c>
      <c r="E267" s="2" t="s">
        <v>108</v>
      </c>
      <c r="F267" s="94" t="s">
        <v>0</v>
      </c>
      <c r="G267" s="2" t="s">
        <v>86</v>
      </c>
      <c r="H267" s="107">
        <v>0</v>
      </c>
      <c r="I267" s="2" t="s">
        <v>155</v>
      </c>
      <c r="K267" s="2" t="s">
        <v>146</v>
      </c>
      <c r="L267" t="s">
        <v>0</v>
      </c>
      <c r="M267" s="2" t="s">
        <v>87</v>
      </c>
      <c r="O267">
        <v>6</v>
      </c>
      <c r="P267" s="1" t="s">
        <v>1</v>
      </c>
      <c r="Q267">
        <v>10</v>
      </c>
      <c r="S267">
        <f t="shared" si="48"/>
        <v>0</v>
      </c>
      <c r="T267">
        <f t="shared" si="49"/>
        <v>0</v>
      </c>
      <c r="U267">
        <f t="shared" si="50"/>
        <v>1</v>
      </c>
    </row>
    <row r="268" spans="1:21">
      <c r="A268" s="367">
        <v>261</v>
      </c>
      <c r="B268" s="68">
        <v>17</v>
      </c>
      <c r="C268">
        <v>5</v>
      </c>
      <c r="D268" s="81">
        <v>31389</v>
      </c>
      <c r="E268" s="2" t="s">
        <v>108</v>
      </c>
      <c r="F268" s="94" t="s">
        <v>0</v>
      </c>
      <c r="G268" s="2" t="s">
        <v>86</v>
      </c>
      <c r="H268" s="107"/>
      <c r="I268" s="2" t="s">
        <v>155</v>
      </c>
      <c r="K268" s="2" t="s">
        <v>110</v>
      </c>
      <c r="L268" t="s">
        <v>0</v>
      </c>
      <c r="M268" s="2" t="s">
        <v>137</v>
      </c>
      <c r="O268">
        <v>5</v>
      </c>
      <c r="P268" s="1" t="s">
        <v>1</v>
      </c>
      <c r="Q268">
        <v>5</v>
      </c>
      <c r="S268">
        <f t="shared" si="48"/>
        <v>0</v>
      </c>
      <c r="T268">
        <f t="shared" si="49"/>
        <v>1</v>
      </c>
      <c r="U268">
        <f t="shared" si="50"/>
        <v>0</v>
      </c>
    </row>
    <row r="269" spans="1:21">
      <c r="A269" s="367">
        <v>262</v>
      </c>
      <c r="B269" s="68">
        <v>17</v>
      </c>
      <c r="C269">
        <v>6</v>
      </c>
      <c r="D269" s="81">
        <v>31389</v>
      </c>
      <c r="E269" s="2" t="s">
        <v>108</v>
      </c>
      <c r="F269" s="94" t="s">
        <v>0</v>
      </c>
      <c r="G269" s="2" t="s">
        <v>86</v>
      </c>
      <c r="H269" s="107"/>
      <c r="I269" s="2" t="s">
        <v>155</v>
      </c>
      <c r="K269" s="2" t="s">
        <v>112</v>
      </c>
      <c r="L269" t="s">
        <v>0</v>
      </c>
      <c r="M269" s="2" t="s">
        <v>88</v>
      </c>
      <c r="O269">
        <v>4</v>
      </c>
      <c r="P269" s="1" t="s">
        <v>1</v>
      </c>
      <c r="Q269">
        <v>4</v>
      </c>
      <c r="S269">
        <f t="shared" si="48"/>
        <v>0</v>
      </c>
      <c r="T269">
        <f t="shared" si="49"/>
        <v>1</v>
      </c>
      <c r="U269">
        <f t="shared" si="50"/>
        <v>0</v>
      </c>
    </row>
    <row r="270" spans="1:21">
      <c r="A270" s="367">
        <v>263</v>
      </c>
      <c r="B270" s="68">
        <v>17</v>
      </c>
      <c r="C270">
        <v>7</v>
      </c>
      <c r="D270" s="81">
        <v>31389</v>
      </c>
      <c r="E270" s="2" t="s">
        <v>108</v>
      </c>
      <c r="F270" s="94" t="s">
        <v>0</v>
      </c>
      <c r="G270" s="2" t="s">
        <v>86</v>
      </c>
      <c r="H270" s="107"/>
      <c r="I270" s="2" t="s">
        <v>155</v>
      </c>
      <c r="K270" s="2" t="s">
        <v>146</v>
      </c>
      <c r="L270" t="s">
        <v>0</v>
      </c>
      <c r="M270" s="2" t="s">
        <v>91</v>
      </c>
      <c r="O270">
        <v>3</v>
      </c>
      <c r="P270" s="1" t="s">
        <v>1</v>
      </c>
      <c r="Q270">
        <v>3</v>
      </c>
      <c r="S270">
        <f t="shared" si="48"/>
        <v>0</v>
      </c>
      <c r="T270">
        <f t="shared" si="49"/>
        <v>1</v>
      </c>
      <c r="U270">
        <f t="shared" si="50"/>
        <v>0</v>
      </c>
    </row>
    <row r="271" spans="1:21">
      <c r="A271" s="367">
        <v>264</v>
      </c>
      <c r="B271" s="68">
        <v>17</v>
      </c>
      <c r="C271">
        <v>8</v>
      </c>
      <c r="D271" s="81">
        <v>31389</v>
      </c>
      <c r="E271" s="2" t="s">
        <v>108</v>
      </c>
      <c r="F271" s="94" t="s">
        <v>0</v>
      </c>
      <c r="G271" s="2" t="s">
        <v>86</v>
      </c>
      <c r="H271" s="107">
        <v>0</v>
      </c>
      <c r="I271" s="2" t="s">
        <v>155</v>
      </c>
      <c r="K271" s="2" t="s">
        <v>109</v>
      </c>
      <c r="L271" t="s">
        <v>0</v>
      </c>
      <c r="M271" s="2" t="s">
        <v>87</v>
      </c>
      <c r="O271">
        <v>1</v>
      </c>
      <c r="P271" s="1" t="s">
        <v>1</v>
      </c>
      <c r="Q271">
        <v>6</v>
      </c>
      <c r="S271">
        <f t="shared" si="48"/>
        <v>0</v>
      </c>
      <c r="T271">
        <f t="shared" si="49"/>
        <v>0</v>
      </c>
      <c r="U271">
        <f t="shared" si="50"/>
        <v>1</v>
      </c>
    </row>
    <row r="272" spans="1:21">
      <c r="A272" s="367">
        <v>265</v>
      </c>
      <c r="B272" s="68">
        <v>17</v>
      </c>
      <c r="C272">
        <v>9</v>
      </c>
      <c r="D272" s="81">
        <v>31389</v>
      </c>
      <c r="E272" s="2" t="s">
        <v>108</v>
      </c>
      <c r="F272" s="94" t="s">
        <v>0</v>
      </c>
      <c r="G272" s="2" t="s">
        <v>86</v>
      </c>
      <c r="H272" s="107"/>
      <c r="I272" s="2" t="s">
        <v>155</v>
      </c>
      <c r="K272" s="2" t="s">
        <v>146</v>
      </c>
      <c r="L272" t="s">
        <v>0</v>
      </c>
      <c r="M272" s="2" t="s">
        <v>88</v>
      </c>
      <c r="O272">
        <v>7</v>
      </c>
      <c r="P272" s="1" t="s">
        <v>1</v>
      </c>
      <c r="Q272">
        <v>6</v>
      </c>
      <c r="S272">
        <f t="shared" si="48"/>
        <v>1</v>
      </c>
      <c r="T272">
        <f t="shared" si="49"/>
        <v>0</v>
      </c>
      <c r="U272">
        <f t="shared" si="50"/>
        <v>0</v>
      </c>
    </row>
    <row r="273" spans="1:21">
      <c r="A273" s="367">
        <v>266</v>
      </c>
      <c r="B273" s="68">
        <v>17</v>
      </c>
      <c r="C273">
        <v>10</v>
      </c>
      <c r="D273" s="81">
        <v>31389</v>
      </c>
      <c r="E273" s="2" t="s">
        <v>108</v>
      </c>
      <c r="F273" s="94" t="s">
        <v>0</v>
      </c>
      <c r="G273" s="2" t="s">
        <v>86</v>
      </c>
      <c r="H273" s="107"/>
      <c r="I273" s="2" t="s">
        <v>155</v>
      </c>
      <c r="K273" s="2" t="s">
        <v>112</v>
      </c>
      <c r="L273" t="s">
        <v>0</v>
      </c>
      <c r="M273" s="2" t="s">
        <v>137</v>
      </c>
      <c r="O273">
        <v>6</v>
      </c>
      <c r="P273" s="1" t="s">
        <v>1</v>
      </c>
      <c r="Q273">
        <v>1</v>
      </c>
      <c r="S273">
        <f t="shared" si="48"/>
        <v>1</v>
      </c>
      <c r="T273">
        <f t="shared" si="49"/>
        <v>0</v>
      </c>
      <c r="U273">
        <f t="shared" si="50"/>
        <v>0</v>
      </c>
    </row>
    <row r="274" spans="1:21">
      <c r="A274" s="367">
        <v>267</v>
      </c>
      <c r="B274" s="68">
        <v>17</v>
      </c>
      <c r="C274">
        <v>11</v>
      </c>
      <c r="D274" s="81">
        <v>31389</v>
      </c>
      <c r="E274" s="2" t="s">
        <v>108</v>
      </c>
      <c r="F274" s="94" t="s">
        <v>0</v>
      </c>
      <c r="G274" s="2" t="s">
        <v>86</v>
      </c>
      <c r="H274" s="107"/>
      <c r="I274" s="2" t="s">
        <v>155</v>
      </c>
      <c r="K274" s="2" t="s">
        <v>110</v>
      </c>
      <c r="L274" t="s">
        <v>0</v>
      </c>
      <c r="M274" s="2" t="s">
        <v>87</v>
      </c>
      <c r="O274">
        <v>4</v>
      </c>
      <c r="P274" s="1" t="s">
        <v>1</v>
      </c>
      <c r="Q274">
        <v>4</v>
      </c>
      <c r="S274">
        <f t="shared" si="48"/>
        <v>0</v>
      </c>
      <c r="T274">
        <f t="shared" si="49"/>
        <v>1</v>
      </c>
      <c r="U274">
        <f t="shared" si="50"/>
        <v>0</v>
      </c>
    </row>
    <row r="275" spans="1:21">
      <c r="A275" s="367">
        <v>268</v>
      </c>
      <c r="B275" s="68">
        <v>17</v>
      </c>
      <c r="C275">
        <v>12</v>
      </c>
      <c r="D275" s="81">
        <v>31389</v>
      </c>
      <c r="E275" s="2" t="s">
        <v>108</v>
      </c>
      <c r="F275" s="94" t="s">
        <v>0</v>
      </c>
      <c r="G275" s="2" t="s">
        <v>86</v>
      </c>
      <c r="H275" s="107">
        <v>0</v>
      </c>
      <c r="I275" s="2" t="s">
        <v>155</v>
      </c>
      <c r="K275" s="2" t="s">
        <v>109</v>
      </c>
      <c r="L275" t="s">
        <v>0</v>
      </c>
      <c r="M275" s="2" t="s">
        <v>91</v>
      </c>
      <c r="O275">
        <v>3</v>
      </c>
      <c r="P275" s="1" t="s">
        <v>1</v>
      </c>
      <c r="Q275">
        <v>4</v>
      </c>
      <c r="S275">
        <f t="shared" si="48"/>
        <v>0</v>
      </c>
      <c r="T275">
        <f t="shared" si="49"/>
        <v>0</v>
      </c>
      <c r="U275">
        <f t="shared" si="50"/>
        <v>1</v>
      </c>
    </row>
    <row r="276" spans="1:21">
      <c r="A276" s="367">
        <v>269</v>
      </c>
      <c r="B276" s="68">
        <v>17</v>
      </c>
      <c r="C276">
        <v>13</v>
      </c>
      <c r="D276" s="81">
        <v>31389</v>
      </c>
      <c r="E276" s="2" t="s">
        <v>108</v>
      </c>
      <c r="F276" s="94" t="s">
        <v>0</v>
      </c>
      <c r="G276" s="2" t="s">
        <v>86</v>
      </c>
      <c r="H276" s="107"/>
      <c r="I276" s="2" t="s">
        <v>155</v>
      </c>
      <c r="K276" s="2" t="s">
        <v>109</v>
      </c>
      <c r="L276" t="s">
        <v>0</v>
      </c>
      <c r="M276" s="2" t="s">
        <v>88</v>
      </c>
      <c r="O276">
        <v>3</v>
      </c>
      <c r="P276" s="1" t="s">
        <v>1</v>
      </c>
      <c r="Q276">
        <v>3</v>
      </c>
      <c r="S276">
        <f t="shared" si="48"/>
        <v>0</v>
      </c>
      <c r="T276">
        <f t="shared" si="49"/>
        <v>1</v>
      </c>
      <c r="U276">
        <f t="shared" si="50"/>
        <v>0</v>
      </c>
    </row>
    <row r="277" spans="1:21">
      <c r="A277" s="367">
        <v>270</v>
      </c>
      <c r="B277" s="68">
        <v>17</v>
      </c>
      <c r="C277">
        <v>14</v>
      </c>
      <c r="D277" s="81">
        <v>31389</v>
      </c>
      <c r="E277" s="2" t="s">
        <v>108</v>
      </c>
      <c r="F277" s="94" t="s">
        <v>0</v>
      </c>
      <c r="G277" s="2" t="s">
        <v>86</v>
      </c>
      <c r="H277" s="107"/>
      <c r="I277" s="2" t="s">
        <v>155</v>
      </c>
      <c r="K277" s="2" t="s">
        <v>146</v>
      </c>
      <c r="L277" t="s">
        <v>0</v>
      </c>
      <c r="M277" s="2" t="s">
        <v>137</v>
      </c>
      <c r="O277">
        <v>4</v>
      </c>
      <c r="P277" s="1" t="s">
        <v>1</v>
      </c>
      <c r="Q277">
        <v>4</v>
      </c>
      <c r="S277">
        <f t="shared" si="48"/>
        <v>0</v>
      </c>
      <c r="T277">
        <f t="shared" si="49"/>
        <v>1</v>
      </c>
      <c r="U277">
        <f t="shared" si="50"/>
        <v>0</v>
      </c>
    </row>
    <row r="278" spans="1:21">
      <c r="A278" s="367">
        <v>271</v>
      </c>
      <c r="B278" s="68">
        <v>17</v>
      </c>
      <c r="C278">
        <v>15</v>
      </c>
      <c r="D278" s="81">
        <v>31389</v>
      </c>
      <c r="E278" s="2" t="s">
        <v>108</v>
      </c>
      <c r="F278" s="94" t="s">
        <v>0</v>
      </c>
      <c r="G278" s="2" t="s">
        <v>86</v>
      </c>
      <c r="H278" s="107">
        <v>0</v>
      </c>
      <c r="I278" s="2" t="s">
        <v>155</v>
      </c>
      <c r="K278" s="2" t="s">
        <v>112</v>
      </c>
      <c r="L278" t="s">
        <v>0</v>
      </c>
      <c r="M278" s="2" t="s">
        <v>87</v>
      </c>
      <c r="O278">
        <v>4</v>
      </c>
      <c r="P278" s="1" t="s">
        <v>1</v>
      </c>
      <c r="Q278">
        <v>7</v>
      </c>
      <c r="S278">
        <f t="shared" si="48"/>
        <v>0</v>
      </c>
      <c r="T278">
        <f t="shared" si="49"/>
        <v>0</v>
      </c>
      <c r="U278">
        <f t="shared" si="50"/>
        <v>1</v>
      </c>
    </row>
    <row r="279" spans="1:21">
      <c r="A279" s="367">
        <v>272</v>
      </c>
      <c r="B279" s="68">
        <v>17</v>
      </c>
      <c r="C279">
        <v>16</v>
      </c>
      <c r="D279" s="81">
        <v>31389</v>
      </c>
      <c r="E279" s="2" t="s">
        <v>108</v>
      </c>
      <c r="F279" s="94" t="s">
        <v>0</v>
      </c>
      <c r="G279" s="2" t="s">
        <v>86</v>
      </c>
      <c r="H279" s="107">
        <v>0</v>
      </c>
      <c r="I279" s="2" t="s">
        <v>155</v>
      </c>
      <c r="K279" s="2" t="s">
        <v>110</v>
      </c>
      <c r="L279" t="s">
        <v>0</v>
      </c>
      <c r="M279" s="2" t="s">
        <v>91</v>
      </c>
      <c r="O279">
        <v>1</v>
      </c>
      <c r="P279" s="1" t="s">
        <v>1</v>
      </c>
      <c r="Q279">
        <v>5</v>
      </c>
      <c r="S279">
        <f t="shared" si="48"/>
        <v>0</v>
      </c>
      <c r="T279">
        <f t="shared" si="49"/>
        <v>0</v>
      </c>
      <c r="U279">
        <f t="shared" si="50"/>
        <v>1</v>
      </c>
    </row>
    <row r="280" spans="1:21">
      <c r="A280" s="367">
        <v>273</v>
      </c>
      <c r="B280" s="68">
        <v>18</v>
      </c>
      <c r="C280">
        <v>1</v>
      </c>
      <c r="D280" s="81">
        <v>31389</v>
      </c>
      <c r="E280" s="2" t="s">
        <v>78</v>
      </c>
      <c r="F280" s="94" t="s">
        <v>0</v>
      </c>
      <c r="G280" s="2" t="s">
        <v>102</v>
      </c>
      <c r="H280" s="107"/>
      <c r="I280" s="2" t="s">
        <v>155</v>
      </c>
      <c r="K280" s="2" t="s">
        <v>80</v>
      </c>
      <c r="L280" t="s">
        <v>0</v>
      </c>
      <c r="M280" s="2" t="s">
        <v>103</v>
      </c>
      <c r="O280">
        <v>5</v>
      </c>
      <c r="P280" s="1" t="s">
        <v>1</v>
      </c>
      <c r="Q280">
        <v>2</v>
      </c>
      <c r="S280">
        <f t="shared" si="48"/>
        <v>1</v>
      </c>
      <c r="T280">
        <f t="shared" si="49"/>
        <v>0</v>
      </c>
      <c r="U280">
        <f t="shared" si="50"/>
        <v>0</v>
      </c>
    </row>
    <row r="281" spans="1:21">
      <c r="A281" s="367">
        <v>274</v>
      </c>
      <c r="B281" s="68">
        <v>18</v>
      </c>
      <c r="C281">
        <v>2</v>
      </c>
      <c r="D281" s="81">
        <v>31389</v>
      </c>
      <c r="E281" s="2" t="s">
        <v>78</v>
      </c>
      <c r="F281" s="94" t="s">
        <v>0</v>
      </c>
      <c r="G281" s="2" t="s">
        <v>102</v>
      </c>
      <c r="H281" s="107"/>
      <c r="I281" s="2" t="s">
        <v>155</v>
      </c>
      <c r="K281" s="2" t="s">
        <v>79</v>
      </c>
      <c r="L281" t="s">
        <v>0</v>
      </c>
      <c r="M281" s="2" t="s">
        <v>105</v>
      </c>
      <c r="O281">
        <v>4</v>
      </c>
      <c r="P281" s="1" t="s">
        <v>1</v>
      </c>
      <c r="Q281">
        <v>3</v>
      </c>
      <c r="S281">
        <f t="shared" ref="S281:S296" si="51">IF(O281&gt;Q281,1,0)</f>
        <v>1</v>
      </c>
      <c r="T281">
        <f t="shared" ref="T281:T296" si="52">IF(ISNUMBER(Q281),IF(O281=Q281,1,0),0)</f>
        <v>0</v>
      </c>
      <c r="U281">
        <f t="shared" ref="U281:U296" si="53">IF(O281&lt;Q281,1,0)</f>
        <v>0</v>
      </c>
    </row>
    <row r="282" spans="1:21">
      <c r="A282" s="367">
        <v>275</v>
      </c>
      <c r="B282" s="68">
        <v>18</v>
      </c>
      <c r="C282">
        <v>3</v>
      </c>
      <c r="D282" s="81">
        <v>31389</v>
      </c>
      <c r="E282" s="2" t="s">
        <v>78</v>
      </c>
      <c r="F282" s="94" t="s">
        <v>0</v>
      </c>
      <c r="G282" s="2" t="s">
        <v>102</v>
      </c>
      <c r="H282" s="107"/>
      <c r="I282" s="2" t="s">
        <v>155</v>
      </c>
      <c r="K282" s="2" t="s">
        <v>81</v>
      </c>
      <c r="L282" t="s">
        <v>0</v>
      </c>
      <c r="M282" s="2" t="s">
        <v>106</v>
      </c>
      <c r="O282">
        <v>7</v>
      </c>
      <c r="P282" s="1" t="s">
        <v>1</v>
      </c>
      <c r="Q282">
        <v>5</v>
      </c>
      <c r="S282">
        <f t="shared" si="51"/>
        <v>1</v>
      </c>
      <c r="T282">
        <f t="shared" si="52"/>
        <v>0</v>
      </c>
      <c r="U282">
        <f t="shared" si="53"/>
        <v>0</v>
      </c>
    </row>
    <row r="283" spans="1:21">
      <c r="A283" s="367">
        <v>276</v>
      </c>
      <c r="B283" s="68">
        <v>18</v>
      </c>
      <c r="C283">
        <v>4</v>
      </c>
      <c r="D283" s="81">
        <v>31389</v>
      </c>
      <c r="E283" s="2" t="s">
        <v>78</v>
      </c>
      <c r="F283" s="94" t="s">
        <v>0</v>
      </c>
      <c r="G283" s="2" t="s">
        <v>102</v>
      </c>
      <c r="H283" s="107"/>
      <c r="I283" s="2" t="s">
        <v>155</v>
      </c>
      <c r="K283" s="2" t="s">
        <v>77</v>
      </c>
      <c r="L283" t="s">
        <v>0</v>
      </c>
      <c r="M283" s="2" t="s">
        <v>104</v>
      </c>
      <c r="O283">
        <v>3</v>
      </c>
      <c r="P283" s="1" t="s">
        <v>1</v>
      </c>
      <c r="Q283">
        <v>2</v>
      </c>
      <c r="S283">
        <f t="shared" si="51"/>
        <v>1</v>
      </c>
      <c r="T283">
        <f t="shared" si="52"/>
        <v>0</v>
      </c>
      <c r="U283">
        <f t="shared" si="53"/>
        <v>0</v>
      </c>
    </row>
    <row r="284" spans="1:21">
      <c r="A284" s="367">
        <v>277</v>
      </c>
      <c r="B284" s="68">
        <v>18</v>
      </c>
      <c r="C284">
        <v>5</v>
      </c>
      <c r="D284" s="81">
        <v>31389</v>
      </c>
      <c r="E284" s="2" t="s">
        <v>78</v>
      </c>
      <c r="F284" s="94" t="s">
        <v>0</v>
      </c>
      <c r="G284" s="2" t="s">
        <v>102</v>
      </c>
      <c r="H284" s="107">
        <v>0</v>
      </c>
      <c r="I284" s="2" t="s">
        <v>155</v>
      </c>
      <c r="K284" s="2" t="s">
        <v>79</v>
      </c>
      <c r="L284" t="s">
        <v>0</v>
      </c>
      <c r="M284" s="2" t="s">
        <v>103</v>
      </c>
      <c r="O284">
        <v>3</v>
      </c>
      <c r="P284" s="1" t="s">
        <v>1</v>
      </c>
      <c r="Q284">
        <v>4</v>
      </c>
      <c r="S284">
        <f t="shared" si="51"/>
        <v>0</v>
      </c>
      <c r="T284">
        <f t="shared" si="52"/>
        <v>0</v>
      </c>
      <c r="U284">
        <f t="shared" si="53"/>
        <v>1</v>
      </c>
    </row>
    <row r="285" spans="1:21">
      <c r="A285" s="367">
        <v>278</v>
      </c>
      <c r="B285" s="68">
        <v>18</v>
      </c>
      <c r="C285">
        <v>6</v>
      </c>
      <c r="D285" s="81">
        <v>31389</v>
      </c>
      <c r="E285" s="2" t="s">
        <v>78</v>
      </c>
      <c r="F285" s="94" t="s">
        <v>0</v>
      </c>
      <c r="G285" s="2" t="s">
        <v>102</v>
      </c>
      <c r="H285" s="107"/>
      <c r="I285" s="2" t="s">
        <v>155</v>
      </c>
      <c r="K285" s="2" t="s">
        <v>81</v>
      </c>
      <c r="L285" t="s">
        <v>0</v>
      </c>
      <c r="M285" s="2" t="s">
        <v>105</v>
      </c>
      <c r="O285">
        <v>6</v>
      </c>
      <c r="P285" s="1" t="s">
        <v>1</v>
      </c>
      <c r="Q285">
        <v>2</v>
      </c>
      <c r="S285">
        <f t="shared" si="51"/>
        <v>1</v>
      </c>
      <c r="T285">
        <f t="shared" si="52"/>
        <v>0</v>
      </c>
      <c r="U285">
        <f t="shared" si="53"/>
        <v>0</v>
      </c>
    </row>
    <row r="286" spans="1:21">
      <c r="A286" s="367">
        <v>279</v>
      </c>
      <c r="B286" s="68">
        <v>18</v>
      </c>
      <c r="C286">
        <v>7</v>
      </c>
      <c r="D286" s="81">
        <v>31389</v>
      </c>
      <c r="E286" s="2" t="s">
        <v>78</v>
      </c>
      <c r="F286" s="94" t="s">
        <v>0</v>
      </c>
      <c r="G286" s="2" t="s">
        <v>102</v>
      </c>
      <c r="H286" s="107"/>
      <c r="I286" s="2" t="s">
        <v>155</v>
      </c>
      <c r="K286" s="2" t="s">
        <v>77</v>
      </c>
      <c r="L286" t="s">
        <v>0</v>
      </c>
      <c r="M286" s="2" t="s">
        <v>106</v>
      </c>
      <c r="O286">
        <v>4</v>
      </c>
      <c r="P286" s="1" t="s">
        <v>1</v>
      </c>
      <c r="Q286">
        <v>3</v>
      </c>
      <c r="S286">
        <f t="shared" si="51"/>
        <v>1</v>
      </c>
      <c r="T286">
        <f t="shared" si="52"/>
        <v>0</v>
      </c>
      <c r="U286">
        <f t="shared" si="53"/>
        <v>0</v>
      </c>
    </row>
    <row r="287" spans="1:21">
      <c r="A287" s="367">
        <v>280</v>
      </c>
      <c r="B287" s="68">
        <v>18</v>
      </c>
      <c r="C287">
        <v>8</v>
      </c>
      <c r="D287" s="81">
        <v>31389</v>
      </c>
      <c r="E287" s="2" t="s">
        <v>78</v>
      </c>
      <c r="F287" s="94" t="s">
        <v>0</v>
      </c>
      <c r="G287" s="2" t="s">
        <v>102</v>
      </c>
      <c r="H287" s="107"/>
      <c r="I287" s="2" t="s">
        <v>155</v>
      </c>
      <c r="K287" s="2" t="s">
        <v>80</v>
      </c>
      <c r="L287" t="s">
        <v>0</v>
      </c>
      <c r="M287" s="2" t="s">
        <v>104</v>
      </c>
      <c r="O287">
        <v>4</v>
      </c>
      <c r="P287" s="1" t="s">
        <v>1</v>
      </c>
      <c r="Q287">
        <v>2</v>
      </c>
      <c r="S287">
        <f t="shared" si="51"/>
        <v>1</v>
      </c>
      <c r="T287">
        <f t="shared" si="52"/>
        <v>0</v>
      </c>
      <c r="U287">
        <f t="shared" si="53"/>
        <v>0</v>
      </c>
    </row>
    <row r="288" spans="1:21">
      <c r="A288" s="367">
        <v>281</v>
      </c>
      <c r="B288" s="68">
        <v>18</v>
      </c>
      <c r="C288">
        <v>9</v>
      </c>
      <c r="D288" s="81">
        <v>31389</v>
      </c>
      <c r="E288" s="2" t="s">
        <v>78</v>
      </c>
      <c r="F288" s="94" t="s">
        <v>0</v>
      </c>
      <c r="G288" s="2" t="s">
        <v>102</v>
      </c>
      <c r="H288" s="107">
        <v>0</v>
      </c>
      <c r="I288" s="2" t="s">
        <v>155</v>
      </c>
      <c r="K288" s="2" t="s">
        <v>77</v>
      </c>
      <c r="L288" t="s">
        <v>0</v>
      </c>
      <c r="M288" s="2" t="s">
        <v>105</v>
      </c>
      <c r="O288">
        <v>2</v>
      </c>
      <c r="P288" s="1" t="s">
        <v>1</v>
      </c>
      <c r="Q288">
        <v>4</v>
      </c>
      <c r="S288">
        <f t="shared" si="51"/>
        <v>0</v>
      </c>
      <c r="T288">
        <f t="shared" si="52"/>
        <v>0</v>
      </c>
      <c r="U288">
        <f t="shared" si="53"/>
        <v>1</v>
      </c>
    </row>
    <row r="289" spans="1:21">
      <c r="A289" s="367">
        <v>282</v>
      </c>
      <c r="B289" s="68">
        <v>18</v>
      </c>
      <c r="C289">
        <v>10</v>
      </c>
      <c r="D289" s="81">
        <v>31389</v>
      </c>
      <c r="E289" s="2" t="s">
        <v>78</v>
      </c>
      <c r="F289" s="94" t="s">
        <v>0</v>
      </c>
      <c r="G289" s="2" t="s">
        <v>102</v>
      </c>
      <c r="H289" s="107">
        <v>0</v>
      </c>
      <c r="I289" s="2" t="s">
        <v>155</v>
      </c>
      <c r="K289" s="2" t="s">
        <v>81</v>
      </c>
      <c r="L289" t="s">
        <v>0</v>
      </c>
      <c r="M289" s="2" t="s">
        <v>103</v>
      </c>
      <c r="O289">
        <v>2</v>
      </c>
      <c r="P289" s="1" t="s">
        <v>1</v>
      </c>
      <c r="Q289">
        <v>6</v>
      </c>
      <c r="S289">
        <f t="shared" si="51"/>
        <v>0</v>
      </c>
      <c r="T289">
        <f t="shared" si="52"/>
        <v>0</v>
      </c>
      <c r="U289">
        <f t="shared" si="53"/>
        <v>1</v>
      </c>
    </row>
    <row r="290" spans="1:21">
      <c r="A290" s="367">
        <v>283</v>
      </c>
      <c r="B290" s="68">
        <v>18</v>
      </c>
      <c r="C290">
        <v>11</v>
      </c>
      <c r="D290" s="81">
        <v>31389</v>
      </c>
      <c r="E290" s="2" t="s">
        <v>78</v>
      </c>
      <c r="F290" s="94" t="s">
        <v>0</v>
      </c>
      <c r="G290" s="2" t="s">
        <v>102</v>
      </c>
      <c r="H290" s="107">
        <v>0</v>
      </c>
      <c r="I290" s="2" t="s">
        <v>155</v>
      </c>
      <c r="K290" s="2" t="s">
        <v>79</v>
      </c>
      <c r="L290" t="s">
        <v>0</v>
      </c>
      <c r="M290" s="2" t="s">
        <v>104</v>
      </c>
      <c r="O290">
        <v>3</v>
      </c>
      <c r="P290" s="1" t="s">
        <v>1</v>
      </c>
      <c r="Q290">
        <v>5</v>
      </c>
      <c r="S290">
        <f t="shared" si="51"/>
        <v>0</v>
      </c>
      <c r="T290">
        <f t="shared" si="52"/>
        <v>0</v>
      </c>
      <c r="U290">
        <f t="shared" si="53"/>
        <v>1</v>
      </c>
    </row>
    <row r="291" spans="1:21">
      <c r="A291" s="367">
        <v>284</v>
      </c>
      <c r="B291" s="68">
        <v>18</v>
      </c>
      <c r="C291">
        <v>12</v>
      </c>
      <c r="D291" s="81">
        <v>31389</v>
      </c>
      <c r="E291" s="2" t="s">
        <v>78</v>
      </c>
      <c r="F291" s="94" t="s">
        <v>0</v>
      </c>
      <c r="G291" s="2" t="s">
        <v>102</v>
      </c>
      <c r="H291" s="107">
        <v>0</v>
      </c>
      <c r="I291" s="2" t="s">
        <v>155</v>
      </c>
      <c r="K291" s="2" t="s">
        <v>80</v>
      </c>
      <c r="L291" t="s">
        <v>0</v>
      </c>
      <c r="M291" s="2" t="s">
        <v>106</v>
      </c>
      <c r="O291">
        <v>5</v>
      </c>
      <c r="P291" s="1" t="s">
        <v>1</v>
      </c>
      <c r="Q291">
        <v>6</v>
      </c>
      <c r="S291">
        <f t="shared" si="51"/>
        <v>0</v>
      </c>
      <c r="T291">
        <f t="shared" si="52"/>
        <v>0</v>
      </c>
      <c r="U291">
        <f t="shared" si="53"/>
        <v>1</v>
      </c>
    </row>
    <row r="292" spans="1:21">
      <c r="A292" s="367">
        <v>285</v>
      </c>
      <c r="B292" s="68">
        <v>18</v>
      </c>
      <c r="C292">
        <v>13</v>
      </c>
      <c r="D292" s="81">
        <v>31389</v>
      </c>
      <c r="E292" s="2" t="s">
        <v>78</v>
      </c>
      <c r="F292" s="94" t="s">
        <v>0</v>
      </c>
      <c r="G292" s="2" t="s">
        <v>102</v>
      </c>
      <c r="H292" s="107"/>
      <c r="I292" s="2" t="s">
        <v>155</v>
      </c>
      <c r="K292" s="2" t="s">
        <v>80</v>
      </c>
      <c r="L292" t="s">
        <v>0</v>
      </c>
      <c r="M292" s="2" t="s">
        <v>105</v>
      </c>
      <c r="O292">
        <v>8</v>
      </c>
      <c r="P292" s="1" t="s">
        <v>1</v>
      </c>
      <c r="Q292">
        <v>3</v>
      </c>
      <c r="S292">
        <f t="shared" si="51"/>
        <v>1</v>
      </c>
      <c r="T292">
        <f t="shared" si="52"/>
        <v>0</v>
      </c>
      <c r="U292">
        <f t="shared" si="53"/>
        <v>0</v>
      </c>
    </row>
    <row r="293" spans="1:21">
      <c r="A293" s="367">
        <v>286</v>
      </c>
      <c r="B293" s="68">
        <v>18</v>
      </c>
      <c r="C293">
        <v>14</v>
      </c>
      <c r="D293" s="81">
        <v>31389</v>
      </c>
      <c r="E293" s="2" t="s">
        <v>78</v>
      </c>
      <c r="F293" s="94" t="s">
        <v>0</v>
      </c>
      <c r="G293" s="2" t="s">
        <v>102</v>
      </c>
      <c r="H293" s="107"/>
      <c r="I293" s="2" t="s">
        <v>155</v>
      </c>
      <c r="K293" s="2" t="s">
        <v>77</v>
      </c>
      <c r="L293" t="s">
        <v>0</v>
      </c>
      <c r="M293" s="2" t="s">
        <v>103</v>
      </c>
      <c r="O293">
        <v>4</v>
      </c>
      <c r="P293" s="1" t="s">
        <v>1</v>
      </c>
      <c r="Q293">
        <v>3</v>
      </c>
      <c r="S293">
        <f t="shared" si="51"/>
        <v>1</v>
      </c>
      <c r="T293">
        <f t="shared" si="52"/>
        <v>0</v>
      </c>
      <c r="U293">
        <f t="shared" si="53"/>
        <v>0</v>
      </c>
    </row>
    <row r="294" spans="1:21">
      <c r="A294" s="367">
        <v>287</v>
      </c>
      <c r="B294" s="68">
        <v>18</v>
      </c>
      <c r="C294">
        <v>15</v>
      </c>
      <c r="D294" s="81">
        <v>31389</v>
      </c>
      <c r="E294" s="2" t="s">
        <v>78</v>
      </c>
      <c r="F294" s="94" t="s">
        <v>0</v>
      </c>
      <c r="G294" s="2" t="s">
        <v>102</v>
      </c>
      <c r="H294" s="107">
        <v>0</v>
      </c>
      <c r="I294" s="2" t="s">
        <v>155</v>
      </c>
      <c r="K294" s="2" t="s">
        <v>81</v>
      </c>
      <c r="L294" t="s">
        <v>0</v>
      </c>
      <c r="M294" s="2" t="s">
        <v>104</v>
      </c>
      <c r="O294">
        <v>4</v>
      </c>
      <c r="P294" s="1" t="s">
        <v>1</v>
      </c>
      <c r="Q294">
        <v>5</v>
      </c>
      <c r="S294">
        <f t="shared" si="51"/>
        <v>0</v>
      </c>
      <c r="T294">
        <f t="shared" si="52"/>
        <v>0</v>
      </c>
      <c r="U294">
        <f t="shared" si="53"/>
        <v>1</v>
      </c>
    </row>
    <row r="295" spans="1:21">
      <c r="A295" s="367">
        <v>288</v>
      </c>
      <c r="B295" s="68">
        <v>18</v>
      </c>
      <c r="C295">
        <v>16</v>
      </c>
      <c r="D295" s="81">
        <v>31389</v>
      </c>
      <c r="E295" s="2" t="s">
        <v>78</v>
      </c>
      <c r="F295" s="94" t="s">
        <v>0</v>
      </c>
      <c r="G295" s="2" t="s">
        <v>102</v>
      </c>
      <c r="H295" s="107"/>
      <c r="I295" s="2" t="s">
        <v>155</v>
      </c>
      <c r="K295" s="2" t="s">
        <v>79</v>
      </c>
      <c r="L295" t="s">
        <v>0</v>
      </c>
      <c r="M295" s="2" t="s">
        <v>106</v>
      </c>
      <c r="O295">
        <v>4</v>
      </c>
      <c r="P295" s="1" t="s">
        <v>1</v>
      </c>
      <c r="Q295">
        <v>0</v>
      </c>
      <c r="S295">
        <f t="shared" si="51"/>
        <v>1</v>
      </c>
      <c r="T295">
        <f t="shared" si="52"/>
        <v>0</v>
      </c>
      <c r="U295">
        <f t="shared" si="53"/>
        <v>0</v>
      </c>
    </row>
    <row r="296" spans="1:21">
      <c r="A296" s="367">
        <v>289</v>
      </c>
      <c r="B296" s="68">
        <v>19</v>
      </c>
      <c r="C296">
        <v>1</v>
      </c>
      <c r="D296" s="81">
        <v>31389</v>
      </c>
      <c r="E296" s="2" t="s">
        <v>95</v>
      </c>
      <c r="F296" s="94" t="s">
        <v>0</v>
      </c>
      <c r="G296" s="2" t="s">
        <v>102</v>
      </c>
      <c r="H296" s="107">
        <v>0</v>
      </c>
      <c r="I296" s="2" t="s">
        <v>155</v>
      </c>
      <c r="K296" s="2" t="s">
        <v>153</v>
      </c>
      <c r="L296" t="s">
        <v>0</v>
      </c>
      <c r="M296" s="2" t="s">
        <v>106</v>
      </c>
      <c r="O296">
        <v>1</v>
      </c>
      <c r="P296" s="1" t="s">
        <v>1</v>
      </c>
      <c r="Q296">
        <v>3</v>
      </c>
      <c r="S296">
        <f t="shared" si="51"/>
        <v>0</v>
      </c>
      <c r="T296">
        <f t="shared" si="52"/>
        <v>0</v>
      </c>
      <c r="U296">
        <f t="shared" si="53"/>
        <v>1</v>
      </c>
    </row>
    <row r="297" spans="1:21">
      <c r="A297" s="367">
        <v>290</v>
      </c>
      <c r="B297" s="68">
        <v>19</v>
      </c>
      <c r="C297">
        <v>2</v>
      </c>
      <c r="D297" s="81">
        <v>31389</v>
      </c>
      <c r="E297" s="2" t="s">
        <v>95</v>
      </c>
      <c r="F297" s="94" t="s">
        <v>0</v>
      </c>
      <c r="G297" s="2" t="s">
        <v>102</v>
      </c>
      <c r="H297" s="107"/>
      <c r="I297" s="2" t="s">
        <v>155</v>
      </c>
      <c r="K297" s="2" t="s">
        <v>98</v>
      </c>
      <c r="L297" t="s">
        <v>0</v>
      </c>
      <c r="M297" s="2" t="s">
        <v>105</v>
      </c>
      <c r="O297">
        <v>2</v>
      </c>
      <c r="P297" s="1" t="s">
        <v>1</v>
      </c>
      <c r="Q297">
        <v>1</v>
      </c>
      <c r="S297">
        <f t="shared" ref="S297:S312" si="54">IF(O297&gt;Q297,1,0)</f>
        <v>1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367">
        <v>291</v>
      </c>
      <c r="B298" s="68">
        <v>19</v>
      </c>
      <c r="C298">
        <v>3</v>
      </c>
      <c r="D298" s="81">
        <v>31389</v>
      </c>
      <c r="E298" s="2" t="s">
        <v>95</v>
      </c>
      <c r="F298" s="94" t="s">
        <v>0</v>
      </c>
      <c r="G298" s="2" t="s">
        <v>102</v>
      </c>
      <c r="H298" s="107">
        <v>0</v>
      </c>
      <c r="I298" s="2" t="s">
        <v>155</v>
      </c>
      <c r="K298" s="2" t="s">
        <v>97</v>
      </c>
      <c r="L298" t="s">
        <v>0</v>
      </c>
      <c r="M298" s="2" t="s">
        <v>101</v>
      </c>
      <c r="O298">
        <v>4</v>
      </c>
      <c r="P298" s="1" t="s">
        <v>1</v>
      </c>
      <c r="Q298">
        <v>5</v>
      </c>
      <c r="S298">
        <f t="shared" si="54"/>
        <v>0</v>
      </c>
      <c r="T298">
        <f t="shared" si="55"/>
        <v>0</v>
      </c>
      <c r="U298">
        <f t="shared" si="56"/>
        <v>1</v>
      </c>
    </row>
    <row r="299" spans="1:21">
      <c r="A299" s="367">
        <v>292</v>
      </c>
      <c r="B299" s="68">
        <v>19</v>
      </c>
      <c r="C299">
        <v>4</v>
      </c>
      <c r="D299" s="81">
        <v>31389</v>
      </c>
      <c r="E299" s="2" t="s">
        <v>95</v>
      </c>
      <c r="F299" s="94" t="s">
        <v>0</v>
      </c>
      <c r="G299" s="2" t="s">
        <v>102</v>
      </c>
      <c r="H299" s="107">
        <v>0</v>
      </c>
      <c r="I299" s="2" t="s">
        <v>155</v>
      </c>
      <c r="K299" s="2" t="s">
        <v>99</v>
      </c>
      <c r="L299" t="s">
        <v>0</v>
      </c>
      <c r="M299" s="2" t="s">
        <v>104</v>
      </c>
      <c r="O299">
        <v>2</v>
      </c>
      <c r="P299" s="1" t="s">
        <v>1</v>
      </c>
      <c r="Q299">
        <v>4</v>
      </c>
      <c r="S299">
        <f t="shared" si="54"/>
        <v>0</v>
      </c>
      <c r="T299">
        <f t="shared" si="55"/>
        <v>0</v>
      </c>
      <c r="U299">
        <f t="shared" si="56"/>
        <v>1</v>
      </c>
    </row>
    <row r="300" spans="1:21">
      <c r="A300" s="367">
        <v>293</v>
      </c>
      <c r="B300" s="68">
        <v>19</v>
      </c>
      <c r="C300">
        <v>5</v>
      </c>
      <c r="D300" s="81">
        <v>31389</v>
      </c>
      <c r="E300" s="2" t="s">
        <v>95</v>
      </c>
      <c r="F300" s="94" t="s">
        <v>0</v>
      </c>
      <c r="G300" s="2" t="s">
        <v>102</v>
      </c>
      <c r="H300" s="107"/>
      <c r="I300" s="2" t="s">
        <v>155</v>
      </c>
      <c r="K300" s="2" t="s">
        <v>98</v>
      </c>
      <c r="L300" t="s">
        <v>0</v>
      </c>
      <c r="M300" s="2" t="s">
        <v>106</v>
      </c>
      <c r="O300">
        <v>3</v>
      </c>
      <c r="P300" s="1" t="s">
        <v>1</v>
      </c>
      <c r="Q300">
        <v>3</v>
      </c>
      <c r="S300">
        <f t="shared" si="54"/>
        <v>0</v>
      </c>
      <c r="T300">
        <f t="shared" si="55"/>
        <v>1</v>
      </c>
      <c r="U300">
        <f t="shared" si="56"/>
        <v>0</v>
      </c>
    </row>
    <row r="301" spans="1:21">
      <c r="A301" s="367">
        <v>294</v>
      </c>
      <c r="B301" s="68">
        <v>19</v>
      </c>
      <c r="C301">
        <v>6</v>
      </c>
      <c r="D301" s="81">
        <v>31389</v>
      </c>
      <c r="E301" s="2" t="s">
        <v>95</v>
      </c>
      <c r="F301" s="94" t="s">
        <v>0</v>
      </c>
      <c r="G301" s="2" t="s">
        <v>102</v>
      </c>
      <c r="H301" s="107"/>
      <c r="I301" s="2" t="s">
        <v>155</v>
      </c>
      <c r="K301" s="2" t="s">
        <v>97</v>
      </c>
      <c r="L301" t="s">
        <v>0</v>
      </c>
      <c r="M301" s="2" t="s">
        <v>105</v>
      </c>
      <c r="O301">
        <v>3</v>
      </c>
      <c r="P301" s="1" t="s">
        <v>1</v>
      </c>
      <c r="Q301">
        <v>3</v>
      </c>
      <c r="S301">
        <f t="shared" si="54"/>
        <v>0</v>
      </c>
      <c r="T301">
        <f t="shared" si="55"/>
        <v>1</v>
      </c>
      <c r="U301">
        <f t="shared" si="56"/>
        <v>0</v>
      </c>
    </row>
    <row r="302" spans="1:21">
      <c r="A302" s="367">
        <v>295</v>
      </c>
      <c r="B302" s="68">
        <v>19</v>
      </c>
      <c r="C302">
        <v>7</v>
      </c>
      <c r="D302" s="81">
        <v>31389</v>
      </c>
      <c r="E302" s="2" t="s">
        <v>95</v>
      </c>
      <c r="F302" s="94" t="s">
        <v>0</v>
      </c>
      <c r="G302" s="2" t="s">
        <v>102</v>
      </c>
      <c r="H302" s="107"/>
      <c r="I302" s="2" t="s">
        <v>155</v>
      </c>
      <c r="K302" s="2" t="s">
        <v>99</v>
      </c>
      <c r="L302" t="s">
        <v>0</v>
      </c>
      <c r="M302" s="2" t="s">
        <v>101</v>
      </c>
      <c r="O302">
        <v>9</v>
      </c>
      <c r="P302" s="1" t="s">
        <v>1</v>
      </c>
      <c r="Q302">
        <v>2</v>
      </c>
      <c r="S302">
        <f t="shared" si="54"/>
        <v>1</v>
      </c>
      <c r="T302">
        <f t="shared" si="55"/>
        <v>0</v>
      </c>
      <c r="U302">
        <f t="shared" si="56"/>
        <v>0</v>
      </c>
    </row>
    <row r="303" spans="1:21">
      <c r="A303" s="367">
        <v>296</v>
      </c>
      <c r="B303" s="68">
        <v>19</v>
      </c>
      <c r="C303">
        <v>8</v>
      </c>
      <c r="D303" s="81">
        <v>31389</v>
      </c>
      <c r="E303" s="2" t="s">
        <v>95</v>
      </c>
      <c r="F303" s="94" t="s">
        <v>0</v>
      </c>
      <c r="G303" s="2" t="s">
        <v>102</v>
      </c>
      <c r="H303" s="107"/>
      <c r="I303" s="2" t="s">
        <v>155</v>
      </c>
      <c r="K303" s="2" t="s">
        <v>153</v>
      </c>
      <c r="L303" t="s">
        <v>0</v>
      </c>
      <c r="M303" s="2" t="s">
        <v>104</v>
      </c>
      <c r="O303">
        <v>7</v>
      </c>
      <c r="P303" s="1" t="s">
        <v>1</v>
      </c>
      <c r="Q303">
        <v>6</v>
      </c>
      <c r="S303">
        <f t="shared" si="54"/>
        <v>1</v>
      </c>
      <c r="T303">
        <f t="shared" si="55"/>
        <v>0</v>
      </c>
      <c r="U303">
        <f t="shared" si="56"/>
        <v>0</v>
      </c>
    </row>
    <row r="304" spans="1:21">
      <c r="A304" s="367">
        <v>297</v>
      </c>
      <c r="B304" s="68">
        <v>19</v>
      </c>
      <c r="C304">
        <v>9</v>
      </c>
      <c r="D304" s="81">
        <v>31389</v>
      </c>
      <c r="E304" s="2" t="s">
        <v>95</v>
      </c>
      <c r="F304" s="94" t="s">
        <v>0</v>
      </c>
      <c r="G304" s="2" t="s">
        <v>102</v>
      </c>
      <c r="H304" s="107"/>
      <c r="I304" s="2" t="s">
        <v>155</v>
      </c>
      <c r="K304" s="2" t="s">
        <v>99</v>
      </c>
      <c r="L304" t="s">
        <v>0</v>
      </c>
      <c r="M304" s="2" t="s">
        <v>105</v>
      </c>
      <c r="O304">
        <v>7</v>
      </c>
      <c r="P304" s="1" t="s">
        <v>1</v>
      </c>
      <c r="Q304">
        <v>6</v>
      </c>
      <c r="S304">
        <f t="shared" si="54"/>
        <v>1</v>
      </c>
      <c r="T304">
        <f t="shared" si="55"/>
        <v>0</v>
      </c>
      <c r="U304">
        <f t="shared" si="56"/>
        <v>0</v>
      </c>
    </row>
    <row r="305" spans="1:21">
      <c r="A305" s="367">
        <v>298</v>
      </c>
      <c r="B305" s="68">
        <v>19</v>
      </c>
      <c r="C305">
        <v>10</v>
      </c>
      <c r="D305" s="81">
        <v>31389</v>
      </c>
      <c r="E305" s="2" t="s">
        <v>95</v>
      </c>
      <c r="F305" s="94" t="s">
        <v>0</v>
      </c>
      <c r="G305" s="2" t="s">
        <v>102</v>
      </c>
      <c r="H305" s="107">
        <v>0</v>
      </c>
      <c r="I305" s="2" t="s">
        <v>155</v>
      </c>
      <c r="K305" s="2" t="s">
        <v>97</v>
      </c>
      <c r="L305" t="s">
        <v>0</v>
      </c>
      <c r="M305" s="2" t="s">
        <v>106</v>
      </c>
      <c r="O305">
        <v>1</v>
      </c>
      <c r="P305" s="1" t="s">
        <v>1</v>
      </c>
      <c r="Q305">
        <v>8</v>
      </c>
      <c r="S305">
        <f t="shared" si="54"/>
        <v>0</v>
      </c>
      <c r="T305">
        <f t="shared" si="55"/>
        <v>0</v>
      </c>
      <c r="U305">
        <f t="shared" si="56"/>
        <v>1</v>
      </c>
    </row>
    <row r="306" spans="1:21">
      <c r="A306" s="367">
        <v>299</v>
      </c>
      <c r="B306" s="68">
        <v>19</v>
      </c>
      <c r="C306">
        <v>11</v>
      </c>
      <c r="D306" s="81">
        <v>31389</v>
      </c>
      <c r="E306" s="2" t="s">
        <v>95</v>
      </c>
      <c r="F306" s="94" t="s">
        <v>0</v>
      </c>
      <c r="G306" s="2" t="s">
        <v>102</v>
      </c>
      <c r="H306" s="107">
        <v>0</v>
      </c>
      <c r="I306" s="2" t="s">
        <v>155</v>
      </c>
      <c r="K306" s="2" t="s">
        <v>98</v>
      </c>
      <c r="L306" t="s">
        <v>0</v>
      </c>
      <c r="M306" s="2" t="s">
        <v>104</v>
      </c>
      <c r="O306">
        <v>4</v>
      </c>
      <c r="P306" s="1" t="s">
        <v>1</v>
      </c>
      <c r="Q306">
        <v>9</v>
      </c>
      <c r="S306">
        <f t="shared" si="54"/>
        <v>0</v>
      </c>
      <c r="T306">
        <f t="shared" si="55"/>
        <v>0</v>
      </c>
      <c r="U306">
        <f t="shared" si="56"/>
        <v>1</v>
      </c>
    </row>
    <row r="307" spans="1:21">
      <c r="A307" s="367">
        <v>300</v>
      </c>
      <c r="B307" s="68">
        <v>19</v>
      </c>
      <c r="C307">
        <v>12</v>
      </c>
      <c r="D307" s="81">
        <v>31389</v>
      </c>
      <c r="E307" s="2" t="s">
        <v>95</v>
      </c>
      <c r="F307" s="94" t="s">
        <v>0</v>
      </c>
      <c r="G307" s="2" t="s">
        <v>102</v>
      </c>
      <c r="H307" s="107">
        <v>0</v>
      </c>
      <c r="I307" s="2" t="s">
        <v>155</v>
      </c>
      <c r="K307" s="2" t="s">
        <v>153</v>
      </c>
      <c r="L307" t="s">
        <v>0</v>
      </c>
      <c r="M307" s="2" t="s">
        <v>101</v>
      </c>
      <c r="O307">
        <v>1</v>
      </c>
      <c r="P307" s="1" t="s">
        <v>1</v>
      </c>
      <c r="Q307">
        <v>4</v>
      </c>
      <c r="S307">
        <f t="shared" si="54"/>
        <v>0</v>
      </c>
      <c r="T307">
        <f t="shared" si="55"/>
        <v>0</v>
      </c>
      <c r="U307">
        <f t="shared" si="56"/>
        <v>1</v>
      </c>
    </row>
    <row r="308" spans="1:21">
      <c r="A308" s="367">
        <v>301</v>
      </c>
      <c r="B308" s="68">
        <v>19</v>
      </c>
      <c r="C308">
        <v>13</v>
      </c>
      <c r="D308" s="81">
        <v>31389</v>
      </c>
      <c r="E308" s="2" t="s">
        <v>95</v>
      </c>
      <c r="F308" s="94" t="s">
        <v>0</v>
      </c>
      <c r="G308" s="2" t="s">
        <v>102</v>
      </c>
      <c r="H308" s="107"/>
      <c r="I308" s="2" t="s">
        <v>155</v>
      </c>
      <c r="K308" s="2" t="s">
        <v>153</v>
      </c>
      <c r="L308" t="s">
        <v>0</v>
      </c>
      <c r="M308" s="2" t="s">
        <v>105</v>
      </c>
      <c r="O308">
        <v>7</v>
      </c>
      <c r="P308" s="1" t="s">
        <v>1</v>
      </c>
      <c r="Q308">
        <v>1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>
      <c r="A309" s="367">
        <v>302</v>
      </c>
      <c r="B309" s="68">
        <v>19</v>
      </c>
      <c r="C309">
        <v>14</v>
      </c>
      <c r="D309" s="81">
        <v>31389</v>
      </c>
      <c r="E309" s="2" t="s">
        <v>95</v>
      </c>
      <c r="F309" s="94" t="s">
        <v>0</v>
      </c>
      <c r="G309" s="2" t="s">
        <v>102</v>
      </c>
      <c r="H309" s="107">
        <v>0</v>
      </c>
      <c r="I309" s="2" t="s">
        <v>155</v>
      </c>
      <c r="K309" s="2" t="s">
        <v>99</v>
      </c>
      <c r="L309" t="s">
        <v>0</v>
      </c>
      <c r="M309" s="2" t="s">
        <v>106</v>
      </c>
      <c r="O309">
        <v>3</v>
      </c>
      <c r="P309" s="1" t="s">
        <v>1</v>
      </c>
      <c r="Q309">
        <v>8</v>
      </c>
      <c r="S309">
        <f t="shared" si="54"/>
        <v>0</v>
      </c>
      <c r="T309">
        <f t="shared" si="55"/>
        <v>0</v>
      </c>
      <c r="U309">
        <f t="shared" si="56"/>
        <v>1</v>
      </c>
    </row>
    <row r="310" spans="1:21">
      <c r="A310" s="367">
        <v>303</v>
      </c>
      <c r="B310" s="68">
        <v>19</v>
      </c>
      <c r="C310">
        <v>15</v>
      </c>
      <c r="D310" s="81">
        <v>31389</v>
      </c>
      <c r="E310" s="2" t="s">
        <v>95</v>
      </c>
      <c r="F310" s="94" t="s">
        <v>0</v>
      </c>
      <c r="G310" s="2" t="s">
        <v>102</v>
      </c>
      <c r="H310" s="107"/>
      <c r="I310" s="2" t="s">
        <v>155</v>
      </c>
      <c r="K310" s="2" t="s">
        <v>97</v>
      </c>
      <c r="L310" t="s">
        <v>0</v>
      </c>
      <c r="M310" s="2" t="s">
        <v>104</v>
      </c>
      <c r="O310">
        <v>4</v>
      </c>
      <c r="P310" s="1" t="s">
        <v>1</v>
      </c>
      <c r="Q310">
        <v>4</v>
      </c>
      <c r="S310">
        <f t="shared" si="54"/>
        <v>0</v>
      </c>
      <c r="T310">
        <f t="shared" si="55"/>
        <v>1</v>
      </c>
      <c r="U310">
        <f t="shared" si="56"/>
        <v>0</v>
      </c>
    </row>
    <row r="311" spans="1:21">
      <c r="A311" s="367">
        <v>304</v>
      </c>
      <c r="B311" s="68">
        <v>19</v>
      </c>
      <c r="C311">
        <v>16</v>
      </c>
      <c r="D311" s="81">
        <v>31389</v>
      </c>
      <c r="E311" s="2" t="s">
        <v>95</v>
      </c>
      <c r="F311" s="94" t="s">
        <v>0</v>
      </c>
      <c r="G311" s="2" t="s">
        <v>102</v>
      </c>
      <c r="H311" s="107"/>
      <c r="I311" s="2" t="s">
        <v>155</v>
      </c>
      <c r="K311" s="2" t="s">
        <v>98</v>
      </c>
      <c r="L311" t="s">
        <v>0</v>
      </c>
      <c r="M311" s="2" t="s">
        <v>101</v>
      </c>
      <c r="O311">
        <v>5</v>
      </c>
      <c r="P311" s="1" t="s">
        <v>1</v>
      </c>
      <c r="Q311">
        <v>5</v>
      </c>
      <c r="S311">
        <f t="shared" si="54"/>
        <v>0</v>
      </c>
      <c r="T311">
        <f t="shared" si="55"/>
        <v>1</v>
      </c>
      <c r="U311">
        <f t="shared" si="56"/>
        <v>0</v>
      </c>
    </row>
    <row r="312" spans="1:21">
      <c r="A312" s="367">
        <v>305</v>
      </c>
      <c r="B312" s="68">
        <v>20</v>
      </c>
      <c r="C312">
        <v>1</v>
      </c>
      <c r="D312" s="81">
        <v>31395</v>
      </c>
      <c r="E312" s="2" t="s">
        <v>84</v>
      </c>
      <c r="F312" s="94" t="s">
        <v>0</v>
      </c>
      <c r="G312" s="2" t="s">
        <v>388</v>
      </c>
      <c r="H312" s="107">
        <v>0</v>
      </c>
      <c r="I312" s="2" t="s">
        <v>155</v>
      </c>
      <c r="K312" s="2" t="s">
        <v>143</v>
      </c>
      <c r="L312" t="s">
        <v>0</v>
      </c>
      <c r="M312" s="2" t="s">
        <v>136</v>
      </c>
      <c r="O312">
        <v>3</v>
      </c>
      <c r="P312" s="1" t="s">
        <v>1</v>
      </c>
      <c r="Q312">
        <v>8</v>
      </c>
      <c r="S312">
        <f t="shared" si="54"/>
        <v>0</v>
      </c>
      <c r="T312">
        <f t="shared" si="55"/>
        <v>0</v>
      </c>
      <c r="U312">
        <f t="shared" si="56"/>
        <v>1</v>
      </c>
    </row>
    <row r="313" spans="1:21">
      <c r="A313" s="367">
        <v>306</v>
      </c>
      <c r="B313" s="68">
        <v>20</v>
      </c>
      <c r="C313">
        <v>2</v>
      </c>
      <c r="D313" s="81">
        <v>31395</v>
      </c>
      <c r="E313" s="2" t="s">
        <v>84</v>
      </c>
      <c r="F313" s="94" t="s">
        <v>0</v>
      </c>
      <c r="G313" s="2" t="s">
        <v>388</v>
      </c>
      <c r="H313" s="107"/>
      <c r="I313" s="2" t="s">
        <v>155</v>
      </c>
      <c r="K313" s="2" t="s">
        <v>83</v>
      </c>
      <c r="L313" t="s">
        <v>0</v>
      </c>
      <c r="M313" s="2" t="s">
        <v>152</v>
      </c>
      <c r="O313">
        <v>5</v>
      </c>
      <c r="P313" s="1" t="s">
        <v>1</v>
      </c>
      <c r="Q313">
        <v>1</v>
      </c>
      <c r="S313">
        <f t="shared" ref="S313:S328" si="57">IF(O313&gt;Q313,1,0)</f>
        <v>1</v>
      </c>
      <c r="T313">
        <f t="shared" ref="T313:T328" si="58">IF(ISNUMBER(Q313),IF(O313=Q313,1,0),0)</f>
        <v>0</v>
      </c>
      <c r="U313">
        <f t="shared" ref="U313:U328" si="59">IF(O313&lt;Q313,1,0)</f>
        <v>0</v>
      </c>
    </row>
    <row r="314" spans="1:21">
      <c r="A314" s="367">
        <v>307</v>
      </c>
      <c r="B314" s="68">
        <v>20</v>
      </c>
      <c r="C314">
        <v>3</v>
      </c>
      <c r="D314" s="81">
        <v>31395</v>
      </c>
      <c r="E314" s="2" t="s">
        <v>84</v>
      </c>
      <c r="F314" s="94" t="s">
        <v>0</v>
      </c>
      <c r="G314" s="2" t="s">
        <v>388</v>
      </c>
      <c r="H314" s="107"/>
      <c r="I314" s="2" t="s">
        <v>155</v>
      </c>
      <c r="K314" s="2" t="s">
        <v>85</v>
      </c>
      <c r="L314" t="s">
        <v>0</v>
      </c>
      <c r="M314" s="2" t="s">
        <v>151</v>
      </c>
      <c r="O314">
        <v>5</v>
      </c>
      <c r="P314" s="1" t="s">
        <v>1</v>
      </c>
      <c r="Q314">
        <v>3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>
      <c r="A315" s="367">
        <v>308</v>
      </c>
      <c r="B315" s="68">
        <v>20</v>
      </c>
      <c r="C315">
        <v>4</v>
      </c>
      <c r="D315" s="81">
        <v>31395</v>
      </c>
      <c r="E315" s="2" t="s">
        <v>84</v>
      </c>
      <c r="F315" s="94" t="s">
        <v>0</v>
      </c>
      <c r="G315" s="2" t="s">
        <v>388</v>
      </c>
      <c r="H315" s="107"/>
      <c r="I315" s="2" t="s">
        <v>155</v>
      </c>
      <c r="K315" s="2" t="s">
        <v>144</v>
      </c>
      <c r="L315" t="s">
        <v>0</v>
      </c>
      <c r="M315" s="2" t="s">
        <v>94</v>
      </c>
      <c r="O315">
        <v>3</v>
      </c>
      <c r="P315" s="1" t="s">
        <v>1</v>
      </c>
      <c r="Q315">
        <v>2</v>
      </c>
      <c r="S315">
        <f t="shared" si="57"/>
        <v>1</v>
      </c>
      <c r="T315">
        <f t="shared" si="58"/>
        <v>0</v>
      </c>
      <c r="U315">
        <f t="shared" si="59"/>
        <v>0</v>
      </c>
    </row>
    <row r="316" spans="1:21">
      <c r="A316" s="367">
        <v>309</v>
      </c>
      <c r="B316" s="68">
        <v>20</v>
      </c>
      <c r="C316">
        <v>5</v>
      </c>
      <c r="D316" s="81">
        <v>31395</v>
      </c>
      <c r="E316" s="2" t="s">
        <v>84</v>
      </c>
      <c r="F316" s="94" t="s">
        <v>0</v>
      </c>
      <c r="G316" s="2" t="s">
        <v>388</v>
      </c>
      <c r="H316" s="107"/>
      <c r="I316" s="2" t="s">
        <v>155</v>
      </c>
      <c r="K316" s="2" t="s">
        <v>83</v>
      </c>
      <c r="L316" t="s">
        <v>0</v>
      </c>
      <c r="M316" s="2" t="s">
        <v>136</v>
      </c>
      <c r="O316">
        <v>6</v>
      </c>
      <c r="P316" s="1" t="s">
        <v>1</v>
      </c>
      <c r="Q316">
        <v>6</v>
      </c>
      <c r="S316">
        <f t="shared" si="57"/>
        <v>0</v>
      </c>
      <c r="T316">
        <f t="shared" si="58"/>
        <v>1</v>
      </c>
      <c r="U316">
        <f t="shared" si="59"/>
        <v>0</v>
      </c>
    </row>
    <row r="317" spans="1:21">
      <c r="A317" s="367">
        <v>310</v>
      </c>
      <c r="B317" s="68">
        <v>20</v>
      </c>
      <c r="C317">
        <v>6</v>
      </c>
      <c r="D317" s="81">
        <v>31395</v>
      </c>
      <c r="E317" s="2" t="s">
        <v>84</v>
      </c>
      <c r="F317" s="94" t="s">
        <v>0</v>
      </c>
      <c r="G317" s="2" t="s">
        <v>388</v>
      </c>
      <c r="H317" s="107"/>
      <c r="I317" s="2" t="s">
        <v>155</v>
      </c>
      <c r="K317" s="2" t="s">
        <v>85</v>
      </c>
      <c r="L317" t="s">
        <v>0</v>
      </c>
      <c r="M317" s="2" t="s">
        <v>152</v>
      </c>
      <c r="O317">
        <v>6</v>
      </c>
      <c r="P317" s="1" t="s">
        <v>1</v>
      </c>
      <c r="Q317">
        <v>6</v>
      </c>
      <c r="S317">
        <f t="shared" si="57"/>
        <v>0</v>
      </c>
      <c r="T317">
        <f t="shared" si="58"/>
        <v>1</v>
      </c>
      <c r="U317">
        <f t="shared" si="59"/>
        <v>0</v>
      </c>
    </row>
    <row r="318" spans="1:21">
      <c r="A318" s="367">
        <v>311</v>
      </c>
      <c r="B318" s="68">
        <v>20</v>
      </c>
      <c r="C318">
        <v>7</v>
      </c>
      <c r="D318" s="81">
        <v>31395</v>
      </c>
      <c r="E318" s="2" t="s">
        <v>84</v>
      </c>
      <c r="F318" s="94" t="s">
        <v>0</v>
      </c>
      <c r="G318" s="2" t="s">
        <v>388</v>
      </c>
      <c r="H318" s="107">
        <v>0</v>
      </c>
      <c r="I318" s="2" t="s">
        <v>155</v>
      </c>
      <c r="K318" s="2" t="s">
        <v>144</v>
      </c>
      <c r="L318" t="s">
        <v>0</v>
      </c>
      <c r="M318" s="2" t="s">
        <v>151</v>
      </c>
      <c r="O318">
        <v>4</v>
      </c>
      <c r="P318" s="1" t="s">
        <v>1</v>
      </c>
      <c r="Q318">
        <v>5</v>
      </c>
      <c r="S318">
        <f t="shared" si="57"/>
        <v>0</v>
      </c>
      <c r="T318">
        <f t="shared" si="58"/>
        <v>0</v>
      </c>
      <c r="U318">
        <f t="shared" si="59"/>
        <v>1</v>
      </c>
    </row>
    <row r="319" spans="1:21">
      <c r="A319" s="367">
        <v>312</v>
      </c>
      <c r="B319" s="68">
        <v>20</v>
      </c>
      <c r="C319">
        <v>8</v>
      </c>
      <c r="D319" s="81">
        <v>31395</v>
      </c>
      <c r="E319" s="2" t="s">
        <v>84</v>
      </c>
      <c r="F319" s="94" t="s">
        <v>0</v>
      </c>
      <c r="G319" s="2" t="s">
        <v>388</v>
      </c>
      <c r="H319" s="107">
        <v>0</v>
      </c>
      <c r="I319" s="2" t="s">
        <v>155</v>
      </c>
      <c r="K319" s="2" t="s">
        <v>143</v>
      </c>
      <c r="L319" t="s">
        <v>0</v>
      </c>
      <c r="M319" s="2" t="s">
        <v>94</v>
      </c>
      <c r="O319">
        <v>0</v>
      </c>
      <c r="P319" s="1" t="s">
        <v>1</v>
      </c>
      <c r="Q319">
        <v>7</v>
      </c>
      <c r="S319">
        <f t="shared" si="57"/>
        <v>0</v>
      </c>
      <c r="T319">
        <f t="shared" si="58"/>
        <v>0</v>
      </c>
      <c r="U319">
        <f t="shared" si="59"/>
        <v>1</v>
      </c>
    </row>
    <row r="320" spans="1:21">
      <c r="A320" s="367">
        <v>313</v>
      </c>
      <c r="B320" s="68">
        <v>20</v>
      </c>
      <c r="C320">
        <v>9</v>
      </c>
      <c r="D320" s="81">
        <v>31395</v>
      </c>
      <c r="E320" s="2" t="s">
        <v>84</v>
      </c>
      <c r="F320" s="94" t="s">
        <v>0</v>
      </c>
      <c r="G320" s="2" t="s">
        <v>388</v>
      </c>
      <c r="H320" s="107">
        <v>0</v>
      </c>
      <c r="I320" s="2" t="s">
        <v>155</v>
      </c>
      <c r="K320" s="2" t="s">
        <v>144</v>
      </c>
      <c r="L320" t="s">
        <v>0</v>
      </c>
      <c r="M320" s="2" t="s">
        <v>152</v>
      </c>
      <c r="O320">
        <v>1</v>
      </c>
      <c r="P320" s="1" t="s">
        <v>1</v>
      </c>
      <c r="Q320">
        <v>5</v>
      </c>
      <c r="S320">
        <f t="shared" si="57"/>
        <v>0</v>
      </c>
      <c r="T320">
        <f t="shared" si="58"/>
        <v>0</v>
      </c>
      <c r="U320">
        <f t="shared" si="59"/>
        <v>1</v>
      </c>
    </row>
    <row r="321" spans="1:21">
      <c r="A321" s="367">
        <v>314</v>
      </c>
      <c r="B321" s="68">
        <v>20</v>
      </c>
      <c r="C321">
        <v>10</v>
      </c>
      <c r="D321" s="81">
        <v>31395</v>
      </c>
      <c r="E321" s="2" t="s">
        <v>84</v>
      </c>
      <c r="F321" s="94" t="s">
        <v>0</v>
      </c>
      <c r="G321" s="2" t="s">
        <v>388</v>
      </c>
      <c r="H321" s="107"/>
      <c r="I321" s="2" t="s">
        <v>155</v>
      </c>
      <c r="K321" s="2" t="s">
        <v>85</v>
      </c>
      <c r="L321" t="s">
        <v>0</v>
      </c>
      <c r="M321" s="2" t="s">
        <v>136</v>
      </c>
      <c r="O321">
        <v>2</v>
      </c>
      <c r="P321" s="1" t="s">
        <v>1</v>
      </c>
      <c r="Q321">
        <v>0</v>
      </c>
      <c r="S321">
        <f t="shared" si="57"/>
        <v>1</v>
      </c>
      <c r="T321">
        <f t="shared" si="58"/>
        <v>0</v>
      </c>
      <c r="U321">
        <f t="shared" si="59"/>
        <v>0</v>
      </c>
    </row>
    <row r="322" spans="1:21">
      <c r="A322" s="367">
        <v>315</v>
      </c>
      <c r="B322" s="68">
        <v>20</v>
      </c>
      <c r="C322">
        <v>11</v>
      </c>
      <c r="D322" s="81">
        <v>31395</v>
      </c>
      <c r="E322" s="2" t="s">
        <v>84</v>
      </c>
      <c r="F322" s="94" t="s">
        <v>0</v>
      </c>
      <c r="G322" s="2" t="s">
        <v>388</v>
      </c>
      <c r="H322" s="107">
        <v>0</v>
      </c>
      <c r="I322" s="2" t="s">
        <v>155</v>
      </c>
      <c r="K322" s="2" t="s">
        <v>83</v>
      </c>
      <c r="L322" t="s">
        <v>0</v>
      </c>
      <c r="M322" s="2" t="s">
        <v>94</v>
      </c>
      <c r="O322">
        <v>2</v>
      </c>
      <c r="P322" s="1" t="s">
        <v>1</v>
      </c>
      <c r="Q322">
        <v>5</v>
      </c>
      <c r="S322">
        <f t="shared" si="57"/>
        <v>0</v>
      </c>
      <c r="T322">
        <f t="shared" si="58"/>
        <v>0</v>
      </c>
      <c r="U322">
        <f t="shared" si="59"/>
        <v>1</v>
      </c>
    </row>
    <row r="323" spans="1:21">
      <c r="A323" s="367">
        <v>316</v>
      </c>
      <c r="B323" s="68">
        <v>20</v>
      </c>
      <c r="C323">
        <v>12</v>
      </c>
      <c r="D323" s="81">
        <v>31395</v>
      </c>
      <c r="E323" s="2" t="s">
        <v>84</v>
      </c>
      <c r="F323" s="94" t="s">
        <v>0</v>
      </c>
      <c r="G323" s="2" t="s">
        <v>388</v>
      </c>
      <c r="H323" s="107">
        <v>0</v>
      </c>
      <c r="I323" s="2" t="s">
        <v>155</v>
      </c>
      <c r="K323" s="2" t="s">
        <v>143</v>
      </c>
      <c r="L323" t="s">
        <v>0</v>
      </c>
      <c r="M323" s="2" t="s">
        <v>151</v>
      </c>
      <c r="O323">
        <v>2</v>
      </c>
      <c r="P323" s="1" t="s">
        <v>1</v>
      </c>
      <c r="Q323">
        <v>8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>
      <c r="A324" s="367">
        <v>317</v>
      </c>
      <c r="B324" s="68">
        <v>20</v>
      </c>
      <c r="C324">
        <v>13</v>
      </c>
      <c r="D324" s="81">
        <v>31395</v>
      </c>
      <c r="E324" s="2" t="s">
        <v>84</v>
      </c>
      <c r="F324" s="94" t="s">
        <v>0</v>
      </c>
      <c r="G324" s="2" t="s">
        <v>388</v>
      </c>
      <c r="H324" s="107"/>
      <c r="I324" s="2" t="s">
        <v>155</v>
      </c>
      <c r="K324" s="2" t="s">
        <v>143</v>
      </c>
      <c r="L324" t="s">
        <v>0</v>
      </c>
      <c r="M324" s="2" t="s">
        <v>152</v>
      </c>
      <c r="O324">
        <v>7</v>
      </c>
      <c r="P324" s="1" t="s">
        <v>1</v>
      </c>
      <c r="Q324">
        <v>3</v>
      </c>
      <c r="S324">
        <f t="shared" si="57"/>
        <v>1</v>
      </c>
      <c r="T324">
        <f t="shared" si="58"/>
        <v>0</v>
      </c>
      <c r="U324">
        <f t="shared" si="59"/>
        <v>0</v>
      </c>
    </row>
    <row r="325" spans="1:21">
      <c r="A325" s="367">
        <v>318</v>
      </c>
      <c r="B325" s="68">
        <v>20</v>
      </c>
      <c r="C325">
        <v>14</v>
      </c>
      <c r="D325" s="81">
        <v>31395</v>
      </c>
      <c r="E325" s="2" t="s">
        <v>84</v>
      </c>
      <c r="F325" s="94" t="s">
        <v>0</v>
      </c>
      <c r="G325" s="2" t="s">
        <v>388</v>
      </c>
      <c r="H325" s="107">
        <v>0</v>
      </c>
      <c r="I325" s="2" t="s">
        <v>155</v>
      </c>
      <c r="K325" s="2" t="s">
        <v>144</v>
      </c>
      <c r="L325" t="s">
        <v>0</v>
      </c>
      <c r="M325" s="2" t="s">
        <v>136</v>
      </c>
      <c r="O325">
        <v>3</v>
      </c>
      <c r="P325" s="1" t="s">
        <v>1</v>
      </c>
      <c r="Q325">
        <v>11</v>
      </c>
      <c r="S325">
        <f t="shared" si="57"/>
        <v>0</v>
      </c>
      <c r="T325">
        <f t="shared" si="58"/>
        <v>0</v>
      </c>
      <c r="U325">
        <f t="shared" si="59"/>
        <v>1</v>
      </c>
    </row>
    <row r="326" spans="1:21">
      <c r="A326" s="367">
        <v>319</v>
      </c>
      <c r="B326" s="68">
        <v>20</v>
      </c>
      <c r="C326">
        <v>15</v>
      </c>
      <c r="D326" s="81">
        <v>31395</v>
      </c>
      <c r="E326" s="2" t="s">
        <v>84</v>
      </c>
      <c r="F326" s="94" t="s">
        <v>0</v>
      </c>
      <c r="G326" s="2" t="s">
        <v>388</v>
      </c>
      <c r="H326" s="107"/>
      <c r="I326" s="2" t="s">
        <v>155</v>
      </c>
      <c r="K326" s="2" t="s">
        <v>85</v>
      </c>
      <c r="L326" t="s">
        <v>0</v>
      </c>
      <c r="M326" s="2" t="s">
        <v>94</v>
      </c>
      <c r="O326">
        <v>3</v>
      </c>
      <c r="P326" s="1" t="s">
        <v>1</v>
      </c>
      <c r="Q326">
        <v>2</v>
      </c>
      <c r="S326">
        <f t="shared" si="57"/>
        <v>1</v>
      </c>
      <c r="T326">
        <f t="shared" si="58"/>
        <v>0</v>
      </c>
      <c r="U326">
        <f t="shared" si="59"/>
        <v>0</v>
      </c>
    </row>
    <row r="327" spans="1:21">
      <c r="A327" s="367">
        <v>320</v>
      </c>
      <c r="B327" s="68">
        <v>20</v>
      </c>
      <c r="C327">
        <v>16</v>
      </c>
      <c r="D327" s="81">
        <v>31395</v>
      </c>
      <c r="E327" s="2" t="s">
        <v>84</v>
      </c>
      <c r="F327" s="94" t="s">
        <v>0</v>
      </c>
      <c r="G327" s="2" t="s">
        <v>388</v>
      </c>
      <c r="H327" s="107"/>
      <c r="I327" s="2" t="s">
        <v>155</v>
      </c>
      <c r="K327" s="2" t="s">
        <v>83</v>
      </c>
      <c r="L327" t="s">
        <v>0</v>
      </c>
      <c r="M327" s="2" t="s">
        <v>151</v>
      </c>
      <c r="O327">
        <v>4</v>
      </c>
      <c r="P327" s="1" t="s">
        <v>1</v>
      </c>
      <c r="Q327">
        <v>3</v>
      </c>
      <c r="S327">
        <f t="shared" si="57"/>
        <v>1</v>
      </c>
      <c r="T327">
        <f t="shared" si="58"/>
        <v>0</v>
      </c>
      <c r="U327">
        <f t="shared" si="59"/>
        <v>0</v>
      </c>
    </row>
    <row r="328" spans="1:21">
      <c r="A328" s="367">
        <v>321</v>
      </c>
      <c r="B328" s="68">
        <v>21</v>
      </c>
      <c r="C328">
        <v>1</v>
      </c>
      <c r="D328" s="81">
        <v>31395</v>
      </c>
      <c r="E328" s="2" t="s">
        <v>123</v>
      </c>
      <c r="F328" s="94" t="s">
        <v>0</v>
      </c>
      <c r="G328" s="2" t="s">
        <v>388</v>
      </c>
      <c r="H328" s="107">
        <v>0</v>
      </c>
      <c r="I328" s="2" t="s">
        <v>155</v>
      </c>
      <c r="K328" s="2" t="s">
        <v>124</v>
      </c>
      <c r="L328" t="s">
        <v>0</v>
      </c>
      <c r="M328" s="2" t="s">
        <v>136</v>
      </c>
      <c r="O328">
        <v>4</v>
      </c>
      <c r="P328" s="1" t="s">
        <v>1</v>
      </c>
      <c r="Q328">
        <v>5</v>
      </c>
      <c r="S328">
        <f t="shared" si="57"/>
        <v>0</v>
      </c>
      <c r="T328">
        <f t="shared" si="58"/>
        <v>0</v>
      </c>
      <c r="U328">
        <f t="shared" si="59"/>
        <v>1</v>
      </c>
    </row>
    <row r="329" spans="1:21">
      <c r="A329" s="367">
        <v>322</v>
      </c>
      <c r="B329" s="68">
        <v>21</v>
      </c>
      <c r="C329">
        <v>2</v>
      </c>
      <c r="D329" s="81">
        <v>31395</v>
      </c>
      <c r="E329" s="2" t="s">
        <v>123</v>
      </c>
      <c r="F329" s="94" t="s">
        <v>0</v>
      </c>
      <c r="G329" s="2" t="s">
        <v>388</v>
      </c>
      <c r="H329" s="107"/>
      <c r="I329" s="2" t="s">
        <v>155</v>
      </c>
      <c r="K329" s="2" t="s">
        <v>122</v>
      </c>
      <c r="L329" t="s">
        <v>0</v>
      </c>
      <c r="M329" s="2" t="s">
        <v>152</v>
      </c>
      <c r="O329">
        <v>3</v>
      </c>
      <c r="P329" s="1" t="s">
        <v>1</v>
      </c>
      <c r="Q329">
        <v>1</v>
      </c>
      <c r="S329">
        <f t="shared" ref="S329:S344" si="60">IF(O329&gt;Q329,1,0)</f>
        <v>1</v>
      </c>
      <c r="T329">
        <f t="shared" ref="T329:T344" si="61">IF(ISNUMBER(Q329),IF(O329=Q329,1,0),0)</f>
        <v>0</v>
      </c>
      <c r="U329">
        <f t="shared" ref="U329:U344" si="62">IF(O329&lt;Q329,1,0)</f>
        <v>0</v>
      </c>
    </row>
    <row r="330" spans="1:21">
      <c r="A330" s="367">
        <v>323</v>
      </c>
      <c r="B330" s="68">
        <v>21</v>
      </c>
      <c r="C330">
        <v>3</v>
      </c>
      <c r="D330" s="81">
        <v>31395</v>
      </c>
      <c r="E330" s="2" t="s">
        <v>123</v>
      </c>
      <c r="F330" s="94" t="s">
        <v>0</v>
      </c>
      <c r="G330" s="2" t="s">
        <v>388</v>
      </c>
      <c r="H330" s="107"/>
      <c r="I330" s="2" t="s">
        <v>155</v>
      </c>
      <c r="K330" s="2" t="s">
        <v>126</v>
      </c>
      <c r="L330" t="s">
        <v>0</v>
      </c>
      <c r="M330" s="2" t="s">
        <v>151</v>
      </c>
      <c r="O330">
        <v>9</v>
      </c>
      <c r="P330" s="1" t="s">
        <v>1</v>
      </c>
      <c r="Q330">
        <v>7</v>
      </c>
      <c r="S330">
        <f t="shared" si="60"/>
        <v>1</v>
      </c>
      <c r="T330">
        <f t="shared" si="61"/>
        <v>0</v>
      </c>
      <c r="U330">
        <f t="shared" si="62"/>
        <v>0</v>
      </c>
    </row>
    <row r="331" spans="1:21">
      <c r="A331" s="367">
        <v>324</v>
      </c>
      <c r="B331" s="68">
        <v>21</v>
      </c>
      <c r="C331">
        <v>4</v>
      </c>
      <c r="D331" s="81">
        <v>31395</v>
      </c>
      <c r="E331" s="2" t="s">
        <v>123</v>
      </c>
      <c r="F331" s="94" t="s">
        <v>0</v>
      </c>
      <c r="G331" s="2" t="s">
        <v>388</v>
      </c>
      <c r="H331" s="107">
        <v>0</v>
      </c>
      <c r="I331" s="2" t="s">
        <v>155</v>
      </c>
      <c r="K331" s="2" t="s">
        <v>154</v>
      </c>
      <c r="L331" t="s">
        <v>0</v>
      </c>
      <c r="M331" s="2" t="s">
        <v>94</v>
      </c>
      <c r="O331">
        <v>3</v>
      </c>
      <c r="P331" s="1" t="s">
        <v>1</v>
      </c>
      <c r="Q331">
        <v>6</v>
      </c>
      <c r="S331">
        <f t="shared" si="60"/>
        <v>0</v>
      </c>
      <c r="T331">
        <f t="shared" si="61"/>
        <v>0</v>
      </c>
      <c r="U331">
        <f t="shared" si="62"/>
        <v>1</v>
      </c>
    </row>
    <row r="332" spans="1:21">
      <c r="A332" s="367">
        <v>325</v>
      </c>
      <c r="B332" s="68">
        <v>21</v>
      </c>
      <c r="C332">
        <v>5</v>
      </c>
      <c r="D332" s="81">
        <v>31395</v>
      </c>
      <c r="E332" s="2" t="s">
        <v>123</v>
      </c>
      <c r="F332" s="94" t="s">
        <v>0</v>
      </c>
      <c r="G332" s="2" t="s">
        <v>388</v>
      </c>
      <c r="H332" s="107"/>
      <c r="I332" s="2" t="s">
        <v>155</v>
      </c>
      <c r="K332" s="2" t="s">
        <v>122</v>
      </c>
      <c r="L332" t="s">
        <v>0</v>
      </c>
      <c r="M332" s="2" t="s">
        <v>136</v>
      </c>
      <c r="O332">
        <v>5</v>
      </c>
      <c r="P332" s="1" t="s">
        <v>1</v>
      </c>
      <c r="Q332">
        <v>3</v>
      </c>
      <c r="S332">
        <f t="shared" si="60"/>
        <v>1</v>
      </c>
      <c r="T332">
        <f t="shared" si="61"/>
        <v>0</v>
      </c>
      <c r="U332">
        <f t="shared" si="62"/>
        <v>0</v>
      </c>
    </row>
    <row r="333" spans="1:21">
      <c r="A333" s="367">
        <v>326</v>
      </c>
      <c r="B333" s="68">
        <v>21</v>
      </c>
      <c r="C333">
        <v>6</v>
      </c>
      <c r="D333" s="81">
        <v>31395</v>
      </c>
      <c r="E333" s="2" t="s">
        <v>123</v>
      </c>
      <c r="F333" s="94" t="s">
        <v>0</v>
      </c>
      <c r="G333" s="2" t="s">
        <v>388</v>
      </c>
      <c r="H333" s="107">
        <v>0</v>
      </c>
      <c r="I333" s="2" t="s">
        <v>155</v>
      </c>
      <c r="K333" s="2" t="s">
        <v>126</v>
      </c>
      <c r="L333" t="s">
        <v>0</v>
      </c>
      <c r="M333" s="2" t="s">
        <v>152</v>
      </c>
      <c r="O333">
        <v>2</v>
      </c>
      <c r="P333" s="1" t="s">
        <v>1</v>
      </c>
      <c r="Q333">
        <v>6</v>
      </c>
      <c r="S333">
        <f t="shared" si="60"/>
        <v>0</v>
      </c>
      <c r="T333">
        <f t="shared" si="61"/>
        <v>0</v>
      </c>
      <c r="U333">
        <f t="shared" si="62"/>
        <v>1</v>
      </c>
    </row>
    <row r="334" spans="1:21">
      <c r="A334" s="367">
        <v>327</v>
      </c>
      <c r="B334" s="68">
        <v>21</v>
      </c>
      <c r="C334">
        <v>7</v>
      </c>
      <c r="D334" s="81">
        <v>31395</v>
      </c>
      <c r="E334" s="2" t="s">
        <v>123</v>
      </c>
      <c r="F334" s="94" t="s">
        <v>0</v>
      </c>
      <c r="G334" s="2" t="s">
        <v>388</v>
      </c>
      <c r="H334" s="107"/>
      <c r="I334" s="2" t="s">
        <v>155</v>
      </c>
      <c r="K334" s="2" t="s">
        <v>154</v>
      </c>
      <c r="L334" t="s">
        <v>0</v>
      </c>
      <c r="M334" s="2" t="s">
        <v>151</v>
      </c>
      <c r="O334">
        <v>4</v>
      </c>
      <c r="P334" s="1" t="s">
        <v>1</v>
      </c>
      <c r="Q334">
        <v>4</v>
      </c>
      <c r="S334">
        <f t="shared" si="60"/>
        <v>0</v>
      </c>
      <c r="T334">
        <f t="shared" si="61"/>
        <v>1</v>
      </c>
      <c r="U334">
        <f t="shared" si="62"/>
        <v>0</v>
      </c>
    </row>
    <row r="335" spans="1:21">
      <c r="A335" s="367">
        <v>328</v>
      </c>
      <c r="B335" s="68">
        <v>21</v>
      </c>
      <c r="C335">
        <v>8</v>
      </c>
      <c r="D335" s="81">
        <v>31395</v>
      </c>
      <c r="E335" s="2" t="s">
        <v>123</v>
      </c>
      <c r="F335" s="94" t="s">
        <v>0</v>
      </c>
      <c r="G335" s="2" t="s">
        <v>388</v>
      </c>
      <c r="H335" s="107"/>
      <c r="I335" s="2" t="s">
        <v>155</v>
      </c>
      <c r="K335" s="2" t="s">
        <v>124</v>
      </c>
      <c r="L335" t="s">
        <v>0</v>
      </c>
      <c r="M335" s="2" t="s">
        <v>94</v>
      </c>
      <c r="O335">
        <v>2</v>
      </c>
      <c r="P335" s="1" t="s">
        <v>1</v>
      </c>
      <c r="Q335">
        <v>1</v>
      </c>
      <c r="S335">
        <f t="shared" si="60"/>
        <v>1</v>
      </c>
      <c r="T335">
        <f t="shared" si="61"/>
        <v>0</v>
      </c>
      <c r="U335">
        <f t="shared" si="62"/>
        <v>0</v>
      </c>
    </row>
    <row r="336" spans="1:21">
      <c r="A336" s="367">
        <v>329</v>
      </c>
      <c r="B336" s="68">
        <v>21</v>
      </c>
      <c r="C336">
        <v>9</v>
      </c>
      <c r="D336" s="81">
        <v>31395</v>
      </c>
      <c r="E336" s="2" t="s">
        <v>123</v>
      </c>
      <c r="F336" s="94" t="s">
        <v>0</v>
      </c>
      <c r="G336" s="2" t="s">
        <v>388</v>
      </c>
      <c r="H336" s="107">
        <v>0</v>
      </c>
      <c r="I336" s="2" t="s">
        <v>155</v>
      </c>
      <c r="K336" s="2" t="s">
        <v>154</v>
      </c>
      <c r="L336" t="s">
        <v>0</v>
      </c>
      <c r="M336" s="2" t="s">
        <v>152</v>
      </c>
      <c r="O336">
        <v>2</v>
      </c>
      <c r="P336" s="1" t="s">
        <v>1</v>
      </c>
      <c r="Q336">
        <v>5</v>
      </c>
      <c r="S336">
        <f t="shared" si="60"/>
        <v>0</v>
      </c>
      <c r="T336">
        <f t="shared" si="61"/>
        <v>0</v>
      </c>
      <c r="U336">
        <f t="shared" si="62"/>
        <v>1</v>
      </c>
    </row>
    <row r="337" spans="1:21">
      <c r="A337" s="367">
        <v>330</v>
      </c>
      <c r="B337" s="68">
        <v>21</v>
      </c>
      <c r="C337">
        <v>10</v>
      </c>
      <c r="D337" s="81">
        <v>31395</v>
      </c>
      <c r="E337" s="2" t="s">
        <v>123</v>
      </c>
      <c r="F337" s="94" t="s">
        <v>0</v>
      </c>
      <c r="G337" s="2" t="s">
        <v>388</v>
      </c>
      <c r="H337" s="107"/>
      <c r="I337" s="2" t="s">
        <v>155</v>
      </c>
      <c r="K337" s="2" t="s">
        <v>126</v>
      </c>
      <c r="L337" t="s">
        <v>0</v>
      </c>
      <c r="M337" s="2" t="s">
        <v>136</v>
      </c>
      <c r="O337">
        <v>4</v>
      </c>
      <c r="P337" s="1" t="s">
        <v>1</v>
      </c>
      <c r="Q337">
        <v>4</v>
      </c>
      <c r="S337">
        <f t="shared" si="60"/>
        <v>0</v>
      </c>
      <c r="T337">
        <f t="shared" si="61"/>
        <v>1</v>
      </c>
      <c r="U337">
        <f t="shared" si="62"/>
        <v>0</v>
      </c>
    </row>
    <row r="338" spans="1:21">
      <c r="A338" s="367">
        <v>331</v>
      </c>
      <c r="B338" s="68">
        <v>21</v>
      </c>
      <c r="C338">
        <v>11</v>
      </c>
      <c r="D338" s="81">
        <v>31395</v>
      </c>
      <c r="E338" s="2" t="s">
        <v>123</v>
      </c>
      <c r="F338" s="94" t="s">
        <v>0</v>
      </c>
      <c r="G338" s="2" t="s">
        <v>388</v>
      </c>
      <c r="H338" s="107">
        <v>0</v>
      </c>
      <c r="I338" s="2" t="s">
        <v>155</v>
      </c>
      <c r="K338" s="2" t="s">
        <v>122</v>
      </c>
      <c r="L338" t="s">
        <v>0</v>
      </c>
      <c r="M338" s="2" t="s">
        <v>94</v>
      </c>
      <c r="O338">
        <v>3</v>
      </c>
      <c r="P338" s="1" t="s">
        <v>1</v>
      </c>
      <c r="Q338">
        <v>4</v>
      </c>
      <c r="S338">
        <f t="shared" si="60"/>
        <v>0</v>
      </c>
      <c r="T338">
        <f t="shared" si="61"/>
        <v>0</v>
      </c>
      <c r="U338">
        <f t="shared" si="62"/>
        <v>1</v>
      </c>
    </row>
    <row r="339" spans="1:21">
      <c r="A339" s="367">
        <v>332</v>
      </c>
      <c r="B339" s="68">
        <v>21</v>
      </c>
      <c r="C339">
        <v>12</v>
      </c>
      <c r="D339" s="81">
        <v>31395</v>
      </c>
      <c r="E339" s="2" t="s">
        <v>123</v>
      </c>
      <c r="F339" s="94" t="s">
        <v>0</v>
      </c>
      <c r="G339" s="2" t="s">
        <v>388</v>
      </c>
      <c r="H339" s="107">
        <v>0</v>
      </c>
      <c r="I339" s="2" t="s">
        <v>155</v>
      </c>
      <c r="K339" s="2" t="s">
        <v>124</v>
      </c>
      <c r="L339" t="s">
        <v>0</v>
      </c>
      <c r="M339" s="2" t="s">
        <v>151</v>
      </c>
      <c r="O339">
        <v>4</v>
      </c>
      <c r="P339" s="1" t="s">
        <v>1</v>
      </c>
      <c r="Q339">
        <v>9</v>
      </c>
      <c r="S339">
        <f t="shared" si="60"/>
        <v>0</v>
      </c>
      <c r="T339">
        <f t="shared" si="61"/>
        <v>0</v>
      </c>
      <c r="U339">
        <f t="shared" si="62"/>
        <v>1</v>
      </c>
    </row>
    <row r="340" spans="1:21">
      <c r="A340" s="367">
        <v>333</v>
      </c>
      <c r="B340" s="68">
        <v>21</v>
      </c>
      <c r="C340">
        <v>13</v>
      </c>
      <c r="D340" s="81">
        <v>31395</v>
      </c>
      <c r="E340" s="2" t="s">
        <v>123</v>
      </c>
      <c r="F340" s="94" t="s">
        <v>0</v>
      </c>
      <c r="G340" s="2" t="s">
        <v>388</v>
      </c>
      <c r="H340" s="107"/>
      <c r="I340" s="2" t="s">
        <v>155</v>
      </c>
      <c r="K340" s="2" t="s">
        <v>124</v>
      </c>
      <c r="L340" t="s">
        <v>0</v>
      </c>
      <c r="M340" s="2" t="s">
        <v>152</v>
      </c>
      <c r="O340">
        <v>8</v>
      </c>
      <c r="P340" s="1" t="s">
        <v>1</v>
      </c>
      <c r="Q340">
        <v>4</v>
      </c>
      <c r="S340">
        <f t="shared" si="60"/>
        <v>1</v>
      </c>
      <c r="T340">
        <f t="shared" si="61"/>
        <v>0</v>
      </c>
      <c r="U340">
        <f t="shared" si="62"/>
        <v>0</v>
      </c>
    </row>
    <row r="341" spans="1:21">
      <c r="A341" s="367">
        <v>334</v>
      </c>
      <c r="B341" s="68">
        <v>21</v>
      </c>
      <c r="C341">
        <v>14</v>
      </c>
      <c r="D341" s="81">
        <v>31395</v>
      </c>
      <c r="E341" s="2" t="s">
        <v>123</v>
      </c>
      <c r="F341" s="94" t="s">
        <v>0</v>
      </c>
      <c r="G341" s="2" t="s">
        <v>388</v>
      </c>
      <c r="H341" s="107">
        <v>0</v>
      </c>
      <c r="I341" s="2" t="s">
        <v>155</v>
      </c>
      <c r="K341" s="2" t="s">
        <v>154</v>
      </c>
      <c r="L341" t="s">
        <v>0</v>
      </c>
      <c r="M341" s="2" t="s">
        <v>136</v>
      </c>
      <c r="O341">
        <v>3</v>
      </c>
      <c r="P341" s="1" t="s">
        <v>1</v>
      </c>
      <c r="Q341">
        <v>5</v>
      </c>
      <c r="S341">
        <f t="shared" si="60"/>
        <v>0</v>
      </c>
      <c r="T341">
        <f t="shared" si="61"/>
        <v>0</v>
      </c>
      <c r="U341">
        <f t="shared" si="62"/>
        <v>1</v>
      </c>
    </row>
    <row r="342" spans="1:21">
      <c r="A342" s="367">
        <v>335</v>
      </c>
      <c r="B342" s="68">
        <v>21</v>
      </c>
      <c r="C342">
        <v>15</v>
      </c>
      <c r="D342" s="81">
        <v>31395</v>
      </c>
      <c r="E342" s="2" t="s">
        <v>123</v>
      </c>
      <c r="F342" s="94" t="s">
        <v>0</v>
      </c>
      <c r="G342" s="2" t="s">
        <v>388</v>
      </c>
      <c r="H342" s="107">
        <v>0</v>
      </c>
      <c r="I342" s="2" t="s">
        <v>155</v>
      </c>
      <c r="K342" s="2" t="s">
        <v>126</v>
      </c>
      <c r="L342" t="s">
        <v>0</v>
      </c>
      <c r="M342" s="2" t="s">
        <v>94</v>
      </c>
      <c r="O342">
        <v>2</v>
      </c>
      <c r="P342" s="1" t="s">
        <v>1</v>
      </c>
      <c r="Q342">
        <v>3</v>
      </c>
      <c r="S342">
        <f t="shared" si="60"/>
        <v>0</v>
      </c>
      <c r="T342">
        <f t="shared" si="61"/>
        <v>0</v>
      </c>
      <c r="U342">
        <f t="shared" si="62"/>
        <v>1</v>
      </c>
    </row>
    <row r="343" spans="1:21">
      <c r="A343" s="367">
        <v>336</v>
      </c>
      <c r="B343" s="68">
        <v>21</v>
      </c>
      <c r="C343">
        <v>16</v>
      </c>
      <c r="D343" s="81">
        <v>31395</v>
      </c>
      <c r="E343" s="2" t="s">
        <v>123</v>
      </c>
      <c r="F343" s="94" t="s">
        <v>0</v>
      </c>
      <c r="G343" s="2" t="s">
        <v>388</v>
      </c>
      <c r="H343" s="107">
        <v>0</v>
      </c>
      <c r="I343" s="2" t="s">
        <v>155</v>
      </c>
      <c r="K343" s="2" t="s">
        <v>122</v>
      </c>
      <c r="L343" t="s">
        <v>0</v>
      </c>
      <c r="M343" s="2" t="s">
        <v>151</v>
      </c>
      <c r="O343">
        <v>3</v>
      </c>
      <c r="P343" s="1" t="s">
        <v>1</v>
      </c>
      <c r="Q343">
        <v>6</v>
      </c>
      <c r="S343">
        <f t="shared" si="60"/>
        <v>0</v>
      </c>
      <c r="T343">
        <f t="shared" si="61"/>
        <v>0</v>
      </c>
      <c r="U343">
        <f t="shared" si="62"/>
        <v>1</v>
      </c>
    </row>
    <row r="344" spans="1:21">
      <c r="A344" s="367">
        <v>337</v>
      </c>
      <c r="B344" s="68">
        <v>22</v>
      </c>
      <c r="C344">
        <v>1</v>
      </c>
      <c r="D344" s="81">
        <v>31396</v>
      </c>
      <c r="E344" s="2" t="s">
        <v>115</v>
      </c>
      <c r="F344" s="94" t="s">
        <v>0</v>
      </c>
      <c r="G344" s="2" t="s">
        <v>388</v>
      </c>
      <c r="H344" s="107"/>
      <c r="I344" s="2" t="s">
        <v>155</v>
      </c>
      <c r="K344" s="2" t="s">
        <v>120</v>
      </c>
      <c r="L344" t="s">
        <v>0</v>
      </c>
      <c r="M344" s="2" t="s">
        <v>136</v>
      </c>
      <c r="O344">
        <v>2</v>
      </c>
      <c r="P344" s="1" t="s">
        <v>1</v>
      </c>
      <c r="Q344">
        <v>2</v>
      </c>
      <c r="S344">
        <f t="shared" si="60"/>
        <v>0</v>
      </c>
      <c r="T344">
        <f t="shared" si="61"/>
        <v>1</v>
      </c>
      <c r="U344">
        <f t="shared" si="62"/>
        <v>0</v>
      </c>
    </row>
    <row r="345" spans="1:21">
      <c r="A345" s="367">
        <v>338</v>
      </c>
      <c r="B345" s="68">
        <v>22</v>
      </c>
      <c r="C345">
        <v>2</v>
      </c>
      <c r="D345" s="81">
        <v>31396</v>
      </c>
      <c r="E345" s="2" t="s">
        <v>115</v>
      </c>
      <c r="F345" s="94" t="s">
        <v>0</v>
      </c>
      <c r="G345" s="2" t="s">
        <v>388</v>
      </c>
      <c r="H345" s="107"/>
      <c r="I345" s="2" t="s">
        <v>155</v>
      </c>
      <c r="K345" s="2" t="s">
        <v>117</v>
      </c>
      <c r="L345" t="s">
        <v>0</v>
      </c>
      <c r="M345" s="2" t="s">
        <v>152</v>
      </c>
      <c r="O345">
        <v>5</v>
      </c>
      <c r="P345" s="1" t="s">
        <v>1</v>
      </c>
      <c r="Q345">
        <v>2</v>
      </c>
      <c r="S345">
        <f t="shared" ref="S345:S360" si="63">IF(O345&gt;Q345,1,0)</f>
        <v>1</v>
      </c>
      <c r="T345">
        <f t="shared" ref="T345:T360" si="64">IF(ISNUMBER(Q345),IF(O345=Q345,1,0),0)</f>
        <v>0</v>
      </c>
      <c r="U345">
        <f t="shared" ref="U345:U360" si="65">IF(O345&lt;Q345,1,0)</f>
        <v>0</v>
      </c>
    </row>
    <row r="346" spans="1:21">
      <c r="A346" s="367">
        <v>339</v>
      </c>
      <c r="B346" s="68">
        <v>22</v>
      </c>
      <c r="C346">
        <v>3</v>
      </c>
      <c r="D346" s="81">
        <v>31396</v>
      </c>
      <c r="E346" s="2" t="s">
        <v>115</v>
      </c>
      <c r="F346" s="94" t="s">
        <v>0</v>
      </c>
      <c r="G346" s="2" t="s">
        <v>388</v>
      </c>
      <c r="H346" s="107">
        <v>0</v>
      </c>
      <c r="I346" s="2" t="s">
        <v>155</v>
      </c>
      <c r="K346" s="2" t="s">
        <v>118</v>
      </c>
      <c r="L346" t="s">
        <v>0</v>
      </c>
      <c r="M346" s="2" t="s">
        <v>151</v>
      </c>
      <c r="O346">
        <v>4</v>
      </c>
      <c r="P346" s="1" t="s">
        <v>1</v>
      </c>
      <c r="Q346">
        <v>7</v>
      </c>
      <c r="S346">
        <f t="shared" si="63"/>
        <v>0</v>
      </c>
      <c r="T346">
        <f t="shared" si="64"/>
        <v>0</v>
      </c>
      <c r="U346">
        <f t="shared" si="65"/>
        <v>1</v>
      </c>
    </row>
    <row r="347" spans="1:21">
      <c r="A347" s="367">
        <v>340</v>
      </c>
      <c r="B347" s="68">
        <v>22</v>
      </c>
      <c r="C347">
        <v>4</v>
      </c>
      <c r="D347" s="81">
        <v>31396</v>
      </c>
      <c r="E347" s="2" t="s">
        <v>115</v>
      </c>
      <c r="F347" s="94" t="s">
        <v>0</v>
      </c>
      <c r="G347" s="2" t="s">
        <v>388</v>
      </c>
      <c r="H347" s="107">
        <v>0</v>
      </c>
      <c r="I347" s="2" t="s">
        <v>155</v>
      </c>
      <c r="K347" s="2" t="s">
        <v>116</v>
      </c>
      <c r="L347" t="s">
        <v>0</v>
      </c>
      <c r="M347" s="2" t="s">
        <v>94</v>
      </c>
      <c r="O347">
        <v>1</v>
      </c>
      <c r="P347" s="1" t="s">
        <v>1</v>
      </c>
      <c r="Q347">
        <v>8</v>
      </c>
      <c r="S347">
        <f t="shared" si="63"/>
        <v>0</v>
      </c>
      <c r="T347">
        <f t="shared" si="64"/>
        <v>0</v>
      </c>
      <c r="U347">
        <f t="shared" si="65"/>
        <v>1</v>
      </c>
    </row>
    <row r="348" spans="1:21">
      <c r="A348" s="367">
        <v>341</v>
      </c>
      <c r="B348" s="68">
        <v>22</v>
      </c>
      <c r="C348">
        <v>5</v>
      </c>
      <c r="D348" s="81">
        <v>31396</v>
      </c>
      <c r="E348" s="2" t="s">
        <v>115</v>
      </c>
      <c r="F348" s="94" t="s">
        <v>0</v>
      </c>
      <c r="G348" s="2" t="s">
        <v>388</v>
      </c>
      <c r="H348" s="107">
        <v>0</v>
      </c>
      <c r="I348" s="2" t="s">
        <v>155</v>
      </c>
      <c r="K348" s="2" t="s">
        <v>117</v>
      </c>
      <c r="L348" t="s">
        <v>0</v>
      </c>
      <c r="M348" s="2" t="s">
        <v>136</v>
      </c>
      <c r="O348">
        <v>3</v>
      </c>
      <c r="P348" s="1" t="s">
        <v>1</v>
      </c>
      <c r="Q348">
        <v>8</v>
      </c>
      <c r="S348">
        <f t="shared" si="63"/>
        <v>0</v>
      </c>
      <c r="T348">
        <f t="shared" si="64"/>
        <v>0</v>
      </c>
      <c r="U348">
        <f t="shared" si="65"/>
        <v>1</v>
      </c>
    </row>
    <row r="349" spans="1:21">
      <c r="A349" s="367">
        <v>342</v>
      </c>
      <c r="B349" s="68">
        <v>22</v>
      </c>
      <c r="C349">
        <v>6</v>
      </c>
      <c r="D349" s="81">
        <v>31396</v>
      </c>
      <c r="E349" s="2" t="s">
        <v>115</v>
      </c>
      <c r="F349" s="94" t="s">
        <v>0</v>
      </c>
      <c r="G349" s="2" t="s">
        <v>388</v>
      </c>
      <c r="H349" s="107"/>
      <c r="I349" s="2" t="s">
        <v>155</v>
      </c>
      <c r="K349" s="2" t="s">
        <v>118</v>
      </c>
      <c r="L349" t="s">
        <v>0</v>
      </c>
      <c r="M349" s="2" t="s">
        <v>152</v>
      </c>
      <c r="O349">
        <v>5</v>
      </c>
      <c r="P349" s="1" t="s">
        <v>1</v>
      </c>
      <c r="Q349">
        <v>5</v>
      </c>
      <c r="S349">
        <f t="shared" si="63"/>
        <v>0</v>
      </c>
      <c r="T349">
        <f t="shared" si="64"/>
        <v>1</v>
      </c>
      <c r="U349">
        <f t="shared" si="65"/>
        <v>0</v>
      </c>
    </row>
    <row r="350" spans="1:21">
      <c r="A350" s="367">
        <v>343</v>
      </c>
      <c r="B350" s="68">
        <v>22</v>
      </c>
      <c r="C350">
        <v>7</v>
      </c>
      <c r="D350" s="81">
        <v>31396</v>
      </c>
      <c r="E350" s="2" t="s">
        <v>115</v>
      </c>
      <c r="F350" s="94" t="s">
        <v>0</v>
      </c>
      <c r="G350" s="2" t="s">
        <v>388</v>
      </c>
      <c r="H350" s="107">
        <v>0</v>
      </c>
      <c r="I350" s="2" t="s">
        <v>155</v>
      </c>
      <c r="K350" s="2" t="s">
        <v>116</v>
      </c>
      <c r="L350" t="s">
        <v>0</v>
      </c>
      <c r="M350" s="2" t="s">
        <v>151</v>
      </c>
      <c r="O350">
        <v>2</v>
      </c>
      <c r="P350" s="1" t="s">
        <v>1</v>
      </c>
      <c r="Q350">
        <v>7</v>
      </c>
      <c r="S350">
        <f t="shared" si="63"/>
        <v>0</v>
      </c>
      <c r="T350">
        <f t="shared" si="64"/>
        <v>0</v>
      </c>
      <c r="U350">
        <f t="shared" si="65"/>
        <v>1</v>
      </c>
    </row>
    <row r="351" spans="1:21">
      <c r="A351" s="367">
        <v>344</v>
      </c>
      <c r="B351" s="68">
        <v>22</v>
      </c>
      <c r="C351">
        <v>8</v>
      </c>
      <c r="D351" s="81">
        <v>31396</v>
      </c>
      <c r="E351" s="2" t="s">
        <v>115</v>
      </c>
      <c r="F351" s="94" t="s">
        <v>0</v>
      </c>
      <c r="G351" s="2" t="s">
        <v>388</v>
      </c>
      <c r="H351" s="107">
        <v>0</v>
      </c>
      <c r="I351" s="2" t="s">
        <v>155</v>
      </c>
      <c r="K351" s="2" t="s">
        <v>120</v>
      </c>
      <c r="L351" t="s">
        <v>0</v>
      </c>
      <c r="M351" s="2" t="s">
        <v>94</v>
      </c>
      <c r="O351">
        <v>1</v>
      </c>
      <c r="P351" s="1" t="s">
        <v>1</v>
      </c>
      <c r="Q351">
        <v>3</v>
      </c>
      <c r="S351">
        <f t="shared" si="63"/>
        <v>0</v>
      </c>
      <c r="T351">
        <f t="shared" si="64"/>
        <v>0</v>
      </c>
      <c r="U351">
        <f t="shared" si="65"/>
        <v>1</v>
      </c>
    </row>
    <row r="352" spans="1:21">
      <c r="A352" s="367">
        <v>345</v>
      </c>
      <c r="B352" s="68">
        <v>22</v>
      </c>
      <c r="C352">
        <v>9</v>
      </c>
      <c r="D352" s="81">
        <v>31396</v>
      </c>
      <c r="E352" s="2" t="s">
        <v>115</v>
      </c>
      <c r="F352" s="94" t="s">
        <v>0</v>
      </c>
      <c r="G352" s="2" t="s">
        <v>388</v>
      </c>
      <c r="H352" s="107">
        <v>0</v>
      </c>
      <c r="I352" s="2" t="s">
        <v>155</v>
      </c>
      <c r="K352" s="2" t="s">
        <v>116</v>
      </c>
      <c r="L352" t="s">
        <v>0</v>
      </c>
      <c r="M352" s="2" t="s">
        <v>152</v>
      </c>
      <c r="O352">
        <v>0</v>
      </c>
      <c r="P352" s="1" t="s">
        <v>1</v>
      </c>
      <c r="Q352">
        <v>4</v>
      </c>
      <c r="S352">
        <f t="shared" si="63"/>
        <v>0</v>
      </c>
      <c r="T352">
        <f t="shared" si="64"/>
        <v>0</v>
      </c>
      <c r="U352">
        <f t="shared" si="65"/>
        <v>1</v>
      </c>
    </row>
    <row r="353" spans="1:21">
      <c r="A353" s="367">
        <v>346</v>
      </c>
      <c r="B353" s="68">
        <v>22</v>
      </c>
      <c r="C353">
        <v>10</v>
      </c>
      <c r="D353" s="81">
        <v>31396</v>
      </c>
      <c r="E353" s="2" t="s">
        <v>115</v>
      </c>
      <c r="F353" s="94" t="s">
        <v>0</v>
      </c>
      <c r="G353" s="2" t="s">
        <v>388</v>
      </c>
      <c r="H353" s="107">
        <v>0</v>
      </c>
      <c r="I353" s="2" t="s">
        <v>155</v>
      </c>
      <c r="K353" s="2" t="s">
        <v>118</v>
      </c>
      <c r="L353" t="s">
        <v>0</v>
      </c>
      <c r="M353" s="2" t="s">
        <v>136</v>
      </c>
      <c r="O353">
        <v>3</v>
      </c>
      <c r="P353" s="1" t="s">
        <v>1</v>
      </c>
      <c r="Q353">
        <v>10</v>
      </c>
      <c r="S353">
        <f t="shared" si="63"/>
        <v>0</v>
      </c>
      <c r="T353">
        <f t="shared" si="64"/>
        <v>0</v>
      </c>
      <c r="U353">
        <f t="shared" si="65"/>
        <v>1</v>
      </c>
    </row>
    <row r="354" spans="1:21">
      <c r="A354" s="367">
        <v>347</v>
      </c>
      <c r="B354" s="68">
        <v>22</v>
      </c>
      <c r="C354">
        <v>11</v>
      </c>
      <c r="D354" s="81">
        <v>31396</v>
      </c>
      <c r="E354" s="2" t="s">
        <v>115</v>
      </c>
      <c r="F354" s="94" t="s">
        <v>0</v>
      </c>
      <c r="G354" s="2" t="s">
        <v>388</v>
      </c>
      <c r="H354" s="107"/>
      <c r="I354" s="2" t="s">
        <v>155</v>
      </c>
      <c r="K354" s="2" t="s">
        <v>117</v>
      </c>
      <c r="L354" t="s">
        <v>0</v>
      </c>
      <c r="M354" s="2" t="s">
        <v>94</v>
      </c>
      <c r="O354">
        <v>4</v>
      </c>
      <c r="P354" s="1" t="s">
        <v>1</v>
      </c>
      <c r="Q354">
        <v>4</v>
      </c>
      <c r="S354">
        <f t="shared" si="63"/>
        <v>0</v>
      </c>
      <c r="T354">
        <f t="shared" si="64"/>
        <v>1</v>
      </c>
      <c r="U354">
        <f t="shared" si="65"/>
        <v>0</v>
      </c>
    </row>
    <row r="355" spans="1:21">
      <c r="A355" s="367">
        <v>348</v>
      </c>
      <c r="B355" s="68">
        <v>22</v>
      </c>
      <c r="C355">
        <v>12</v>
      </c>
      <c r="D355" s="81">
        <v>31396</v>
      </c>
      <c r="E355" s="2" t="s">
        <v>115</v>
      </c>
      <c r="F355" s="94" t="s">
        <v>0</v>
      </c>
      <c r="G355" s="2" t="s">
        <v>388</v>
      </c>
      <c r="H355" s="107">
        <v>0</v>
      </c>
      <c r="I355" s="2" t="s">
        <v>155</v>
      </c>
      <c r="K355" s="2" t="s">
        <v>120</v>
      </c>
      <c r="L355" t="s">
        <v>0</v>
      </c>
      <c r="M355" s="2" t="s">
        <v>151</v>
      </c>
      <c r="O355">
        <v>2</v>
      </c>
      <c r="P355" s="1" t="s">
        <v>1</v>
      </c>
      <c r="Q355">
        <v>3</v>
      </c>
      <c r="S355">
        <f t="shared" si="63"/>
        <v>0</v>
      </c>
      <c r="T355">
        <f t="shared" si="64"/>
        <v>0</v>
      </c>
      <c r="U355">
        <f t="shared" si="65"/>
        <v>1</v>
      </c>
    </row>
    <row r="356" spans="1:21">
      <c r="A356" s="367">
        <v>349</v>
      </c>
      <c r="B356" s="68">
        <v>22</v>
      </c>
      <c r="C356">
        <v>13</v>
      </c>
      <c r="D356" s="81">
        <v>31396</v>
      </c>
      <c r="E356" s="2" t="s">
        <v>115</v>
      </c>
      <c r="F356" s="94" t="s">
        <v>0</v>
      </c>
      <c r="G356" s="2" t="s">
        <v>388</v>
      </c>
      <c r="H356" s="107">
        <v>0</v>
      </c>
      <c r="I356" s="2" t="s">
        <v>155</v>
      </c>
      <c r="K356" s="2" t="s">
        <v>120</v>
      </c>
      <c r="L356" t="s">
        <v>0</v>
      </c>
      <c r="M356" s="2" t="s">
        <v>152</v>
      </c>
      <c r="O356">
        <v>4</v>
      </c>
      <c r="P356" s="1" t="s">
        <v>1</v>
      </c>
      <c r="Q356">
        <v>11</v>
      </c>
      <c r="S356">
        <f t="shared" si="63"/>
        <v>0</v>
      </c>
      <c r="T356">
        <f t="shared" si="64"/>
        <v>0</v>
      </c>
      <c r="U356">
        <f t="shared" si="65"/>
        <v>1</v>
      </c>
    </row>
    <row r="357" spans="1:21">
      <c r="A357" s="367">
        <v>350</v>
      </c>
      <c r="B357" s="68">
        <v>22</v>
      </c>
      <c r="C357">
        <v>14</v>
      </c>
      <c r="D357" s="81">
        <v>31396</v>
      </c>
      <c r="E357" s="2" t="s">
        <v>115</v>
      </c>
      <c r="F357" s="94" t="s">
        <v>0</v>
      </c>
      <c r="G357" s="2" t="s">
        <v>388</v>
      </c>
      <c r="H357" s="107">
        <v>0</v>
      </c>
      <c r="I357" s="2" t="s">
        <v>155</v>
      </c>
      <c r="K357" s="2" t="s">
        <v>116</v>
      </c>
      <c r="L357" t="s">
        <v>0</v>
      </c>
      <c r="M357" s="2" t="s">
        <v>136</v>
      </c>
      <c r="O357">
        <v>5</v>
      </c>
      <c r="P357" s="1" t="s">
        <v>1</v>
      </c>
      <c r="Q357">
        <v>8</v>
      </c>
      <c r="S357">
        <f t="shared" si="63"/>
        <v>0</v>
      </c>
      <c r="T357">
        <f t="shared" si="64"/>
        <v>0</v>
      </c>
      <c r="U357">
        <f t="shared" si="65"/>
        <v>1</v>
      </c>
    </row>
    <row r="358" spans="1:21">
      <c r="A358" s="367">
        <v>351</v>
      </c>
      <c r="B358" s="68">
        <v>22</v>
      </c>
      <c r="C358">
        <v>15</v>
      </c>
      <c r="D358" s="81">
        <v>31396</v>
      </c>
      <c r="E358" s="2" t="s">
        <v>115</v>
      </c>
      <c r="F358" s="94" t="s">
        <v>0</v>
      </c>
      <c r="G358" s="2" t="s">
        <v>388</v>
      </c>
      <c r="H358" s="107"/>
      <c r="I358" s="2" t="s">
        <v>155</v>
      </c>
      <c r="K358" s="2" t="s">
        <v>118</v>
      </c>
      <c r="L358" t="s">
        <v>0</v>
      </c>
      <c r="M358" s="2" t="s">
        <v>94</v>
      </c>
      <c r="O358">
        <v>6</v>
      </c>
      <c r="P358" s="1" t="s">
        <v>1</v>
      </c>
      <c r="Q358">
        <v>4</v>
      </c>
      <c r="S358">
        <f t="shared" si="63"/>
        <v>1</v>
      </c>
      <c r="T358">
        <f t="shared" si="64"/>
        <v>0</v>
      </c>
      <c r="U358">
        <f t="shared" si="65"/>
        <v>0</v>
      </c>
    </row>
    <row r="359" spans="1:21">
      <c r="A359" s="367">
        <v>352</v>
      </c>
      <c r="B359" s="68">
        <v>22</v>
      </c>
      <c r="C359">
        <v>16</v>
      </c>
      <c r="D359" s="81">
        <v>31396</v>
      </c>
      <c r="E359" s="2" t="s">
        <v>115</v>
      </c>
      <c r="F359" s="94" t="s">
        <v>0</v>
      </c>
      <c r="G359" s="2" t="s">
        <v>388</v>
      </c>
      <c r="H359" s="107"/>
      <c r="I359" s="2" t="s">
        <v>155</v>
      </c>
      <c r="K359" s="2" t="s">
        <v>117</v>
      </c>
      <c r="L359" t="s">
        <v>0</v>
      </c>
      <c r="M359" s="2" t="s">
        <v>151</v>
      </c>
      <c r="O359">
        <v>5</v>
      </c>
      <c r="P359" s="1" t="s">
        <v>1</v>
      </c>
      <c r="Q359">
        <v>3</v>
      </c>
      <c r="S359">
        <f t="shared" si="63"/>
        <v>1</v>
      </c>
      <c r="T359">
        <f t="shared" si="64"/>
        <v>0</v>
      </c>
      <c r="U359">
        <f t="shared" si="65"/>
        <v>0</v>
      </c>
    </row>
    <row r="360" spans="1:21">
      <c r="A360" s="367">
        <v>353</v>
      </c>
      <c r="B360" s="68">
        <v>23</v>
      </c>
      <c r="C360">
        <v>1</v>
      </c>
      <c r="D360" s="81">
        <v>31402</v>
      </c>
      <c r="E360" s="2" t="s">
        <v>102</v>
      </c>
      <c r="F360" s="94" t="s">
        <v>0</v>
      </c>
      <c r="G360" s="2" t="s">
        <v>86</v>
      </c>
      <c r="H360" s="107"/>
      <c r="I360" s="2" t="s">
        <v>155</v>
      </c>
      <c r="K360" s="2" t="s">
        <v>106</v>
      </c>
      <c r="L360" t="s">
        <v>0</v>
      </c>
      <c r="M360" s="2" t="s">
        <v>88</v>
      </c>
      <c r="O360">
        <v>9</v>
      </c>
      <c r="P360" s="1" t="s">
        <v>1</v>
      </c>
      <c r="Q360">
        <v>3</v>
      </c>
      <c r="S360">
        <f t="shared" si="63"/>
        <v>1</v>
      </c>
      <c r="T360">
        <f t="shared" si="64"/>
        <v>0</v>
      </c>
      <c r="U360">
        <f t="shared" si="65"/>
        <v>0</v>
      </c>
    </row>
    <row r="361" spans="1:21">
      <c r="A361" s="367">
        <v>354</v>
      </c>
      <c r="B361" s="68">
        <v>23</v>
      </c>
      <c r="C361">
        <v>2</v>
      </c>
      <c r="D361" s="81">
        <v>31402</v>
      </c>
      <c r="E361" s="2" t="s">
        <v>102</v>
      </c>
      <c r="F361" s="94" t="s">
        <v>0</v>
      </c>
      <c r="G361" s="2" t="s">
        <v>86</v>
      </c>
      <c r="H361" s="107"/>
      <c r="I361" s="2" t="s">
        <v>155</v>
      </c>
      <c r="K361" s="2" t="s">
        <v>101</v>
      </c>
      <c r="L361" t="s">
        <v>0</v>
      </c>
      <c r="M361" s="2" t="s">
        <v>89</v>
      </c>
      <c r="O361">
        <v>4</v>
      </c>
      <c r="P361" s="1" t="s">
        <v>1</v>
      </c>
      <c r="Q361">
        <v>4</v>
      </c>
      <c r="S361">
        <f t="shared" ref="S361:S376" si="66">IF(O361&gt;Q361,1,0)</f>
        <v>0</v>
      </c>
      <c r="T361">
        <f t="shared" ref="T361:T376" si="67">IF(ISNUMBER(Q361),IF(O361=Q361,1,0),0)</f>
        <v>1</v>
      </c>
      <c r="U361">
        <f t="shared" ref="U361:U376" si="68">IF(O361&lt;Q361,1,0)</f>
        <v>0</v>
      </c>
    </row>
    <row r="362" spans="1:21">
      <c r="A362" s="367">
        <v>355</v>
      </c>
      <c r="B362" s="68">
        <v>23</v>
      </c>
      <c r="C362">
        <v>3</v>
      </c>
      <c r="D362" s="81">
        <v>31402</v>
      </c>
      <c r="E362" s="2" t="s">
        <v>102</v>
      </c>
      <c r="F362" s="94" t="s">
        <v>0</v>
      </c>
      <c r="G362" s="2" t="s">
        <v>86</v>
      </c>
      <c r="H362" s="107">
        <v>0</v>
      </c>
      <c r="I362" s="2" t="s">
        <v>155</v>
      </c>
      <c r="K362" s="2" t="s">
        <v>104</v>
      </c>
      <c r="L362" t="s">
        <v>0</v>
      </c>
      <c r="M362" s="2" t="s">
        <v>87</v>
      </c>
      <c r="O362">
        <v>5</v>
      </c>
      <c r="P362" s="1" t="s">
        <v>1</v>
      </c>
      <c r="Q362">
        <v>7</v>
      </c>
      <c r="S362">
        <f t="shared" si="66"/>
        <v>0</v>
      </c>
      <c r="T362">
        <f t="shared" si="67"/>
        <v>0</v>
      </c>
      <c r="U362">
        <f t="shared" si="68"/>
        <v>1</v>
      </c>
    </row>
    <row r="363" spans="1:21">
      <c r="A363" s="367">
        <v>356</v>
      </c>
      <c r="B363" s="68">
        <v>23</v>
      </c>
      <c r="C363">
        <v>4</v>
      </c>
      <c r="D363" s="81">
        <v>31402</v>
      </c>
      <c r="E363" s="2" t="s">
        <v>102</v>
      </c>
      <c r="F363" s="94" t="s">
        <v>0</v>
      </c>
      <c r="G363" s="2" t="s">
        <v>86</v>
      </c>
      <c r="H363" s="107"/>
      <c r="I363" s="2" t="s">
        <v>155</v>
      </c>
      <c r="K363" s="2" t="s">
        <v>105</v>
      </c>
      <c r="L363" t="s">
        <v>0</v>
      </c>
      <c r="M363" s="2" t="s">
        <v>91</v>
      </c>
      <c r="O363">
        <v>5</v>
      </c>
      <c r="P363" s="1" t="s">
        <v>1</v>
      </c>
      <c r="Q363">
        <v>3</v>
      </c>
      <c r="S363">
        <f t="shared" si="66"/>
        <v>1</v>
      </c>
      <c r="T363">
        <f t="shared" si="67"/>
        <v>0</v>
      </c>
      <c r="U363">
        <f t="shared" si="68"/>
        <v>0</v>
      </c>
    </row>
    <row r="364" spans="1:21">
      <c r="A364" s="367">
        <v>357</v>
      </c>
      <c r="B364" s="68">
        <v>23</v>
      </c>
      <c r="C364">
        <v>5</v>
      </c>
      <c r="D364" s="81">
        <v>31402</v>
      </c>
      <c r="E364" s="2" t="s">
        <v>102</v>
      </c>
      <c r="F364" s="94" t="s">
        <v>0</v>
      </c>
      <c r="G364" s="2" t="s">
        <v>86</v>
      </c>
      <c r="H364" s="107"/>
      <c r="I364" s="2" t="s">
        <v>155</v>
      </c>
      <c r="K364" s="2" t="s">
        <v>101</v>
      </c>
      <c r="L364" t="s">
        <v>0</v>
      </c>
      <c r="M364" s="2" t="s">
        <v>88</v>
      </c>
      <c r="O364">
        <v>5</v>
      </c>
      <c r="P364" s="1" t="s">
        <v>1</v>
      </c>
      <c r="Q364">
        <v>3</v>
      </c>
      <c r="S364">
        <f t="shared" si="66"/>
        <v>1</v>
      </c>
      <c r="T364">
        <f t="shared" si="67"/>
        <v>0</v>
      </c>
      <c r="U364">
        <f t="shared" si="68"/>
        <v>0</v>
      </c>
    </row>
    <row r="365" spans="1:21">
      <c r="A365" s="367">
        <v>358</v>
      </c>
      <c r="B365" s="68">
        <v>23</v>
      </c>
      <c r="C365">
        <v>6</v>
      </c>
      <c r="D365" s="81">
        <v>31402</v>
      </c>
      <c r="E365" s="2" t="s">
        <v>102</v>
      </c>
      <c r="F365" s="94" t="s">
        <v>0</v>
      </c>
      <c r="G365" s="2" t="s">
        <v>86</v>
      </c>
      <c r="H365" s="107">
        <v>0</v>
      </c>
      <c r="I365" s="2" t="s">
        <v>155</v>
      </c>
      <c r="K365" s="2" t="s">
        <v>104</v>
      </c>
      <c r="L365" t="s">
        <v>0</v>
      </c>
      <c r="M365" s="2" t="s">
        <v>89</v>
      </c>
      <c r="O365">
        <v>3</v>
      </c>
      <c r="P365" s="1" t="s">
        <v>1</v>
      </c>
      <c r="Q365">
        <v>5</v>
      </c>
      <c r="S365">
        <f t="shared" si="66"/>
        <v>0</v>
      </c>
      <c r="T365">
        <f t="shared" si="67"/>
        <v>0</v>
      </c>
      <c r="U365">
        <f t="shared" si="68"/>
        <v>1</v>
      </c>
    </row>
    <row r="366" spans="1:21">
      <c r="A366" s="367">
        <v>359</v>
      </c>
      <c r="B366" s="68">
        <v>23</v>
      </c>
      <c r="C366">
        <v>7</v>
      </c>
      <c r="D366" s="81">
        <v>31402</v>
      </c>
      <c r="E366" s="2" t="s">
        <v>102</v>
      </c>
      <c r="F366" s="94" t="s">
        <v>0</v>
      </c>
      <c r="G366" s="2" t="s">
        <v>86</v>
      </c>
      <c r="H366" s="107">
        <v>0</v>
      </c>
      <c r="I366" s="2" t="s">
        <v>155</v>
      </c>
      <c r="K366" s="2" t="s">
        <v>105</v>
      </c>
      <c r="L366" t="s">
        <v>0</v>
      </c>
      <c r="M366" s="2" t="s">
        <v>87</v>
      </c>
      <c r="O366">
        <v>3</v>
      </c>
      <c r="P366" s="1" t="s">
        <v>1</v>
      </c>
      <c r="Q366">
        <v>4</v>
      </c>
      <c r="S366">
        <f t="shared" si="66"/>
        <v>0</v>
      </c>
      <c r="T366">
        <f t="shared" si="67"/>
        <v>0</v>
      </c>
      <c r="U366">
        <f t="shared" si="68"/>
        <v>1</v>
      </c>
    </row>
    <row r="367" spans="1:21">
      <c r="A367" s="367">
        <v>360</v>
      </c>
      <c r="B367" s="68">
        <v>23</v>
      </c>
      <c r="C367">
        <v>8</v>
      </c>
      <c r="D367" s="81">
        <v>31402</v>
      </c>
      <c r="E367" s="2" t="s">
        <v>102</v>
      </c>
      <c r="F367" s="94" t="s">
        <v>0</v>
      </c>
      <c r="G367" s="2" t="s">
        <v>86</v>
      </c>
      <c r="H367" s="107">
        <v>0</v>
      </c>
      <c r="I367" s="2" t="s">
        <v>155</v>
      </c>
      <c r="K367" s="2" t="s">
        <v>106</v>
      </c>
      <c r="L367" t="s">
        <v>0</v>
      </c>
      <c r="M367" s="2" t="s">
        <v>91</v>
      </c>
      <c r="O367">
        <v>2</v>
      </c>
      <c r="P367" s="1" t="s">
        <v>1</v>
      </c>
      <c r="Q367">
        <v>4</v>
      </c>
      <c r="S367">
        <f t="shared" si="66"/>
        <v>0</v>
      </c>
      <c r="T367">
        <f t="shared" si="67"/>
        <v>0</v>
      </c>
      <c r="U367">
        <f t="shared" si="68"/>
        <v>1</v>
      </c>
    </row>
    <row r="368" spans="1:21">
      <c r="A368" s="367">
        <v>361</v>
      </c>
      <c r="B368" s="68">
        <v>23</v>
      </c>
      <c r="C368">
        <v>9</v>
      </c>
      <c r="D368" s="81">
        <v>31402</v>
      </c>
      <c r="E368" s="2" t="s">
        <v>102</v>
      </c>
      <c r="F368" s="94" t="s">
        <v>0</v>
      </c>
      <c r="G368" s="2" t="s">
        <v>86</v>
      </c>
      <c r="H368" s="107"/>
      <c r="I368" s="2" t="s">
        <v>155</v>
      </c>
      <c r="K368" s="2" t="s">
        <v>105</v>
      </c>
      <c r="L368" t="s">
        <v>0</v>
      </c>
      <c r="M368" s="2" t="s">
        <v>89</v>
      </c>
      <c r="O368">
        <v>2</v>
      </c>
      <c r="P368" s="1" t="s">
        <v>1</v>
      </c>
      <c r="Q368">
        <v>0</v>
      </c>
      <c r="S368">
        <f t="shared" si="66"/>
        <v>1</v>
      </c>
      <c r="T368">
        <f t="shared" si="67"/>
        <v>0</v>
      </c>
      <c r="U368">
        <f t="shared" si="68"/>
        <v>0</v>
      </c>
    </row>
    <row r="369" spans="1:21">
      <c r="A369" s="367">
        <v>362</v>
      </c>
      <c r="B369" s="68">
        <v>23</v>
      </c>
      <c r="C369">
        <v>10</v>
      </c>
      <c r="D369" s="81">
        <v>31402</v>
      </c>
      <c r="E369" s="2" t="s">
        <v>102</v>
      </c>
      <c r="F369" s="94" t="s">
        <v>0</v>
      </c>
      <c r="G369" s="2" t="s">
        <v>86</v>
      </c>
      <c r="H369" s="107">
        <v>0</v>
      </c>
      <c r="I369" s="2" t="s">
        <v>155</v>
      </c>
      <c r="K369" s="2" t="s">
        <v>104</v>
      </c>
      <c r="L369" t="s">
        <v>0</v>
      </c>
      <c r="M369" s="2" t="s">
        <v>88</v>
      </c>
      <c r="O369">
        <v>1</v>
      </c>
      <c r="P369" s="1" t="s">
        <v>1</v>
      </c>
      <c r="Q369">
        <v>2</v>
      </c>
      <c r="S369">
        <f t="shared" si="66"/>
        <v>0</v>
      </c>
      <c r="T369">
        <f t="shared" si="67"/>
        <v>0</v>
      </c>
      <c r="U369">
        <f t="shared" si="68"/>
        <v>1</v>
      </c>
    </row>
    <row r="370" spans="1:21">
      <c r="A370" s="367">
        <v>363</v>
      </c>
      <c r="B370" s="68">
        <v>23</v>
      </c>
      <c r="C370">
        <v>11</v>
      </c>
      <c r="D370" s="81">
        <v>31402</v>
      </c>
      <c r="E370" s="2" t="s">
        <v>102</v>
      </c>
      <c r="F370" s="94" t="s">
        <v>0</v>
      </c>
      <c r="G370" s="2" t="s">
        <v>86</v>
      </c>
      <c r="H370" s="107">
        <v>0</v>
      </c>
      <c r="I370" s="2" t="s">
        <v>155</v>
      </c>
      <c r="K370" s="2" t="s">
        <v>101</v>
      </c>
      <c r="L370" t="s">
        <v>0</v>
      </c>
      <c r="M370" s="2" t="s">
        <v>91</v>
      </c>
      <c r="O370">
        <v>2</v>
      </c>
      <c r="P370" s="1" t="s">
        <v>1</v>
      </c>
      <c r="Q370">
        <v>8</v>
      </c>
      <c r="S370">
        <f t="shared" si="66"/>
        <v>0</v>
      </c>
      <c r="T370">
        <f t="shared" si="67"/>
        <v>0</v>
      </c>
      <c r="U370">
        <f t="shared" si="68"/>
        <v>1</v>
      </c>
    </row>
    <row r="371" spans="1:21">
      <c r="A371" s="367">
        <v>364</v>
      </c>
      <c r="B371" s="68">
        <v>23</v>
      </c>
      <c r="C371">
        <v>12</v>
      </c>
      <c r="D371" s="81">
        <v>31402</v>
      </c>
      <c r="E371" s="2" t="s">
        <v>102</v>
      </c>
      <c r="F371" s="94" t="s">
        <v>0</v>
      </c>
      <c r="G371" s="2" t="s">
        <v>86</v>
      </c>
      <c r="H371" s="107">
        <v>0</v>
      </c>
      <c r="I371" s="2" t="s">
        <v>155</v>
      </c>
      <c r="K371" s="2" t="s">
        <v>106</v>
      </c>
      <c r="L371" t="s">
        <v>0</v>
      </c>
      <c r="M371" s="2" t="s">
        <v>87</v>
      </c>
      <c r="O371">
        <v>3</v>
      </c>
      <c r="P371" s="1" t="s">
        <v>1</v>
      </c>
      <c r="Q371">
        <v>10</v>
      </c>
      <c r="S371">
        <f t="shared" si="66"/>
        <v>0</v>
      </c>
      <c r="T371">
        <f t="shared" si="67"/>
        <v>0</v>
      </c>
      <c r="U371">
        <f t="shared" si="68"/>
        <v>1</v>
      </c>
    </row>
    <row r="372" spans="1:21">
      <c r="A372" s="367">
        <v>365</v>
      </c>
      <c r="B372" s="68">
        <v>23</v>
      </c>
      <c r="C372">
        <v>13</v>
      </c>
      <c r="D372" s="81">
        <v>31402</v>
      </c>
      <c r="E372" s="2" t="s">
        <v>102</v>
      </c>
      <c r="F372" s="94" t="s">
        <v>0</v>
      </c>
      <c r="G372" s="2" t="s">
        <v>86</v>
      </c>
      <c r="H372" s="107">
        <v>0</v>
      </c>
      <c r="I372" s="2" t="s">
        <v>155</v>
      </c>
      <c r="K372" s="2" t="s">
        <v>106</v>
      </c>
      <c r="L372" t="s">
        <v>0</v>
      </c>
      <c r="M372" s="2" t="s">
        <v>89</v>
      </c>
      <c r="O372">
        <v>4</v>
      </c>
      <c r="P372" s="1" t="s">
        <v>1</v>
      </c>
      <c r="Q372">
        <v>5</v>
      </c>
      <c r="S372">
        <f t="shared" si="66"/>
        <v>0</v>
      </c>
      <c r="T372">
        <f t="shared" si="67"/>
        <v>0</v>
      </c>
      <c r="U372">
        <f t="shared" si="68"/>
        <v>1</v>
      </c>
    </row>
    <row r="373" spans="1:21">
      <c r="A373" s="367">
        <v>366</v>
      </c>
      <c r="B373" s="68">
        <v>23</v>
      </c>
      <c r="C373">
        <v>14</v>
      </c>
      <c r="D373" s="81">
        <v>31402</v>
      </c>
      <c r="E373" s="2" t="s">
        <v>102</v>
      </c>
      <c r="F373" s="94" t="s">
        <v>0</v>
      </c>
      <c r="G373" s="2" t="s">
        <v>86</v>
      </c>
      <c r="H373" s="107"/>
      <c r="I373" s="2" t="s">
        <v>155</v>
      </c>
      <c r="K373" s="2" t="s">
        <v>105</v>
      </c>
      <c r="L373" t="s">
        <v>0</v>
      </c>
      <c r="M373" s="2" t="s">
        <v>88</v>
      </c>
      <c r="O373">
        <v>8</v>
      </c>
      <c r="P373" s="1" t="s">
        <v>1</v>
      </c>
      <c r="Q373">
        <v>2</v>
      </c>
      <c r="S373">
        <f t="shared" si="66"/>
        <v>1</v>
      </c>
      <c r="T373">
        <f t="shared" si="67"/>
        <v>0</v>
      </c>
      <c r="U373">
        <f t="shared" si="68"/>
        <v>0</v>
      </c>
    </row>
    <row r="374" spans="1:21">
      <c r="A374" s="367">
        <v>367</v>
      </c>
      <c r="B374" s="68">
        <v>23</v>
      </c>
      <c r="C374">
        <v>15</v>
      </c>
      <c r="D374" s="81">
        <v>31402</v>
      </c>
      <c r="E374" s="2" t="s">
        <v>102</v>
      </c>
      <c r="F374" s="94" t="s">
        <v>0</v>
      </c>
      <c r="G374" s="2" t="s">
        <v>86</v>
      </c>
      <c r="H374" s="107"/>
      <c r="I374" s="2" t="s">
        <v>155</v>
      </c>
      <c r="K374" s="2" t="s">
        <v>104</v>
      </c>
      <c r="L374" t="s">
        <v>0</v>
      </c>
      <c r="M374" s="2" t="s">
        <v>91</v>
      </c>
      <c r="O374">
        <v>6</v>
      </c>
      <c r="P374" s="1" t="s">
        <v>1</v>
      </c>
      <c r="Q374">
        <v>5</v>
      </c>
      <c r="S374">
        <f t="shared" si="66"/>
        <v>1</v>
      </c>
      <c r="T374">
        <f t="shared" si="67"/>
        <v>0</v>
      </c>
      <c r="U374">
        <f t="shared" si="68"/>
        <v>0</v>
      </c>
    </row>
    <row r="375" spans="1:21">
      <c r="A375" s="367">
        <v>368</v>
      </c>
      <c r="B375" s="68">
        <v>23</v>
      </c>
      <c r="C375">
        <v>16</v>
      </c>
      <c r="D375" s="81">
        <v>31402</v>
      </c>
      <c r="E375" s="2" t="s">
        <v>102</v>
      </c>
      <c r="F375" s="94" t="s">
        <v>0</v>
      </c>
      <c r="G375" s="2" t="s">
        <v>86</v>
      </c>
      <c r="H375" s="107"/>
      <c r="I375" s="2" t="s">
        <v>155</v>
      </c>
      <c r="K375" s="2" t="s">
        <v>101</v>
      </c>
      <c r="L375" t="s">
        <v>0</v>
      </c>
      <c r="M375" s="2" t="s">
        <v>87</v>
      </c>
      <c r="O375">
        <v>2</v>
      </c>
      <c r="P375" s="1" t="s">
        <v>1</v>
      </c>
      <c r="Q375">
        <v>2</v>
      </c>
      <c r="S375">
        <f t="shared" si="66"/>
        <v>0</v>
      </c>
      <c r="T375">
        <f t="shared" si="67"/>
        <v>1</v>
      </c>
      <c r="U375">
        <f t="shared" si="68"/>
        <v>0</v>
      </c>
    </row>
    <row r="376" spans="1:21">
      <c r="A376" s="367">
        <v>369</v>
      </c>
      <c r="B376" s="68">
        <v>24</v>
      </c>
      <c r="C376">
        <v>1</v>
      </c>
      <c r="D376" s="81">
        <v>31403</v>
      </c>
      <c r="E376" s="2" t="s">
        <v>128</v>
      </c>
      <c r="F376" s="94" t="s">
        <v>0</v>
      </c>
      <c r="G376" s="2" t="s">
        <v>384</v>
      </c>
      <c r="H376" s="107">
        <v>0</v>
      </c>
      <c r="I376" s="2" t="s">
        <v>155</v>
      </c>
      <c r="K376" s="2" t="s">
        <v>139</v>
      </c>
      <c r="L376" t="s">
        <v>0</v>
      </c>
      <c r="M376" s="2" t="s">
        <v>147</v>
      </c>
      <c r="O376">
        <v>3</v>
      </c>
      <c r="P376" s="1" t="s">
        <v>1</v>
      </c>
      <c r="Q376">
        <v>8</v>
      </c>
      <c r="S376">
        <f t="shared" si="66"/>
        <v>0</v>
      </c>
      <c r="T376">
        <f t="shared" si="67"/>
        <v>0</v>
      </c>
      <c r="U376">
        <f t="shared" si="68"/>
        <v>1</v>
      </c>
    </row>
    <row r="377" spans="1:21">
      <c r="A377" s="367">
        <v>370</v>
      </c>
      <c r="B377" s="68">
        <v>24</v>
      </c>
      <c r="C377">
        <v>2</v>
      </c>
      <c r="D377" s="81">
        <v>31403</v>
      </c>
      <c r="E377" s="2" t="s">
        <v>128</v>
      </c>
      <c r="F377" s="94" t="s">
        <v>0</v>
      </c>
      <c r="G377" s="2" t="s">
        <v>384</v>
      </c>
      <c r="H377" s="107"/>
      <c r="I377" s="2" t="s">
        <v>155</v>
      </c>
      <c r="K377" s="2" t="s">
        <v>92</v>
      </c>
      <c r="L377" t="s">
        <v>0</v>
      </c>
      <c r="M377" s="2" t="s">
        <v>75</v>
      </c>
      <c r="O377">
        <v>5</v>
      </c>
      <c r="P377" s="1" t="s">
        <v>1</v>
      </c>
      <c r="Q377">
        <v>3</v>
      </c>
      <c r="S377">
        <f t="shared" ref="S377:S392" si="69">IF(O377&gt;Q377,1,0)</f>
        <v>1</v>
      </c>
      <c r="T377">
        <f t="shared" ref="T377:T392" si="70">IF(ISNUMBER(Q377),IF(O377=Q377,1,0),0)</f>
        <v>0</v>
      </c>
      <c r="U377">
        <f t="shared" ref="U377:U392" si="71">IF(O377&lt;Q377,1,0)</f>
        <v>0</v>
      </c>
    </row>
    <row r="378" spans="1:21">
      <c r="A378" s="367">
        <v>371</v>
      </c>
      <c r="B378" s="68">
        <v>24</v>
      </c>
      <c r="C378">
        <v>3</v>
      </c>
      <c r="D378" s="81">
        <v>31403</v>
      </c>
      <c r="E378" s="2" t="s">
        <v>128</v>
      </c>
      <c r="F378" s="94" t="s">
        <v>0</v>
      </c>
      <c r="G378" s="2" t="s">
        <v>384</v>
      </c>
      <c r="H378" s="107"/>
      <c r="I378" s="2" t="s">
        <v>155</v>
      </c>
      <c r="K378" s="2" t="s">
        <v>138</v>
      </c>
      <c r="L378" t="s">
        <v>0</v>
      </c>
      <c r="M378" s="2" t="s">
        <v>150</v>
      </c>
      <c r="O378">
        <v>4</v>
      </c>
      <c r="P378" s="1" t="s">
        <v>1</v>
      </c>
      <c r="Q378">
        <v>2</v>
      </c>
      <c r="S378">
        <f t="shared" si="69"/>
        <v>1</v>
      </c>
      <c r="T378">
        <f t="shared" si="70"/>
        <v>0</v>
      </c>
      <c r="U378">
        <f t="shared" si="71"/>
        <v>0</v>
      </c>
    </row>
    <row r="379" spans="1:21">
      <c r="A379" s="367">
        <v>372</v>
      </c>
      <c r="B379" s="68">
        <v>24</v>
      </c>
      <c r="C379">
        <v>4</v>
      </c>
      <c r="D379" s="81">
        <v>31403</v>
      </c>
      <c r="E379" s="2" t="s">
        <v>128</v>
      </c>
      <c r="F379" s="94" t="s">
        <v>0</v>
      </c>
      <c r="G379" s="2" t="s">
        <v>384</v>
      </c>
      <c r="H379" s="107">
        <v>0</v>
      </c>
      <c r="I379" s="2" t="s">
        <v>155</v>
      </c>
      <c r="K379" s="2" t="s">
        <v>129</v>
      </c>
      <c r="L379" t="s">
        <v>0</v>
      </c>
      <c r="M379" s="2" t="s">
        <v>74</v>
      </c>
      <c r="O379">
        <v>2</v>
      </c>
      <c r="P379" s="1" t="s">
        <v>1</v>
      </c>
      <c r="Q379">
        <v>3</v>
      </c>
      <c r="S379">
        <f t="shared" si="69"/>
        <v>0</v>
      </c>
      <c r="T379">
        <f t="shared" si="70"/>
        <v>0</v>
      </c>
      <c r="U379">
        <f t="shared" si="71"/>
        <v>1</v>
      </c>
    </row>
    <row r="380" spans="1:21">
      <c r="A380" s="367">
        <v>373</v>
      </c>
      <c r="B380" s="68">
        <v>24</v>
      </c>
      <c r="C380">
        <v>5</v>
      </c>
      <c r="D380" s="81">
        <v>31403</v>
      </c>
      <c r="E380" s="2" t="s">
        <v>128</v>
      </c>
      <c r="F380" s="94" t="s">
        <v>0</v>
      </c>
      <c r="G380" s="2" t="s">
        <v>384</v>
      </c>
      <c r="H380" s="107"/>
      <c r="I380" s="2" t="s">
        <v>155</v>
      </c>
      <c r="K380" s="2" t="s">
        <v>92</v>
      </c>
      <c r="L380" t="s">
        <v>0</v>
      </c>
      <c r="M380" s="2" t="s">
        <v>147</v>
      </c>
      <c r="O380">
        <v>4</v>
      </c>
      <c r="P380" s="1" t="s">
        <v>1</v>
      </c>
      <c r="Q380">
        <v>2</v>
      </c>
      <c r="S380">
        <f t="shared" si="69"/>
        <v>1</v>
      </c>
      <c r="T380">
        <f t="shared" si="70"/>
        <v>0</v>
      </c>
      <c r="U380">
        <f t="shared" si="71"/>
        <v>0</v>
      </c>
    </row>
    <row r="381" spans="1:21">
      <c r="A381" s="367">
        <v>374</v>
      </c>
      <c r="B381" s="68">
        <v>24</v>
      </c>
      <c r="C381">
        <v>6</v>
      </c>
      <c r="D381" s="81">
        <v>31403</v>
      </c>
      <c r="E381" s="2" t="s">
        <v>128</v>
      </c>
      <c r="F381" s="94" t="s">
        <v>0</v>
      </c>
      <c r="G381" s="2" t="s">
        <v>384</v>
      </c>
      <c r="H381" s="107">
        <v>0</v>
      </c>
      <c r="I381" s="2" t="s">
        <v>155</v>
      </c>
      <c r="K381" s="2" t="s">
        <v>138</v>
      </c>
      <c r="L381" t="s">
        <v>0</v>
      </c>
      <c r="M381" s="2" t="s">
        <v>75</v>
      </c>
      <c r="O381">
        <v>5</v>
      </c>
      <c r="P381" s="1" t="s">
        <v>1</v>
      </c>
      <c r="Q381">
        <v>6</v>
      </c>
      <c r="S381">
        <f t="shared" si="69"/>
        <v>0</v>
      </c>
      <c r="T381">
        <f t="shared" si="70"/>
        <v>0</v>
      </c>
      <c r="U381">
        <f t="shared" si="71"/>
        <v>1</v>
      </c>
    </row>
    <row r="382" spans="1:21">
      <c r="A382" s="367">
        <v>375</v>
      </c>
      <c r="B382" s="68">
        <v>24</v>
      </c>
      <c r="C382">
        <v>7</v>
      </c>
      <c r="D382" s="81">
        <v>31403</v>
      </c>
      <c r="E382" s="2" t="s">
        <v>128</v>
      </c>
      <c r="F382" s="94" t="s">
        <v>0</v>
      </c>
      <c r="G382" s="2" t="s">
        <v>384</v>
      </c>
      <c r="H382" s="107">
        <v>0</v>
      </c>
      <c r="I382" s="2" t="s">
        <v>155</v>
      </c>
      <c r="K382" s="2" t="s">
        <v>129</v>
      </c>
      <c r="L382" t="s">
        <v>0</v>
      </c>
      <c r="M382" s="2" t="s">
        <v>150</v>
      </c>
      <c r="O382">
        <v>5</v>
      </c>
      <c r="P382" s="1" t="s">
        <v>1</v>
      </c>
      <c r="Q382">
        <v>10</v>
      </c>
      <c r="S382">
        <f t="shared" si="69"/>
        <v>0</v>
      </c>
      <c r="T382">
        <f t="shared" si="70"/>
        <v>0</v>
      </c>
      <c r="U382">
        <f t="shared" si="71"/>
        <v>1</v>
      </c>
    </row>
    <row r="383" spans="1:21">
      <c r="A383" s="367">
        <v>376</v>
      </c>
      <c r="B383" s="68">
        <v>24</v>
      </c>
      <c r="C383">
        <v>8</v>
      </c>
      <c r="D383" s="81">
        <v>31403</v>
      </c>
      <c r="E383" s="2" t="s">
        <v>128</v>
      </c>
      <c r="F383" s="94" t="s">
        <v>0</v>
      </c>
      <c r="G383" s="2" t="s">
        <v>384</v>
      </c>
      <c r="H383" s="107">
        <v>0</v>
      </c>
      <c r="I383" s="2" t="s">
        <v>155</v>
      </c>
      <c r="K383" s="2" t="s">
        <v>139</v>
      </c>
      <c r="L383" t="s">
        <v>0</v>
      </c>
      <c r="M383" s="2" t="s">
        <v>74</v>
      </c>
      <c r="O383">
        <v>5</v>
      </c>
      <c r="P383" s="1" t="s">
        <v>1</v>
      </c>
      <c r="Q383">
        <v>6</v>
      </c>
      <c r="S383">
        <f t="shared" si="69"/>
        <v>0</v>
      </c>
      <c r="T383">
        <f t="shared" si="70"/>
        <v>0</v>
      </c>
      <c r="U383">
        <f t="shared" si="71"/>
        <v>1</v>
      </c>
    </row>
    <row r="384" spans="1:21">
      <c r="A384" s="367">
        <v>377</v>
      </c>
      <c r="B384" s="68">
        <v>24</v>
      </c>
      <c r="C384">
        <v>9</v>
      </c>
      <c r="D384" s="81">
        <v>31403</v>
      </c>
      <c r="E384" s="2" t="s">
        <v>128</v>
      </c>
      <c r="F384" s="94" t="s">
        <v>0</v>
      </c>
      <c r="G384" s="2" t="s">
        <v>384</v>
      </c>
      <c r="H384" s="107">
        <v>0</v>
      </c>
      <c r="I384" s="2" t="s">
        <v>155</v>
      </c>
      <c r="K384" s="2" t="s">
        <v>129</v>
      </c>
      <c r="L384" t="s">
        <v>0</v>
      </c>
      <c r="M384" s="2" t="s">
        <v>75</v>
      </c>
      <c r="O384">
        <v>1</v>
      </c>
      <c r="P384" s="1" t="s">
        <v>1</v>
      </c>
      <c r="Q384">
        <v>3</v>
      </c>
      <c r="S384">
        <f t="shared" si="69"/>
        <v>0</v>
      </c>
      <c r="T384">
        <f t="shared" si="70"/>
        <v>0</v>
      </c>
      <c r="U384">
        <f t="shared" si="71"/>
        <v>1</v>
      </c>
    </row>
    <row r="385" spans="1:21">
      <c r="A385" s="367">
        <v>378</v>
      </c>
      <c r="B385" s="68">
        <v>24</v>
      </c>
      <c r="C385">
        <v>10</v>
      </c>
      <c r="D385" s="81">
        <v>31403</v>
      </c>
      <c r="E385" s="2" t="s">
        <v>128</v>
      </c>
      <c r="F385" s="94" t="s">
        <v>0</v>
      </c>
      <c r="G385" s="2" t="s">
        <v>384</v>
      </c>
      <c r="H385" s="107"/>
      <c r="I385" s="2" t="s">
        <v>155</v>
      </c>
      <c r="K385" s="2" t="s">
        <v>138</v>
      </c>
      <c r="L385" t="s">
        <v>0</v>
      </c>
      <c r="M385" s="2" t="s">
        <v>147</v>
      </c>
      <c r="O385">
        <v>2</v>
      </c>
      <c r="P385" s="1" t="s">
        <v>1</v>
      </c>
      <c r="Q385">
        <v>2</v>
      </c>
      <c r="S385">
        <f t="shared" si="69"/>
        <v>0</v>
      </c>
      <c r="T385">
        <f t="shared" si="70"/>
        <v>1</v>
      </c>
      <c r="U385">
        <f t="shared" si="71"/>
        <v>0</v>
      </c>
    </row>
    <row r="386" spans="1:21">
      <c r="A386" s="367">
        <v>379</v>
      </c>
      <c r="B386" s="68">
        <v>24</v>
      </c>
      <c r="C386">
        <v>11</v>
      </c>
      <c r="D386" s="81">
        <v>31403</v>
      </c>
      <c r="E386" s="2" t="s">
        <v>128</v>
      </c>
      <c r="F386" s="94" t="s">
        <v>0</v>
      </c>
      <c r="G386" s="2" t="s">
        <v>384</v>
      </c>
      <c r="H386" s="107">
        <v>0</v>
      </c>
      <c r="I386" s="2" t="s">
        <v>155</v>
      </c>
      <c r="K386" s="2" t="s">
        <v>92</v>
      </c>
      <c r="L386" t="s">
        <v>0</v>
      </c>
      <c r="M386" s="2" t="s">
        <v>74</v>
      </c>
      <c r="O386">
        <v>1</v>
      </c>
      <c r="P386" s="1" t="s">
        <v>1</v>
      </c>
      <c r="Q386">
        <v>4</v>
      </c>
      <c r="S386">
        <f t="shared" si="69"/>
        <v>0</v>
      </c>
      <c r="T386">
        <f t="shared" si="70"/>
        <v>0</v>
      </c>
      <c r="U386">
        <f t="shared" si="71"/>
        <v>1</v>
      </c>
    </row>
    <row r="387" spans="1:21">
      <c r="A387" s="367">
        <v>380</v>
      </c>
      <c r="B387" s="68">
        <v>24</v>
      </c>
      <c r="C387">
        <v>12</v>
      </c>
      <c r="D387" s="81">
        <v>31403</v>
      </c>
      <c r="E387" s="2" t="s">
        <v>128</v>
      </c>
      <c r="F387" s="94" t="s">
        <v>0</v>
      </c>
      <c r="G387" s="2" t="s">
        <v>384</v>
      </c>
      <c r="H387" s="107"/>
      <c r="I387" s="2" t="s">
        <v>155</v>
      </c>
      <c r="K387" s="2" t="s">
        <v>139</v>
      </c>
      <c r="L387" t="s">
        <v>0</v>
      </c>
      <c r="M387" s="2" t="s">
        <v>150</v>
      </c>
      <c r="O387">
        <v>5</v>
      </c>
      <c r="P387" s="1" t="s">
        <v>1</v>
      </c>
      <c r="Q387">
        <v>5</v>
      </c>
      <c r="S387">
        <f t="shared" si="69"/>
        <v>0</v>
      </c>
      <c r="T387">
        <f t="shared" si="70"/>
        <v>1</v>
      </c>
      <c r="U387">
        <f t="shared" si="71"/>
        <v>0</v>
      </c>
    </row>
    <row r="388" spans="1:21">
      <c r="A388" s="367">
        <v>381</v>
      </c>
      <c r="B388" s="68">
        <v>24</v>
      </c>
      <c r="C388">
        <v>13</v>
      </c>
      <c r="D388" s="81">
        <v>31403</v>
      </c>
      <c r="E388" s="2" t="s">
        <v>128</v>
      </c>
      <c r="F388" s="94" t="s">
        <v>0</v>
      </c>
      <c r="G388" s="2" t="s">
        <v>384</v>
      </c>
      <c r="H388" s="107"/>
      <c r="I388" s="2" t="s">
        <v>155</v>
      </c>
      <c r="K388" s="2" t="s">
        <v>139</v>
      </c>
      <c r="L388" t="s">
        <v>0</v>
      </c>
      <c r="M388" s="2" t="s">
        <v>75</v>
      </c>
      <c r="O388">
        <v>2</v>
      </c>
      <c r="P388" s="1" t="s">
        <v>1</v>
      </c>
      <c r="Q388">
        <v>2</v>
      </c>
      <c r="S388">
        <f t="shared" si="69"/>
        <v>0</v>
      </c>
      <c r="T388">
        <f t="shared" si="70"/>
        <v>1</v>
      </c>
      <c r="U388">
        <f t="shared" si="71"/>
        <v>0</v>
      </c>
    </row>
    <row r="389" spans="1:21">
      <c r="A389" s="367">
        <v>382</v>
      </c>
      <c r="B389" s="68">
        <v>24</v>
      </c>
      <c r="C389">
        <v>14</v>
      </c>
      <c r="D389" s="81">
        <v>31403</v>
      </c>
      <c r="E389" s="2" t="s">
        <v>128</v>
      </c>
      <c r="F389" s="94" t="s">
        <v>0</v>
      </c>
      <c r="G389" s="2" t="s">
        <v>384</v>
      </c>
      <c r="H389" s="107">
        <v>0</v>
      </c>
      <c r="I389" s="2" t="s">
        <v>155</v>
      </c>
      <c r="K389" s="2" t="s">
        <v>129</v>
      </c>
      <c r="L389" t="s">
        <v>0</v>
      </c>
      <c r="M389" s="2" t="s">
        <v>147</v>
      </c>
      <c r="O389">
        <v>4</v>
      </c>
      <c r="P389" s="1" t="s">
        <v>1</v>
      </c>
      <c r="Q389">
        <v>8</v>
      </c>
      <c r="S389">
        <f t="shared" si="69"/>
        <v>0</v>
      </c>
      <c r="T389">
        <f t="shared" si="70"/>
        <v>0</v>
      </c>
      <c r="U389">
        <f t="shared" si="71"/>
        <v>1</v>
      </c>
    </row>
    <row r="390" spans="1:21">
      <c r="A390" s="367">
        <v>383</v>
      </c>
      <c r="B390" s="68">
        <v>24</v>
      </c>
      <c r="C390">
        <v>15</v>
      </c>
      <c r="D390" s="81">
        <v>31403</v>
      </c>
      <c r="E390" s="2" t="s">
        <v>128</v>
      </c>
      <c r="F390" s="94" t="s">
        <v>0</v>
      </c>
      <c r="G390" s="2" t="s">
        <v>384</v>
      </c>
      <c r="H390" s="107"/>
      <c r="I390" s="2" t="s">
        <v>155</v>
      </c>
      <c r="K390" s="2" t="s">
        <v>138</v>
      </c>
      <c r="L390" t="s">
        <v>0</v>
      </c>
      <c r="M390" s="2" t="s">
        <v>74</v>
      </c>
      <c r="O390">
        <v>5</v>
      </c>
      <c r="P390" s="1" t="s">
        <v>1</v>
      </c>
      <c r="Q390">
        <v>5</v>
      </c>
      <c r="S390">
        <f t="shared" si="69"/>
        <v>0</v>
      </c>
      <c r="T390">
        <f t="shared" si="70"/>
        <v>1</v>
      </c>
      <c r="U390">
        <f t="shared" si="71"/>
        <v>0</v>
      </c>
    </row>
    <row r="391" spans="1:21">
      <c r="A391" s="367">
        <v>384</v>
      </c>
      <c r="B391" s="68">
        <v>24</v>
      </c>
      <c r="C391">
        <v>16</v>
      </c>
      <c r="D391" s="81">
        <v>31403</v>
      </c>
      <c r="E391" s="2" t="s">
        <v>128</v>
      </c>
      <c r="F391" s="94" t="s">
        <v>0</v>
      </c>
      <c r="G391" s="2" t="s">
        <v>384</v>
      </c>
      <c r="H391" s="107">
        <v>0</v>
      </c>
      <c r="I391" s="2" t="s">
        <v>155</v>
      </c>
      <c r="K391" s="2" t="s">
        <v>92</v>
      </c>
      <c r="L391" t="s">
        <v>0</v>
      </c>
      <c r="M391" s="2" t="s">
        <v>150</v>
      </c>
      <c r="O391">
        <v>2</v>
      </c>
      <c r="P391" s="1" t="s">
        <v>1</v>
      </c>
      <c r="Q391">
        <v>3</v>
      </c>
      <c r="S391">
        <f t="shared" si="69"/>
        <v>0</v>
      </c>
      <c r="T391">
        <f t="shared" si="70"/>
        <v>0</v>
      </c>
      <c r="U391">
        <f t="shared" si="71"/>
        <v>1</v>
      </c>
    </row>
    <row r="392" spans="1:21">
      <c r="A392" s="367">
        <v>385</v>
      </c>
      <c r="B392" s="68">
        <v>25</v>
      </c>
      <c r="C392">
        <v>1</v>
      </c>
      <c r="D392" s="81">
        <v>31407</v>
      </c>
      <c r="E392" s="2" t="s">
        <v>131</v>
      </c>
      <c r="F392" s="94" t="s">
        <v>0</v>
      </c>
      <c r="G392" s="2" t="s">
        <v>78</v>
      </c>
      <c r="H392" s="107">
        <v>0</v>
      </c>
      <c r="I392" s="2" t="s">
        <v>155</v>
      </c>
      <c r="K392" s="2" t="s">
        <v>148</v>
      </c>
      <c r="L392" t="s">
        <v>0</v>
      </c>
      <c r="M392" s="2" t="s">
        <v>81</v>
      </c>
      <c r="O392">
        <v>1</v>
      </c>
      <c r="P392" s="1" t="s">
        <v>1</v>
      </c>
      <c r="Q392">
        <v>6</v>
      </c>
      <c r="S392">
        <f t="shared" si="69"/>
        <v>0</v>
      </c>
      <c r="T392">
        <f t="shared" si="70"/>
        <v>0</v>
      </c>
      <c r="U392">
        <f t="shared" si="71"/>
        <v>1</v>
      </c>
    </row>
    <row r="393" spans="1:21">
      <c r="A393" s="367">
        <v>386</v>
      </c>
      <c r="B393" s="68">
        <v>25</v>
      </c>
      <c r="C393">
        <v>2</v>
      </c>
      <c r="D393" s="81">
        <v>31407</v>
      </c>
      <c r="E393" s="2" t="s">
        <v>131</v>
      </c>
      <c r="F393" s="94" t="s">
        <v>0</v>
      </c>
      <c r="G393" s="2" t="s">
        <v>78</v>
      </c>
      <c r="H393" s="107"/>
      <c r="I393" s="2" t="s">
        <v>155</v>
      </c>
      <c r="K393" s="2" t="s">
        <v>132</v>
      </c>
      <c r="L393" t="s">
        <v>0</v>
      </c>
      <c r="M393" s="2" t="s">
        <v>79</v>
      </c>
      <c r="O393">
        <v>5</v>
      </c>
      <c r="P393" s="1" t="s">
        <v>1</v>
      </c>
      <c r="Q393">
        <v>0</v>
      </c>
      <c r="S393">
        <f t="shared" ref="S393:S408" si="72">IF(O393&gt;Q393,1,0)</f>
        <v>1</v>
      </c>
      <c r="T393">
        <f t="shared" ref="T393:T408" si="73">IF(ISNUMBER(Q393),IF(O393=Q393,1,0),0)</f>
        <v>0</v>
      </c>
      <c r="U393">
        <f t="shared" ref="U393:U408" si="74">IF(O393&lt;Q393,1,0)</f>
        <v>0</v>
      </c>
    </row>
    <row r="394" spans="1:21">
      <c r="A394" s="367">
        <v>387</v>
      </c>
      <c r="B394" s="68">
        <v>25</v>
      </c>
      <c r="C394">
        <v>3</v>
      </c>
      <c r="D394" s="81">
        <v>31407</v>
      </c>
      <c r="E394" s="2" t="s">
        <v>131</v>
      </c>
      <c r="F394" s="94" t="s">
        <v>0</v>
      </c>
      <c r="G394" s="2" t="s">
        <v>78</v>
      </c>
      <c r="H394" s="107"/>
      <c r="I394" s="2" t="s">
        <v>155</v>
      </c>
      <c r="K394" s="2" t="s">
        <v>149</v>
      </c>
      <c r="L394" t="s">
        <v>0</v>
      </c>
      <c r="M394" s="2" t="s">
        <v>80</v>
      </c>
      <c r="O394">
        <v>2</v>
      </c>
      <c r="P394" s="1" t="s">
        <v>1</v>
      </c>
      <c r="Q394">
        <v>2</v>
      </c>
      <c r="S394">
        <f t="shared" si="72"/>
        <v>0</v>
      </c>
      <c r="T394">
        <f t="shared" si="73"/>
        <v>1</v>
      </c>
      <c r="U394">
        <f t="shared" si="74"/>
        <v>0</v>
      </c>
    </row>
    <row r="395" spans="1:21">
      <c r="A395" s="367">
        <v>388</v>
      </c>
      <c r="B395" s="68">
        <v>25</v>
      </c>
      <c r="C395">
        <v>4</v>
      </c>
      <c r="D395" s="81">
        <v>31407</v>
      </c>
      <c r="E395" s="2" t="s">
        <v>131</v>
      </c>
      <c r="F395" s="94" t="s">
        <v>0</v>
      </c>
      <c r="G395" s="2" t="s">
        <v>78</v>
      </c>
      <c r="H395" s="107">
        <v>0</v>
      </c>
      <c r="I395" s="2" t="s">
        <v>155</v>
      </c>
      <c r="K395" s="2" t="s">
        <v>133</v>
      </c>
      <c r="L395" t="s">
        <v>0</v>
      </c>
      <c r="M395" s="2" t="s">
        <v>77</v>
      </c>
      <c r="O395">
        <v>2</v>
      </c>
      <c r="P395" s="1" t="s">
        <v>1</v>
      </c>
      <c r="Q395">
        <v>3</v>
      </c>
      <c r="S395">
        <f t="shared" si="72"/>
        <v>0</v>
      </c>
      <c r="T395">
        <f t="shared" si="73"/>
        <v>0</v>
      </c>
      <c r="U395">
        <f t="shared" si="74"/>
        <v>1</v>
      </c>
    </row>
    <row r="396" spans="1:21">
      <c r="A396" s="367">
        <v>389</v>
      </c>
      <c r="B396" s="68">
        <v>25</v>
      </c>
      <c r="C396">
        <v>5</v>
      </c>
      <c r="D396" s="81">
        <v>31407</v>
      </c>
      <c r="E396" s="2" t="s">
        <v>131</v>
      </c>
      <c r="F396" s="94" t="s">
        <v>0</v>
      </c>
      <c r="G396" s="2" t="s">
        <v>78</v>
      </c>
      <c r="H396" s="107"/>
      <c r="I396" s="2" t="s">
        <v>155</v>
      </c>
      <c r="K396" s="2" t="s">
        <v>132</v>
      </c>
      <c r="L396" t="s">
        <v>0</v>
      </c>
      <c r="M396" s="2" t="s">
        <v>81</v>
      </c>
      <c r="O396">
        <v>6</v>
      </c>
      <c r="P396" s="1" t="s">
        <v>1</v>
      </c>
      <c r="Q396">
        <v>4</v>
      </c>
      <c r="S396">
        <f t="shared" si="72"/>
        <v>1</v>
      </c>
      <c r="T396">
        <f t="shared" si="73"/>
        <v>0</v>
      </c>
      <c r="U396">
        <f t="shared" si="74"/>
        <v>0</v>
      </c>
    </row>
    <row r="397" spans="1:21">
      <c r="A397" s="367">
        <v>390</v>
      </c>
      <c r="B397" s="68">
        <v>25</v>
      </c>
      <c r="C397">
        <v>6</v>
      </c>
      <c r="D397" s="81">
        <v>31407</v>
      </c>
      <c r="E397" s="2" t="s">
        <v>131</v>
      </c>
      <c r="F397" s="94" t="s">
        <v>0</v>
      </c>
      <c r="G397" s="2" t="s">
        <v>78</v>
      </c>
      <c r="H397" s="107"/>
      <c r="I397" s="2" t="s">
        <v>155</v>
      </c>
      <c r="K397" s="2" t="s">
        <v>149</v>
      </c>
      <c r="L397" t="s">
        <v>0</v>
      </c>
      <c r="M397" s="2" t="s">
        <v>79</v>
      </c>
      <c r="O397">
        <v>5</v>
      </c>
      <c r="P397" s="1" t="s">
        <v>1</v>
      </c>
      <c r="Q397">
        <v>5</v>
      </c>
      <c r="S397">
        <f t="shared" si="72"/>
        <v>0</v>
      </c>
      <c r="T397">
        <f t="shared" si="73"/>
        <v>1</v>
      </c>
      <c r="U397">
        <f t="shared" si="74"/>
        <v>0</v>
      </c>
    </row>
    <row r="398" spans="1:21">
      <c r="A398" s="367">
        <v>391</v>
      </c>
      <c r="B398" s="68">
        <v>25</v>
      </c>
      <c r="C398">
        <v>7</v>
      </c>
      <c r="D398" s="81">
        <v>31407</v>
      </c>
      <c r="E398" s="2" t="s">
        <v>131</v>
      </c>
      <c r="F398" s="94" t="s">
        <v>0</v>
      </c>
      <c r="G398" s="2" t="s">
        <v>78</v>
      </c>
      <c r="H398" s="107"/>
      <c r="I398" s="2" t="s">
        <v>155</v>
      </c>
      <c r="K398" s="2" t="s">
        <v>133</v>
      </c>
      <c r="L398" t="s">
        <v>0</v>
      </c>
      <c r="M398" s="2" t="s">
        <v>80</v>
      </c>
      <c r="O398">
        <v>4</v>
      </c>
      <c r="P398" s="1" t="s">
        <v>1</v>
      </c>
      <c r="Q398">
        <v>3</v>
      </c>
      <c r="S398">
        <f t="shared" si="72"/>
        <v>1</v>
      </c>
      <c r="T398">
        <f t="shared" si="73"/>
        <v>0</v>
      </c>
      <c r="U398">
        <f t="shared" si="74"/>
        <v>0</v>
      </c>
    </row>
    <row r="399" spans="1:21">
      <c r="A399" s="367">
        <v>392</v>
      </c>
      <c r="B399" s="68">
        <v>25</v>
      </c>
      <c r="C399">
        <v>8</v>
      </c>
      <c r="D399" s="81">
        <v>31407</v>
      </c>
      <c r="E399" s="2" t="s">
        <v>131</v>
      </c>
      <c r="F399" s="94" t="s">
        <v>0</v>
      </c>
      <c r="G399" s="2" t="s">
        <v>78</v>
      </c>
      <c r="H399" s="107">
        <v>0</v>
      </c>
      <c r="I399" s="2" t="s">
        <v>155</v>
      </c>
      <c r="K399" s="2" t="s">
        <v>148</v>
      </c>
      <c r="L399" t="s">
        <v>0</v>
      </c>
      <c r="M399" s="2" t="s">
        <v>77</v>
      </c>
      <c r="O399">
        <v>1</v>
      </c>
      <c r="P399" s="1" t="s">
        <v>1</v>
      </c>
      <c r="Q399">
        <v>4</v>
      </c>
      <c r="S399">
        <f t="shared" si="72"/>
        <v>0</v>
      </c>
      <c r="T399">
        <f t="shared" si="73"/>
        <v>0</v>
      </c>
      <c r="U399">
        <f t="shared" si="74"/>
        <v>1</v>
      </c>
    </row>
    <row r="400" spans="1:21">
      <c r="A400" s="367">
        <v>393</v>
      </c>
      <c r="B400" s="68">
        <v>25</v>
      </c>
      <c r="C400">
        <v>9</v>
      </c>
      <c r="D400" s="81">
        <v>31407</v>
      </c>
      <c r="E400" s="2" t="s">
        <v>131</v>
      </c>
      <c r="F400" s="94" t="s">
        <v>0</v>
      </c>
      <c r="G400" s="2" t="s">
        <v>78</v>
      </c>
      <c r="H400" s="107"/>
      <c r="I400" s="2" t="s">
        <v>155</v>
      </c>
      <c r="K400" s="2" t="s">
        <v>133</v>
      </c>
      <c r="L400" t="s">
        <v>0</v>
      </c>
      <c r="M400" s="2" t="s">
        <v>79</v>
      </c>
      <c r="O400">
        <v>5</v>
      </c>
      <c r="P400" s="1" t="s">
        <v>1</v>
      </c>
      <c r="Q400">
        <v>3</v>
      </c>
      <c r="S400">
        <f t="shared" si="72"/>
        <v>1</v>
      </c>
      <c r="T400">
        <f t="shared" si="73"/>
        <v>0</v>
      </c>
      <c r="U400">
        <f t="shared" si="74"/>
        <v>0</v>
      </c>
    </row>
    <row r="401" spans="1:21">
      <c r="A401" s="367">
        <v>394</v>
      </c>
      <c r="B401" s="68">
        <v>25</v>
      </c>
      <c r="C401">
        <v>10</v>
      </c>
      <c r="D401" s="81">
        <v>31407</v>
      </c>
      <c r="E401" s="2" t="s">
        <v>131</v>
      </c>
      <c r="F401" s="94" t="s">
        <v>0</v>
      </c>
      <c r="G401" s="2" t="s">
        <v>78</v>
      </c>
      <c r="H401" s="107">
        <v>0</v>
      </c>
      <c r="I401" s="2" t="s">
        <v>155</v>
      </c>
      <c r="K401" s="2" t="s">
        <v>149</v>
      </c>
      <c r="L401" t="s">
        <v>0</v>
      </c>
      <c r="M401" s="2" t="s">
        <v>81</v>
      </c>
      <c r="O401">
        <v>2</v>
      </c>
      <c r="P401" s="1" t="s">
        <v>1</v>
      </c>
      <c r="Q401">
        <v>3</v>
      </c>
      <c r="S401">
        <f t="shared" si="72"/>
        <v>0</v>
      </c>
      <c r="T401">
        <f t="shared" si="73"/>
        <v>0</v>
      </c>
      <c r="U401">
        <f t="shared" si="74"/>
        <v>1</v>
      </c>
    </row>
    <row r="402" spans="1:21">
      <c r="A402" s="367">
        <v>395</v>
      </c>
      <c r="B402" s="68">
        <v>25</v>
      </c>
      <c r="C402">
        <v>11</v>
      </c>
      <c r="D402" s="81">
        <v>31407</v>
      </c>
      <c r="E402" s="2" t="s">
        <v>131</v>
      </c>
      <c r="F402" s="94" t="s">
        <v>0</v>
      </c>
      <c r="G402" s="2" t="s">
        <v>78</v>
      </c>
      <c r="H402" s="107"/>
      <c r="I402" s="2" t="s">
        <v>155</v>
      </c>
      <c r="K402" s="2" t="s">
        <v>132</v>
      </c>
      <c r="L402" t="s">
        <v>0</v>
      </c>
      <c r="M402" s="2" t="s">
        <v>77</v>
      </c>
      <c r="O402">
        <v>6</v>
      </c>
      <c r="P402" s="1" t="s">
        <v>1</v>
      </c>
      <c r="Q402">
        <v>3</v>
      </c>
      <c r="S402">
        <f t="shared" si="72"/>
        <v>1</v>
      </c>
      <c r="T402">
        <f t="shared" si="73"/>
        <v>0</v>
      </c>
      <c r="U402">
        <f t="shared" si="74"/>
        <v>0</v>
      </c>
    </row>
    <row r="403" spans="1:21">
      <c r="A403" s="367">
        <v>396</v>
      </c>
      <c r="B403" s="68">
        <v>25</v>
      </c>
      <c r="C403">
        <v>12</v>
      </c>
      <c r="D403" s="81">
        <v>31407</v>
      </c>
      <c r="E403" s="2" t="s">
        <v>131</v>
      </c>
      <c r="F403" s="94" t="s">
        <v>0</v>
      </c>
      <c r="G403" s="2" t="s">
        <v>78</v>
      </c>
      <c r="H403" s="107"/>
      <c r="I403" s="2" t="s">
        <v>155</v>
      </c>
      <c r="K403" s="2" t="s">
        <v>148</v>
      </c>
      <c r="L403" t="s">
        <v>0</v>
      </c>
      <c r="M403" s="2" t="s">
        <v>80</v>
      </c>
      <c r="O403">
        <v>3</v>
      </c>
      <c r="P403" s="1" t="s">
        <v>1</v>
      </c>
      <c r="Q403">
        <v>3</v>
      </c>
      <c r="S403">
        <f t="shared" si="72"/>
        <v>0</v>
      </c>
      <c r="T403">
        <f t="shared" si="73"/>
        <v>1</v>
      </c>
      <c r="U403">
        <f t="shared" si="74"/>
        <v>0</v>
      </c>
    </row>
    <row r="404" spans="1:21">
      <c r="A404" s="367">
        <v>397</v>
      </c>
      <c r="B404" s="68">
        <v>25</v>
      </c>
      <c r="C404">
        <v>13</v>
      </c>
      <c r="D404" s="81">
        <v>31407</v>
      </c>
      <c r="E404" s="2" t="s">
        <v>131</v>
      </c>
      <c r="F404" s="94" t="s">
        <v>0</v>
      </c>
      <c r="G404" s="2" t="s">
        <v>78</v>
      </c>
      <c r="H404" s="107">
        <v>0</v>
      </c>
      <c r="I404" s="2" t="s">
        <v>155</v>
      </c>
      <c r="K404" s="2" t="s">
        <v>148</v>
      </c>
      <c r="L404" t="s">
        <v>0</v>
      </c>
      <c r="M404" s="2" t="s">
        <v>79</v>
      </c>
      <c r="O404">
        <v>2</v>
      </c>
      <c r="P404" s="1" t="s">
        <v>1</v>
      </c>
      <c r="Q404">
        <v>5</v>
      </c>
      <c r="S404">
        <f t="shared" si="72"/>
        <v>0</v>
      </c>
      <c r="T404">
        <f t="shared" si="73"/>
        <v>0</v>
      </c>
      <c r="U404">
        <f t="shared" si="74"/>
        <v>1</v>
      </c>
    </row>
    <row r="405" spans="1:21">
      <c r="A405" s="367">
        <v>398</v>
      </c>
      <c r="B405" s="68">
        <v>25</v>
      </c>
      <c r="C405">
        <v>14</v>
      </c>
      <c r="D405" s="81">
        <v>31407</v>
      </c>
      <c r="E405" s="2" t="s">
        <v>131</v>
      </c>
      <c r="F405" s="94" t="s">
        <v>0</v>
      </c>
      <c r="G405" s="2" t="s">
        <v>78</v>
      </c>
      <c r="H405" s="107"/>
      <c r="I405" s="2" t="s">
        <v>155</v>
      </c>
      <c r="K405" s="2" t="s">
        <v>133</v>
      </c>
      <c r="L405" t="s">
        <v>0</v>
      </c>
      <c r="M405" s="2" t="s">
        <v>81</v>
      </c>
      <c r="O405">
        <v>4</v>
      </c>
      <c r="P405" s="1" t="s">
        <v>1</v>
      </c>
      <c r="Q405">
        <v>3</v>
      </c>
      <c r="S405">
        <f t="shared" si="72"/>
        <v>1</v>
      </c>
      <c r="T405">
        <f t="shared" si="73"/>
        <v>0</v>
      </c>
      <c r="U405">
        <f t="shared" si="74"/>
        <v>0</v>
      </c>
    </row>
    <row r="406" spans="1:21">
      <c r="A406" s="367">
        <v>399</v>
      </c>
      <c r="B406" s="68">
        <v>25</v>
      </c>
      <c r="C406">
        <v>15</v>
      </c>
      <c r="D406" s="81">
        <v>31407</v>
      </c>
      <c r="E406" s="2" t="s">
        <v>131</v>
      </c>
      <c r="F406" s="94" t="s">
        <v>0</v>
      </c>
      <c r="G406" s="2" t="s">
        <v>78</v>
      </c>
      <c r="H406" s="107">
        <v>0</v>
      </c>
      <c r="I406" s="2" t="s">
        <v>155</v>
      </c>
      <c r="K406" s="2" t="s">
        <v>149</v>
      </c>
      <c r="L406" t="s">
        <v>0</v>
      </c>
      <c r="M406" s="2" t="s">
        <v>77</v>
      </c>
      <c r="O406">
        <v>1</v>
      </c>
      <c r="P406" s="1" t="s">
        <v>1</v>
      </c>
      <c r="Q406">
        <v>2</v>
      </c>
      <c r="S406">
        <f t="shared" si="72"/>
        <v>0</v>
      </c>
      <c r="T406">
        <f t="shared" si="73"/>
        <v>0</v>
      </c>
      <c r="U406">
        <f t="shared" si="74"/>
        <v>1</v>
      </c>
    </row>
    <row r="407" spans="1:21">
      <c r="A407" s="367">
        <v>400</v>
      </c>
      <c r="B407" s="68">
        <v>25</v>
      </c>
      <c r="C407">
        <v>16</v>
      </c>
      <c r="D407" s="81">
        <v>31407</v>
      </c>
      <c r="E407" s="2" t="s">
        <v>131</v>
      </c>
      <c r="F407" s="94" t="s">
        <v>0</v>
      </c>
      <c r="G407" s="2" t="s">
        <v>78</v>
      </c>
      <c r="H407" s="107"/>
      <c r="I407" s="2" t="s">
        <v>155</v>
      </c>
      <c r="K407" s="2" t="s">
        <v>132</v>
      </c>
      <c r="L407" t="s">
        <v>0</v>
      </c>
      <c r="M407" s="2" t="s">
        <v>80</v>
      </c>
      <c r="O407">
        <v>6</v>
      </c>
      <c r="P407" s="1" t="s">
        <v>1</v>
      </c>
      <c r="Q407">
        <v>3</v>
      </c>
      <c r="S407">
        <f t="shared" si="72"/>
        <v>1</v>
      </c>
      <c r="T407">
        <f t="shared" si="73"/>
        <v>0</v>
      </c>
      <c r="U407">
        <f t="shared" si="74"/>
        <v>0</v>
      </c>
    </row>
    <row r="408" spans="1:21">
      <c r="A408" s="367">
        <v>401</v>
      </c>
      <c r="B408" s="68">
        <v>26</v>
      </c>
      <c r="C408">
        <v>1</v>
      </c>
      <c r="D408" s="81">
        <v>31408</v>
      </c>
      <c r="E408" s="2" t="s">
        <v>84</v>
      </c>
      <c r="F408" s="94" t="s">
        <v>0</v>
      </c>
      <c r="G408" s="2" t="s">
        <v>78</v>
      </c>
      <c r="H408" s="107">
        <v>0</v>
      </c>
      <c r="I408" s="2" t="s">
        <v>155</v>
      </c>
      <c r="K408" s="2" t="s">
        <v>143</v>
      </c>
      <c r="L408" t="s">
        <v>0</v>
      </c>
      <c r="M408" s="2" t="s">
        <v>79</v>
      </c>
      <c r="O408">
        <v>2</v>
      </c>
      <c r="P408" s="1" t="s">
        <v>1</v>
      </c>
      <c r="Q408">
        <v>3</v>
      </c>
      <c r="S408">
        <f t="shared" si="72"/>
        <v>0</v>
      </c>
      <c r="T408">
        <f t="shared" si="73"/>
        <v>0</v>
      </c>
      <c r="U408">
        <f t="shared" si="74"/>
        <v>1</v>
      </c>
    </row>
    <row r="409" spans="1:21">
      <c r="A409" s="367">
        <v>402</v>
      </c>
      <c r="B409" s="68">
        <v>26</v>
      </c>
      <c r="C409">
        <v>2</v>
      </c>
      <c r="D409" s="81">
        <v>31408</v>
      </c>
      <c r="E409" s="2" t="s">
        <v>84</v>
      </c>
      <c r="F409" s="94" t="s">
        <v>0</v>
      </c>
      <c r="G409" s="2" t="s">
        <v>78</v>
      </c>
      <c r="H409" s="107"/>
      <c r="I409" s="2" t="s">
        <v>155</v>
      </c>
      <c r="K409" s="2" t="s">
        <v>85</v>
      </c>
      <c r="L409" t="s">
        <v>0</v>
      </c>
      <c r="M409" s="2" t="s">
        <v>80</v>
      </c>
      <c r="O409">
        <v>5</v>
      </c>
      <c r="P409" s="1" t="s">
        <v>1</v>
      </c>
      <c r="Q409">
        <v>2</v>
      </c>
      <c r="S409">
        <f t="shared" ref="S409:S424" si="75">IF(O409&gt;Q409,1,0)</f>
        <v>1</v>
      </c>
      <c r="T409">
        <f t="shared" ref="T409:T424" si="76">IF(ISNUMBER(Q409),IF(O409=Q409,1,0),0)</f>
        <v>0</v>
      </c>
      <c r="U409">
        <f t="shared" ref="U409:U424" si="77">IF(O409&lt;Q409,1,0)</f>
        <v>0</v>
      </c>
    </row>
    <row r="410" spans="1:21">
      <c r="A410" s="367">
        <v>403</v>
      </c>
      <c r="B410" s="68">
        <v>26</v>
      </c>
      <c r="C410">
        <v>3</v>
      </c>
      <c r="D410" s="81">
        <v>31408</v>
      </c>
      <c r="E410" s="2" t="s">
        <v>84</v>
      </c>
      <c r="F410" s="94" t="s">
        <v>0</v>
      </c>
      <c r="G410" s="2" t="s">
        <v>78</v>
      </c>
      <c r="H410" s="107">
        <v>0</v>
      </c>
      <c r="I410" s="2" t="s">
        <v>155</v>
      </c>
      <c r="K410" s="2" t="s">
        <v>83</v>
      </c>
      <c r="L410" t="s">
        <v>0</v>
      </c>
      <c r="M410" s="2" t="s">
        <v>77</v>
      </c>
      <c r="O410">
        <v>2</v>
      </c>
      <c r="P410" s="1" t="s">
        <v>1</v>
      </c>
      <c r="Q410">
        <v>7</v>
      </c>
      <c r="S410">
        <f t="shared" si="75"/>
        <v>0</v>
      </c>
      <c r="T410">
        <f t="shared" si="76"/>
        <v>0</v>
      </c>
      <c r="U410">
        <f t="shared" si="77"/>
        <v>1</v>
      </c>
    </row>
    <row r="411" spans="1:21">
      <c r="A411" s="367">
        <v>404</v>
      </c>
      <c r="B411" s="68">
        <v>26</v>
      </c>
      <c r="C411">
        <v>4</v>
      </c>
      <c r="D411" s="81">
        <v>31408</v>
      </c>
      <c r="E411" s="2" t="s">
        <v>84</v>
      </c>
      <c r="F411" s="94" t="s">
        <v>0</v>
      </c>
      <c r="G411" s="2" t="s">
        <v>78</v>
      </c>
      <c r="H411" s="107"/>
      <c r="I411" s="2" t="s">
        <v>155</v>
      </c>
      <c r="K411" s="2" t="s">
        <v>144</v>
      </c>
      <c r="L411" t="s">
        <v>0</v>
      </c>
      <c r="M411" s="2" t="s">
        <v>81</v>
      </c>
      <c r="O411">
        <v>4</v>
      </c>
      <c r="P411" s="1" t="s">
        <v>1</v>
      </c>
      <c r="Q411">
        <v>4</v>
      </c>
      <c r="S411">
        <f t="shared" si="75"/>
        <v>0</v>
      </c>
      <c r="T411">
        <f t="shared" si="76"/>
        <v>1</v>
      </c>
      <c r="U411">
        <f t="shared" si="77"/>
        <v>0</v>
      </c>
    </row>
    <row r="412" spans="1:21">
      <c r="A412" s="367">
        <v>405</v>
      </c>
      <c r="B412" s="68">
        <v>26</v>
      </c>
      <c r="C412">
        <v>5</v>
      </c>
      <c r="D412" s="81">
        <v>31408</v>
      </c>
      <c r="E412" s="2" t="s">
        <v>84</v>
      </c>
      <c r="F412" s="94" t="s">
        <v>0</v>
      </c>
      <c r="G412" s="2" t="s">
        <v>78</v>
      </c>
      <c r="H412" s="107"/>
      <c r="I412" s="2" t="s">
        <v>155</v>
      </c>
      <c r="K412" s="2" t="s">
        <v>85</v>
      </c>
      <c r="L412" t="s">
        <v>0</v>
      </c>
      <c r="M412" s="2" t="s">
        <v>79</v>
      </c>
      <c r="O412">
        <v>5</v>
      </c>
      <c r="P412" s="1" t="s">
        <v>1</v>
      </c>
      <c r="Q412">
        <v>5</v>
      </c>
      <c r="S412">
        <f t="shared" si="75"/>
        <v>0</v>
      </c>
      <c r="T412">
        <f t="shared" si="76"/>
        <v>1</v>
      </c>
      <c r="U412">
        <f t="shared" si="77"/>
        <v>0</v>
      </c>
    </row>
    <row r="413" spans="1:21">
      <c r="A413" s="367">
        <v>406</v>
      </c>
      <c r="B413" s="68">
        <v>26</v>
      </c>
      <c r="C413">
        <v>6</v>
      </c>
      <c r="D413" s="81">
        <v>31408</v>
      </c>
      <c r="E413" s="2" t="s">
        <v>84</v>
      </c>
      <c r="F413" s="94" t="s">
        <v>0</v>
      </c>
      <c r="G413" s="2" t="s">
        <v>78</v>
      </c>
      <c r="H413" s="107"/>
      <c r="I413" s="2" t="s">
        <v>155</v>
      </c>
      <c r="K413" s="2" t="s">
        <v>83</v>
      </c>
      <c r="L413" t="s">
        <v>0</v>
      </c>
      <c r="M413" s="2" t="s">
        <v>80</v>
      </c>
      <c r="O413">
        <v>2</v>
      </c>
      <c r="P413" s="1" t="s">
        <v>1</v>
      </c>
      <c r="Q413">
        <v>2</v>
      </c>
      <c r="S413">
        <f t="shared" si="75"/>
        <v>0</v>
      </c>
      <c r="T413">
        <f t="shared" si="76"/>
        <v>1</v>
      </c>
      <c r="U413">
        <f t="shared" si="77"/>
        <v>0</v>
      </c>
    </row>
    <row r="414" spans="1:21">
      <c r="A414" s="367">
        <v>407</v>
      </c>
      <c r="B414" s="68">
        <v>26</v>
      </c>
      <c r="C414">
        <v>7</v>
      </c>
      <c r="D414" s="81">
        <v>31408</v>
      </c>
      <c r="E414" s="2" t="s">
        <v>84</v>
      </c>
      <c r="F414" s="94" t="s">
        <v>0</v>
      </c>
      <c r="G414" s="2" t="s">
        <v>78</v>
      </c>
      <c r="H414" s="107"/>
      <c r="I414" s="2" t="s">
        <v>155</v>
      </c>
      <c r="K414" s="2" t="s">
        <v>144</v>
      </c>
      <c r="L414" t="s">
        <v>0</v>
      </c>
      <c r="M414" s="2" t="s">
        <v>77</v>
      </c>
      <c r="O414">
        <v>7</v>
      </c>
      <c r="P414" s="1" t="s">
        <v>1</v>
      </c>
      <c r="Q414">
        <v>3</v>
      </c>
      <c r="S414">
        <f t="shared" si="75"/>
        <v>1</v>
      </c>
      <c r="T414">
        <f t="shared" si="76"/>
        <v>0</v>
      </c>
      <c r="U414">
        <f t="shared" si="77"/>
        <v>0</v>
      </c>
    </row>
    <row r="415" spans="1:21">
      <c r="A415" s="367">
        <v>408</v>
      </c>
      <c r="B415" s="68">
        <v>26</v>
      </c>
      <c r="C415">
        <v>8</v>
      </c>
      <c r="D415" s="81">
        <v>31408</v>
      </c>
      <c r="E415" s="2" t="s">
        <v>84</v>
      </c>
      <c r="F415" s="94" t="s">
        <v>0</v>
      </c>
      <c r="G415" s="2" t="s">
        <v>78</v>
      </c>
      <c r="H415" s="107">
        <v>0</v>
      </c>
      <c r="I415" s="2" t="s">
        <v>155</v>
      </c>
      <c r="K415" s="2" t="s">
        <v>143</v>
      </c>
      <c r="L415" t="s">
        <v>0</v>
      </c>
      <c r="M415" s="2" t="s">
        <v>81</v>
      </c>
      <c r="O415">
        <v>2</v>
      </c>
      <c r="P415" s="1" t="s">
        <v>1</v>
      </c>
      <c r="Q415">
        <v>7</v>
      </c>
      <c r="S415">
        <f t="shared" si="75"/>
        <v>0</v>
      </c>
      <c r="T415">
        <f t="shared" si="76"/>
        <v>0</v>
      </c>
      <c r="U415">
        <f t="shared" si="77"/>
        <v>1</v>
      </c>
    </row>
    <row r="416" spans="1:21">
      <c r="A416" s="367">
        <v>409</v>
      </c>
      <c r="B416" s="68">
        <v>26</v>
      </c>
      <c r="C416">
        <v>9</v>
      </c>
      <c r="D416" s="81">
        <v>31408</v>
      </c>
      <c r="E416" s="2" t="s">
        <v>84</v>
      </c>
      <c r="F416" s="94" t="s">
        <v>0</v>
      </c>
      <c r="G416" s="2" t="s">
        <v>78</v>
      </c>
      <c r="H416" s="107">
        <v>0</v>
      </c>
      <c r="I416" s="2" t="s">
        <v>155</v>
      </c>
      <c r="K416" s="2" t="s">
        <v>144</v>
      </c>
      <c r="L416" t="s">
        <v>0</v>
      </c>
      <c r="M416" s="2" t="s">
        <v>80</v>
      </c>
      <c r="O416">
        <v>3</v>
      </c>
      <c r="P416" s="1" t="s">
        <v>1</v>
      </c>
      <c r="Q416">
        <v>6</v>
      </c>
      <c r="S416">
        <f t="shared" si="75"/>
        <v>0</v>
      </c>
      <c r="T416">
        <f t="shared" si="76"/>
        <v>0</v>
      </c>
      <c r="U416">
        <f t="shared" si="77"/>
        <v>1</v>
      </c>
    </row>
    <row r="417" spans="1:21">
      <c r="A417" s="367">
        <v>410</v>
      </c>
      <c r="B417" s="68">
        <v>26</v>
      </c>
      <c r="C417">
        <v>10</v>
      </c>
      <c r="D417" s="81">
        <v>31408</v>
      </c>
      <c r="E417" s="2" t="s">
        <v>84</v>
      </c>
      <c r="F417" s="94" t="s">
        <v>0</v>
      </c>
      <c r="G417" s="2" t="s">
        <v>78</v>
      </c>
      <c r="H417" s="107">
        <v>0</v>
      </c>
      <c r="I417" s="2" t="s">
        <v>155</v>
      </c>
      <c r="K417" s="2" t="s">
        <v>83</v>
      </c>
      <c r="L417" t="s">
        <v>0</v>
      </c>
      <c r="M417" s="2" t="s">
        <v>79</v>
      </c>
      <c r="O417">
        <v>2</v>
      </c>
      <c r="P417" s="1" t="s">
        <v>1</v>
      </c>
      <c r="Q417">
        <v>3</v>
      </c>
      <c r="S417">
        <f t="shared" si="75"/>
        <v>0</v>
      </c>
      <c r="T417">
        <f t="shared" si="76"/>
        <v>0</v>
      </c>
      <c r="U417">
        <f t="shared" si="77"/>
        <v>1</v>
      </c>
    </row>
    <row r="418" spans="1:21">
      <c r="A418" s="367">
        <v>411</v>
      </c>
      <c r="B418" s="68">
        <v>26</v>
      </c>
      <c r="C418">
        <v>11</v>
      </c>
      <c r="D418" s="81">
        <v>31408</v>
      </c>
      <c r="E418" s="2" t="s">
        <v>84</v>
      </c>
      <c r="F418" s="94" t="s">
        <v>0</v>
      </c>
      <c r="G418" s="2" t="s">
        <v>78</v>
      </c>
      <c r="H418" s="107"/>
      <c r="I418" s="2" t="s">
        <v>155</v>
      </c>
      <c r="K418" s="2" t="s">
        <v>85</v>
      </c>
      <c r="L418" t="s">
        <v>0</v>
      </c>
      <c r="M418" s="2" t="s">
        <v>81</v>
      </c>
      <c r="O418">
        <v>2</v>
      </c>
      <c r="P418" s="1" t="s">
        <v>1</v>
      </c>
      <c r="Q418">
        <v>2</v>
      </c>
      <c r="S418">
        <f t="shared" si="75"/>
        <v>0</v>
      </c>
      <c r="T418">
        <f t="shared" si="76"/>
        <v>1</v>
      </c>
      <c r="U418">
        <f t="shared" si="77"/>
        <v>0</v>
      </c>
    </row>
    <row r="419" spans="1:21">
      <c r="A419" s="367">
        <v>412</v>
      </c>
      <c r="B419" s="68">
        <v>26</v>
      </c>
      <c r="C419">
        <v>12</v>
      </c>
      <c r="D419" s="81">
        <v>31408</v>
      </c>
      <c r="E419" s="2" t="s">
        <v>84</v>
      </c>
      <c r="F419" s="94" t="s">
        <v>0</v>
      </c>
      <c r="G419" s="2" t="s">
        <v>78</v>
      </c>
      <c r="H419" s="107"/>
      <c r="I419" s="2" t="s">
        <v>155</v>
      </c>
      <c r="K419" s="2" t="s">
        <v>143</v>
      </c>
      <c r="L419" t="s">
        <v>0</v>
      </c>
      <c r="M419" s="2" t="s">
        <v>77</v>
      </c>
      <c r="O419">
        <v>4</v>
      </c>
      <c r="P419" s="1" t="s">
        <v>1</v>
      </c>
      <c r="Q419">
        <v>4</v>
      </c>
      <c r="S419">
        <f t="shared" si="75"/>
        <v>0</v>
      </c>
      <c r="T419">
        <f t="shared" si="76"/>
        <v>1</v>
      </c>
      <c r="U419">
        <f t="shared" si="77"/>
        <v>0</v>
      </c>
    </row>
    <row r="420" spans="1:21">
      <c r="A420" s="367">
        <v>413</v>
      </c>
      <c r="B420" s="68">
        <v>26</v>
      </c>
      <c r="C420">
        <v>13</v>
      </c>
      <c r="D420" s="81">
        <v>31408</v>
      </c>
      <c r="E420" s="2" t="s">
        <v>84</v>
      </c>
      <c r="F420" s="94" t="s">
        <v>0</v>
      </c>
      <c r="G420" s="2" t="s">
        <v>78</v>
      </c>
      <c r="H420" s="107">
        <v>0</v>
      </c>
      <c r="I420" s="2" t="s">
        <v>155</v>
      </c>
      <c r="K420" s="2" t="s">
        <v>143</v>
      </c>
      <c r="L420" t="s">
        <v>0</v>
      </c>
      <c r="M420" s="2" t="s">
        <v>80</v>
      </c>
      <c r="O420">
        <v>1</v>
      </c>
      <c r="P420" s="1" t="s">
        <v>1</v>
      </c>
      <c r="Q420">
        <v>5</v>
      </c>
      <c r="S420">
        <f t="shared" si="75"/>
        <v>0</v>
      </c>
      <c r="T420">
        <f t="shared" si="76"/>
        <v>0</v>
      </c>
      <c r="U420">
        <f t="shared" si="77"/>
        <v>1</v>
      </c>
    </row>
    <row r="421" spans="1:21">
      <c r="A421" s="367">
        <v>414</v>
      </c>
      <c r="B421" s="68">
        <v>26</v>
      </c>
      <c r="C421">
        <v>14</v>
      </c>
      <c r="D421" s="81">
        <v>31408</v>
      </c>
      <c r="E421" s="2" t="s">
        <v>84</v>
      </c>
      <c r="F421" s="94" t="s">
        <v>0</v>
      </c>
      <c r="G421" s="2" t="s">
        <v>78</v>
      </c>
      <c r="H421" s="107">
        <v>0</v>
      </c>
      <c r="I421" s="2" t="s">
        <v>155</v>
      </c>
      <c r="K421" s="2" t="s">
        <v>144</v>
      </c>
      <c r="L421" t="s">
        <v>0</v>
      </c>
      <c r="M421" s="2" t="s">
        <v>79</v>
      </c>
      <c r="O421">
        <v>1</v>
      </c>
      <c r="P421" s="1" t="s">
        <v>1</v>
      </c>
      <c r="Q421">
        <v>5</v>
      </c>
      <c r="S421">
        <f t="shared" si="75"/>
        <v>0</v>
      </c>
      <c r="T421">
        <f t="shared" si="76"/>
        <v>0</v>
      </c>
      <c r="U421">
        <f t="shared" si="77"/>
        <v>1</v>
      </c>
    </row>
    <row r="422" spans="1:21">
      <c r="A422" s="367">
        <v>415</v>
      </c>
      <c r="B422" s="68">
        <v>26</v>
      </c>
      <c r="C422">
        <v>15</v>
      </c>
      <c r="D422" s="81">
        <v>31408</v>
      </c>
      <c r="E422" s="2" t="s">
        <v>84</v>
      </c>
      <c r="F422" s="94" t="s">
        <v>0</v>
      </c>
      <c r="G422" s="2" t="s">
        <v>78</v>
      </c>
      <c r="H422" s="107">
        <v>0</v>
      </c>
      <c r="I422" s="2" t="s">
        <v>155</v>
      </c>
      <c r="K422" s="2" t="s">
        <v>83</v>
      </c>
      <c r="L422" t="s">
        <v>0</v>
      </c>
      <c r="M422" s="2" t="s">
        <v>81</v>
      </c>
      <c r="O422">
        <v>4</v>
      </c>
      <c r="P422" s="1" t="s">
        <v>1</v>
      </c>
      <c r="Q422">
        <v>9</v>
      </c>
      <c r="S422">
        <f t="shared" si="75"/>
        <v>0</v>
      </c>
      <c r="T422">
        <f t="shared" si="76"/>
        <v>0</v>
      </c>
      <c r="U422">
        <f t="shared" si="77"/>
        <v>1</v>
      </c>
    </row>
    <row r="423" spans="1:21">
      <c r="A423" s="367">
        <v>416</v>
      </c>
      <c r="B423" s="68">
        <v>26</v>
      </c>
      <c r="C423">
        <v>16</v>
      </c>
      <c r="D423" s="81">
        <v>31408</v>
      </c>
      <c r="E423" s="2" t="s">
        <v>84</v>
      </c>
      <c r="F423" s="94" t="s">
        <v>0</v>
      </c>
      <c r="G423" s="2" t="s">
        <v>78</v>
      </c>
      <c r="H423" s="107"/>
      <c r="I423" s="2" t="s">
        <v>155</v>
      </c>
      <c r="K423" s="2" t="s">
        <v>85</v>
      </c>
      <c r="L423" t="s">
        <v>0</v>
      </c>
      <c r="M423" s="2" t="s">
        <v>77</v>
      </c>
      <c r="O423">
        <v>4</v>
      </c>
      <c r="P423" s="1" t="s">
        <v>1</v>
      </c>
      <c r="Q423">
        <v>4</v>
      </c>
      <c r="S423">
        <f t="shared" si="75"/>
        <v>0</v>
      </c>
      <c r="T423">
        <f t="shared" si="76"/>
        <v>1</v>
      </c>
      <c r="U423">
        <f t="shared" si="77"/>
        <v>0</v>
      </c>
    </row>
    <row r="424" spans="1:21">
      <c r="A424" s="367">
        <v>417</v>
      </c>
      <c r="B424" s="68">
        <v>27</v>
      </c>
      <c r="C424">
        <v>1</v>
      </c>
      <c r="D424" s="81">
        <v>31409</v>
      </c>
      <c r="E424" s="2" t="s">
        <v>115</v>
      </c>
      <c r="F424" s="94" t="s">
        <v>0</v>
      </c>
      <c r="G424" s="2" t="s">
        <v>78</v>
      </c>
      <c r="H424" s="107">
        <v>0</v>
      </c>
      <c r="I424" s="2" t="s">
        <v>155</v>
      </c>
      <c r="K424" s="2" t="s">
        <v>120</v>
      </c>
      <c r="L424" t="s">
        <v>0</v>
      </c>
      <c r="M424" s="2" t="s">
        <v>80</v>
      </c>
      <c r="O424">
        <v>1</v>
      </c>
      <c r="P424" s="1" t="s">
        <v>1</v>
      </c>
      <c r="Q424">
        <v>7</v>
      </c>
      <c r="S424">
        <f t="shared" si="75"/>
        <v>0</v>
      </c>
      <c r="T424">
        <f t="shared" si="76"/>
        <v>0</v>
      </c>
      <c r="U424">
        <f t="shared" si="77"/>
        <v>1</v>
      </c>
    </row>
    <row r="425" spans="1:21">
      <c r="A425" s="367">
        <v>418</v>
      </c>
      <c r="B425" s="68">
        <v>27</v>
      </c>
      <c r="C425">
        <v>2</v>
      </c>
      <c r="D425" s="81">
        <v>31409</v>
      </c>
      <c r="E425" s="2" t="s">
        <v>115</v>
      </c>
      <c r="F425" s="94" t="s">
        <v>0</v>
      </c>
      <c r="G425" s="2" t="s">
        <v>78</v>
      </c>
      <c r="H425" s="107">
        <v>0</v>
      </c>
      <c r="I425" s="2" t="s">
        <v>155</v>
      </c>
      <c r="K425" s="2" t="s">
        <v>117</v>
      </c>
      <c r="L425" t="s">
        <v>0</v>
      </c>
      <c r="M425" s="2" t="s">
        <v>79</v>
      </c>
      <c r="O425">
        <v>5</v>
      </c>
      <c r="P425" s="1" t="s">
        <v>1</v>
      </c>
      <c r="Q425">
        <v>6</v>
      </c>
      <c r="S425">
        <f t="shared" ref="S425:S440" si="78">IF(O425&gt;Q425,1,0)</f>
        <v>0</v>
      </c>
      <c r="T425">
        <f t="shared" ref="T425:T440" si="79">IF(ISNUMBER(Q425),IF(O425=Q425,1,0),0)</f>
        <v>0</v>
      </c>
      <c r="U425">
        <f t="shared" ref="U425:U440" si="80">IF(O425&lt;Q425,1,0)</f>
        <v>1</v>
      </c>
    </row>
    <row r="426" spans="1:21">
      <c r="A426" s="367">
        <v>419</v>
      </c>
      <c r="B426" s="68">
        <v>27</v>
      </c>
      <c r="C426">
        <v>3</v>
      </c>
      <c r="D426" s="81">
        <v>31409</v>
      </c>
      <c r="E426" s="2" t="s">
        <v>115</v>
      </c>
      <c r="F426" s="94" t="s">
        <v>0</v>
      </c>
      <c r="G426" s="2" t="s">
        <v>78</v>
      </c>
      <c r="H426" s="107">
        <v>0</v>
      </c>
      <c r="I426" s="2" t="s">
        <v>155</v>
      </c>
      <c r="K426" s="2" t="s">
        <v>118</v>
      </c>
      <c r="L426" t="s">
        <v>0</v>
      </c>
      <c r="M426" s="2" t="s">
        <v>81</v>
      </c>
      <c r="O426">
        <v>1</v>
      </c>
      <c r="P426" s="1" t="s">
        <v>1</v>
      </c>
      <c r="Q426">
        <v>2</v>
      </c>
      <c r="S426">
        <f t="shared" si="78"/>
        <v>0</v>
      </c>
      <c r="T426">
        <f t="shared" si="79"/>
        <v>0</v>
      </c>
      <c r="U426">
        <f t="shared" si="80"/>
        <v>1</v>
      </c>
    </row>
    <row r="427" spans="1:21">
      <c r="A427" s="367">
        <v>420</v>
      </c>
      <c r="B427" s="68">
        <v>27</v>
      </c>
      <c r="C427">
        <v>4</v>
      </c>
      <c r="D427" s="81">
        <v>31409</v>
      </c>
      <c r="E427" s="2" t="s">
        <v>115</v>
      </c>
      <c r="F427" s="94" t="s">
        <v>0</v>
      </c>
      <c r="G427" s="2" t="s">
        <v>78</v>
      </c>
      <c r="H427" s="107">
        <v>0</v>
      </c>
      <c r="I427" s="2" t="s">
        <v>155</v>
      </c>
      <c r="K427" s="2" t="s">
        <v>116</v>
      </c>
      <c r="L427" t="s">
        <v>0</v>
      </c>
      <c r="M427" s="2" t="s">
        <v>77</v>
      </c>
      <c r="O427">
        <v>1</v>
      </c>
      <c r="P427" s="1" t="s">
        <v>1</v>
      </c>
      <c r="Q427">
        <v>2</v>
      </c>
      <c r="S427">
        <f t="shared" si="78"/>
        <v>0</v>
      </c>
      <c r="T427">
        <f t="shared" si="79"/>
        <v>0</v>
      </c>
      <c r="U427">
        <f t="shared" si="80"/>
        <v>1</v>
      </c>
    </row>
    <row r="428" spans="1:21">
      <c r="A428" s="367">
        <v>421</v>
      </c>
      <c r="B428" s="68">
        <v>27</v>
      </c>
      <c r="C428">
        <v>5</v>
      </c>
      <c r="D428" s="81">
        <v>31409</v>
      </c>
      <c r="E428" s="2" t="s">
        <v>115</v>
      </c>
      <c r="F428" s="94" t="s">
        <v>0</v>
      </c>
      <c r="G428" s="2" t="s">
        <v>78</v>
      </c>
      <c r="H428" s="107"/>
      <c r="I428" s="2" t="s">
        <v>155</v>
      </c>
      <c r="K428" s="2" t="s">
        <v>117</v>
      </c>
      <c r="L428" t="s">
        <v>0</v>
      </c>
      <c r="M428" s="2" t="s">
        <v>80</v>
      </c>
      <c r="O428">
        <v>6</v>
      </c>
      <c r="P428" s="1" t="s">
        <v>1</v>
      </c>
      <c r="Q428">
        <v>2</v>
      </c>
      <c r="S428">
        <f t="shared" si="78"/>
        <v>1</v>
      </c>
      <c r="T428">
        <f t="shared" si="79"/>
        <v>0</v>
      </c>
      <c r="U428">
        <f t="shared" si="80"/>
        <v>0</v>
      </c>
    </row>
    <row r="429" spans="1:21">
      <c r="A429" s="367">
        <v>422</v>
      </c>
      <c r="B429" s="68">
        <v>27</v>
      </c>
      <c r="C429">
        <v>6</v>
      </c>
      <c r="D429" s="81">
        <v>31409</v>
      </c>
      <c r="E429" s="2" t="s">
        <v>115</v>
      </c>
      <c r="F429" s="94" t="s">
        <v>0</v>
      </c>
      <c r="G429" s="2" t="s">
        <v>78</v>
      </c>
      <c r="H429" s="107"/>
      <c r="I429" s="2" t="s">
        <v>155</v>
      </c>
      <c r="K429" s="2" t="s">
        <v>118</v>
      </c>
      <c r="L429" t="s">
        <v>0</v>
      </c>
      <c r="M429" s="2" t="s">
        <v>79</v>
      </c>
      <c r="O429">
        <v>3</v>
      </c>
      <c r="P429" s="1" t="s">
        <v>1</v>
      </c>
      <c r="Q429">
        <v>2</v>
      </c>
      <c r="S429">
        <f t="shared" si="78"/>
        <v>1</v>
      </c>
      <c r="T429">
        <f t="shared" si="79"/>
        <v>0</v>
      </c>
      <c r="U429">
        <f t="shared" si="80"/>
        <v>0</v>
      </c>
    </row>
    <row r="430" spans="1:21">
      <c r="A430" s="367">
        <v>423</v>
      </c>
      <c r="B430" s="68">
        <v>27</v>
      </c>
      <c r="C430">
        <v>7</v>
      </c>
      <c r="D430" s="81">
        <v>31409</v>
      </c>
      <c r="E430" s="2" t="s">
        <v>115</v>
      </c>
      <c r="F430" s="94" t="s">
        <v>0</v>
      </c>
      <c r="G430" s="2" t="s">
        <v>78</v>
      </c>
      <c r="H430" s="107">
        <v>0</v>
      </c>
      <c r="I430" s="2" t="s">
        <v>155</v>
      </c>
      <c r="K430" s="2" t="s">
        <v>116</v>
      </c>
      <c r="L430" t="s">
        <v>0</v>
      </c>
      <c r="M430" s="2" t="s">
        <v>81</v>
      </c>
      <c r="O430">
        <v>0</v>
      </c>
      <c r="P430" s="1" t="s">
        <v>1</v>
      </c>
      <c r="Q430">
        <v>4</v>
      </c>
      <c r="S430">
        <f t="shared" si="78"/>
        <v>0</v>
      </c>
      <c r="T430">
        <f t="shared" si="79"/>
        <v>0</v>
      </c>
      <c r="U430">
        <f t="shared" si="80"/>
        <v>1</v>
      </c>
    </row>
    <row r="431" spans="1:21">
      <c r="A431" s="367">
        <v>424</v>
      </c>
      <c r="B431" s="68">
        <v>27</v>
      </c>
      <c r="C431">
        <v>8</v>
      </c>
      <c r="D431" s="81">
        <v>31409</v>
      </c>
      <c r="E431" s="2" t="s">
        <v>115</v>
      </c>
      <c r="F431" s="94" t="s">
        <v>0</v>
      </c>
      <c r="G431" s="2" t="s">
        <v>78</v>
      </c>
      <c r="H431" s="107"/>
      <c r="I431" s="2" t="s">
        <v>155</v>
      </c>
      <c r="K431" s="2" t="s">
        <v>120</v>
      </c>
      <c r="L431" t="s">
        <v>0</v>
      </c>
      <c r="M431" s="2" t="s">
        <v>77</v>
      </c>
      <c r="O431">
        <v>3</v>
      </c>
      <c r="P431" s="1" t="s">
        <v>1</v>
      </c>
      <c r="Q431">
        <v>1</v>
      </c>
      <c r="S431">
        <f t="shared" si="78"/>
        <v>1</v>
      </c>
      <c r="T431">
        <f t="shared" si="79"/>
        <v>0</v>
      </c>
      <c r="U431">
        <f t="shared" si="80"/>
        <v>0</v>
      </c>
    </row>
    <row r="432" spans="1:21">
      <c r="A432" s="367">
        <v>425</v>
      </c>
      <c r="B432" s="68">
        <v>27</v>
      </c>
      <c r="C432">
        <v>9</v>
      </c>
      <c r="D432" s="81">
        <v>31409</v>
      </c>
      <c r="E432" s="2" t="s">
        <v>115</v>
      </c>
      <c r="F432" s="94" t="s">
        <v>0</v>
      </c>
      <c r="G432" s="2" t="s">
        <v>78</v>
      </c>
      <c r="H432" s="107">
        <v>0</v>
      </c>
      <c r="I432" s="2" t="s">
        <v>155</v>
      </c>
      <c r="K432" s="2" t="s">
        <v>116</v>
      </c>
      <c r="L432" t="s">
        <v>0</v>
      </c>
      <c r="M432" s="2" t="s">
        <v>79</v>
      </c>
      <c r="O432">
        <v>2</v>
      </c>
      <c r="P432" s="1" t="s">
        <v>1</v>
      </c>
      <c r="Q432">
        <v>6</v>
      </c>
      <c r="S432">
        <f t="shared" si="78"/>
        <v>0</v>
      </c>
      <c r="T432">
        <f t="shared" si="79"/>
        <v>0</v>
      </c>
      <c r="U432">
        <f t="shared" si="80"/>
        <v>1</v>
      </c>
    </row>
    <row r="433" spans="1:21">
      <c r="A433" s="367">
        <v>426</v>
      </c>
      <c r="B433" s="68">
        <v>27</v>
      </c>
      <c r="C433">
        <v>10</v>
      </c>
      <c r="D433" s="81">
        <v>31409</v>
      </c>
      <c r="E433" s="2" t="s">
        <v>115</v>
      </c>
      <c r="F433" s="94" t="s">
        <v>0</v>
      </c>
      <c r="G433" s="2" t="s">
        <v>78</v>
      </c>
      <c r="H433" s="107"/>
      <c r="I433" s="2" t="s">
        <v>155</v>
      </c>
      <c r="K433" s="2" t="s">
        <v>118</v>
      </c>
      <c r="L433" t="s">
        <v>0</v>
      </c>
      <c r="M433" s="2" t="s">
        <v>80</v>
      </c>
      <c r="O433">
        <v>3</v>
      </c>
      <c r="P433" s="1" t="s">
        <v>1</v>
      </c>
      <c r="Q433">
        <v>1</v>
      </c>
      <c r="S433">
        <f t="shared" si="78"/>
        <v>1</v>
      </c>
      <c r="T433">
        <f t="shared" si="79"/>
        <v>0</v>
      </c>
      <c r="U433">
        <f t="shared" si="80"/>
        <v>0</v>
      </c>
    </row>
    <row r="434" spans="1:21">
      <c r="A434" s="367">
        <v>427</v>
      </c>
      <c r="B434" s="68">
        <v>27</v>
      </c>
      <c r="C434">
        <v>11</v>
      </c>
      <c r="D434" s="81">
        <v>31409</v>
      </c>
      <c r="E434" s="2" t="s">
        <v>115</v>
      </c>
      <c r="F434" s="94" t="s">
        <v>0</v>
      </c>
      <c r="G434" s="2" t="s">
        <v>78</v>
      </c>
      <c r="H434" s="107">
        <v>0</v>
      </c>
      <c r="I434" s="2" t="s">
        <v>155</v>
      </c>
      <c r="K434" s="2" t="s">
        <v>117</v>
      </c>
      <c r="L434" t="s">
        <v>0</v>
      </c>
      <c r="M434" s="2" t="s">
        <v>77</v>
      </c>
      <c r="O434">
        <v>2</v>
      </c>
      <c r="P434" s="1" t="s">
        <v>1</v>
      </c>
      <c r="Q434">
        <v>3</v>
      </c>
      <c r="S434">
        <f t="shared" si="78"/>
        <v>0</v>
      </c>
      <c r="T434">
        <f t="shared" si="79"/>
        <v>0</v>
      </c>
      <c r="U434">
        <f t="shared" si="80"/>
        <v>1</v>
      </c>
    </row>
    <row r="435" spans="1:21">
      <c r="A435" s="367">
        <v>428</v>
      </c>
      <c r="B435" s="68">
        <v>27</v>
      </c>
      <c r="C435">
        <v>12</v>
      </c>
      <c r="D435" s="81">
        <v>31409</v>
      </c>
      <c r="E435" s="2" t="s">
        <v>115</v>
      </c>
      <c r="F435" s="94" t="s">
        <v>0</v>
      </c>
      <c r="G435" s="2" t="s">
        <v>78</v>
      </c>
      <c r="H435" s="107">
        <v>0</v>
      </c>
      <c r="I435" s="2" t="s">
        <v>155</v>
      </c>
      <c r="K435" s="2" t="s">
        <v>120</v>
      </c>
      <c r="L435" t="s">
        <v>0</v>
      </c>
      <c r="M435" s="2" t="s">
        <v>81</v>
      </c>
      <c r="O435">
        <v>4</v>
      </c>
      <c r="P435" s="1" t="s">
        <v>1</v>
      </c>
      <c r="Q435">
        <v>5</v>
      </c>
      <c r="S435">
        <f t="shared" si="78"/>
        <v>0</v>
      </c>
      <c r="T435">
        <f t="shared" si="79"/>
        <v>0</v>
      </c>
      <c r="U435">
        <f t="shared" si="80"/>
        <v>1</v>
      </c>
    </row>
    <row r="436" spans="1:21">
      <c r="A436" s="367">
        <v>429</v>
      </c>
      <c r="B436" s="68">
        <v>27</v>
      </c>
      <c r="C436">
        <v>13</v>
      </c>
      <c r="D436" s="81">
        <v>31409</v>
      </c>
      <c r="E436" s="2" t="s">
        <v>115</v>
      </c>
      <c r="F436" s="94" t="s">
        <v>0</v>
      </c>
      <c r="G436" s="2" t="s">
        <v>78</v>
      </c>
      <c r="H436" s="107"/>
      <c r="I436" s="2" t="s">
        <v>155</v>
      </c>
      <c r="K436" s="2" t="s">
        <v>120</v>
      </c>
      <c r="L436" t="s">
        <v>0</v>
      </c>
      <c r="M436" s="2" t="s">
        <v>79</v>
      </c>
      <c r="O436">
        <v>2</v>
      </c>
      <c r="P436" s="1" t="s">
        <v>1</v>
      </c>
      <c r="Q436">
        <v>2</v>
      </c>
      <c r="S436">
        <f t="shared" si="78"/>
        <v>0</v>
      </c>
      <c r="T436">
        <f t="shared" si="79"/>
        <v>1</v>
      </c>
      <c r="U436">
        <f t="shared" si="80"/>
        <v>0</v>
      </c>
    </row>
    <row r="437" spans="1:21">
      <c r="A437" s="367">
        <v>430</v>
      </c>
      <c r="B437" s="68">
        <v>27</v>
      </c>
      <c r="C437">
        <v>14</v>
      </c>
      <c r="D437" s="81">
        <v>31409</v>
      </c>
      <c r="E437" s="2" t="s">
        <v>115</v>
      </c>
      <c r="F437" s="94" t="s">
        <v>0</v>
      </c>
      <c r="G437" s="2" t="s">
        <v>78</v>
      </c>
      <c r="H437" s="107">
        <v>0</v>
      </c>
      <c r="I437" s="2" t="s">
        <v>155</v>
      </c>
      <c r="K437" s="2" t="s">
        <v>116</v>
      </c>
      <c r="L437" t="s">
        <v>0</v>
      </c>
      <c r="M437" s="2" t="s">
        <v>80</v>
      </c>
      <c r="O437">
        <v>2</v>
      </c>
      <c r="P437" s="1" t="s">
        <v>1</v>
      </c>
      <c r="Q437">
        <v>4</v>
      </c>
      <c r="S437">
        <f t="shared" si="78"/>
        <v>0</v>
      </c>
      <c r="T437">
        <f t="shared" si="79"/>
        <v>0</v>
      </c>
      <c r="U437">
        <f t="shared" si="80"/>
        <v>1</v>
      </c>
    </row>
    <row r="438" spans="1:21">
      <c r="A438" s="367">
        <v>431</v>
      </c>
      <c r="B438" s="68">
        <v>27</v>
      </c>
      <c r="C438">
        <v>15</v>
      </c>
      <c r="D438" s="81">
        <v>31409</v>
      </c>
      <c r="E438" s="2" t="s">
        <v>115</v>
      </c>
      <c r="F438" s="94" t="s">
        <v>0</v>
      </c>
      <c r="G438" s="2" t="s">
        <v>78</v>
      </c>
      <c r="H438" s="107">
        <v>0</v>
      </c>
      <c r="I438" s="2" t="s">
        <v>155</v>
      </c>
      <c r="K438" s="2" t="s">
        <v>118</v>
      </c>
      <c r="L438" t="s">
        <v>0</v>
      </c>
      <c r="M438" s="2" t="s">
        <v>77</v>
      </c>
      <c r="O438">
        <v>2</v>
      </c>
      <c r="P438" s="1" t="s">
        <v>1</v>
      </c>
      <c r="Q438">
        <v>3</v>
      </c>
      <c r="S438">
        <f t="shared" si="78"/>
        <v>0</v>
      </c>
      <c r="T438">
        <f t="shared" si="79"/>
        <v>0</v>
      </c>
      <c r="U438">
        <f t="shared" si="80"/>
        <v>1</v>
      </c>
    </row>
    <row r="439" spans="1:21">
      <c r="A439" s="367">
        <v>432</v>
      </c>
      <c r="B439" s="68">
        <v>27</v>
      </c>
      <c r="C439">
        <v>16</v>
      </c>
      <c r="D439" s="81">
        <v>31409</v>
      </c>
      <c r="E439" s="2" t="s">
        <v>115</v>
      </c>
      <c r="F439" s="94" t="s">
        <v>0</v>
      </c>
      <c r="G439" s="2" t="s">
        <v>78</v>
      </c>
      <c r="H439" s="107">
        <v>0</v>
      </c>
      <c r="I439" s="2" t="s">
        <v>155</v>
      </c>
      <c r="K439" s="2" t="s">
        <v>117</v>
      </c>
      <c r="L439" t="s">
        <v>0</v>
      </c>
      <c r="M439" s="2" t="s">
        <v>81</v>
      </c>
      <c r="O439">
        <v>3</v>
      </c>
      <c r="P439" s="1" t="s">
        <v>1</v>
      </c>
      <c r="Q439">
        <v>4</v>
      </c>
      <c r="S439">
        <f t="shared" si="78"/>
        <v>0</v>
      </c>
      <c r="T439">
        <f t="shared" si="79"/>
        <v>0</v>
      </c>
      <c r="U439">
        <f t="shared" si="80"/>
        <v>1</v>
      </c>
    </row>
    <row r="440" spans="1:21">
      <c r="A440" s="367">
        <v>433</v>
      </c>
      <c r="B440" s="68">
        <v>28</v>
      </c>
      <c r="C440">
        <v>1</v>
      </c>
      <c r="D440" s="81">
        <v>31430</v>
      </c>
      <c r="E440" s="2" t="s">
        <v>388</v>
      </c>
      <c r="F440" s="94" t="s">
        <v>0</v>
      </c>
      <c r="G440" s="2" t="s">
        <v>95</v>
      </c>
      <c r="H440" s="107"/>
      <c r="I440" s="2" t="s">
        <v>155</v>
      </c>
      <c r="K440" s="2" t="s">
        <v>94</v>
      </c>
      <c r="L440" t="s">
        <v>0</v>
      </c>
      <c r="M440" s="2" t="s">
        <v>153</v>
      </c>
      <c r="O440">
        <v>3</v>
      </c>
      <c r="P440" s="1" t="s">
        <v>1</v>
      </c>
      <c r="Q440">
        <v>2</v>
      </c>
      <c r="S440">
        <f t="shared" si="78"/>
        <v>1</v>
      </c>
      <c r="T440">
        <f t="shared" si="79"/>
        <v>0</v>
      </c>
      <c r="U440">
        <f t="shared" si="80"/>
        <v>0</v>
      </c>
    </row>
    <row r="441" spans="1:21">
      <c r="A441" s="367">
        <v>434</v>
      </c>
      <c r="B441" s="68">
        <v>28</v>
      </c>
      <c r="C441">
        <v>2</v>
      </c>
      <c r="D441" s="81">
        <v>31430</v>
      </c>
      <c r="E441" s="2" t="s">
        <v>388</v>
      </c>
      <c r="F441" s="94" t="s">
        <v>0</v>
      </c>
      <c r="G441" s="2" t="s">
        <v>95</v>
      </c>
      <c r="H441" s="107">
        <v>0</v>
      </c>
      <c r="I441" s="2" t="s">
        <v>155</v>
      </c>
      <c r="K441" s="2" t="s">
        <v>152</v>
      </c>
      <c r="L441" t="s">
        <v>0</v>
      </c>
      <c r="M441" s="2" t="s">
        <v>99</v>
      </c>
      <c r="O441">
        <v>3</v>
      </c>
      <c r="P441" s="1" t="s">
        <v>1</v>
      </c>
      <c r="Q441">
        <v>5</v>
      </c>
      <c r="S441">
        <f t="shared" ref="S441:S456" si="81">IF(O441&gt;Q441,1,0)</f>
        <v>0</v>
      </c>
      <c r="T441">
        <f t="shared" ref="T441:T456" si="82">IF(ISNUMBER(Q441),IF(O441=Q441,1,0),0)</f>
        <v>0</v>
      </c>
      <c r="U441">
        <f t="shared" ref="U441:U456" si="83">IF(O441&lt;Q441,1,0)</f>
        <v>1</v>
      </c>
    </row>
    <row r="442" spans="1:21">
      <c r="A442" s="367">
        <v>435</v>
      </c>
      <c r="B442" s="68">
        <v>28</v>
      </c>
      <c r="C442">
        <v>3</v>
      </c>
      <c r="D442" s="81">
        <v>31430</v>
      </c>
      <c r="E442" s="2" t="s">
        <v>388</v>
      </c>
      <c r="F442" s="94" t="s">
        <v>0</v>
      </c>
      <c r="G442" s="2" t="s">
        <v>95</v>
      </c>
      <c r="H442" s="107"/>
      <c r="I442" s="2" t="s">
        <v>155</v>
      </c>
      <c r="K442" s="2" t="s">
        <v>136</v>
      </c>
      <c r="L442" t="s">
        <v>0</v>
      </c>
      <c r="M442" s="2" t="s">
        <v>98</v>
      </c>
      <c r="O442">
        <v>6</v>
      </c>
      <c r="P442" s="1" t="s">
        <v>1</v>
      </c>
      <c r="Q442">
        <v>6</v>
      </c>
      <c r="S442">
        <f t="shared" si="81"/>
        <v>0</v>
      </c>
      <c r="T442">
        <f t="shared" si="82"/>
        <v>1</v>
      </c>
      <c r="U442">
        <f t="shared" si="83"/>
        <v>0</v>
      </c>
    </row>
    <row r="443" spans="1:21">
      <c r="A443" s="367">
        <v>436</v>
      </c>
      <c r="B443" s="68">
        <v>28</v>
      </c>
      <c r="C443">
        <v>4</v>
      </c>
      <c r="D443" s="81">
        <v>31430</v>
      </c>
      <c r="E443" s="2" t="s">
        <v>388</v>
      </c>
      <c r="F443" s="94" t="s">
        <v>0</v>
      </c>
      <c r="G443" s="2" t="s">
        <v>95</v>
      </c>
      <c r="H443" s="107"/>
      <c r="I443" s="2" t="s">
        <v>155</v>
      </c>
      <c r="K443" s="2" t="s">
        <v>151</v>
      </c>
      <c r="L443" t="s">
        <v>0</v>
      </c>
      <c r="M443" s="2" t="s">
        <v>97</v>
      </c>
      <c r="O443">
        <v>6</v>
      </c>
      <c r="P443" s="1" t="s">
        <v>1</v>
      </c>
      <c r="Q443">
        <v>3</v>
      </c>
      <c r="S443">
        <f t="shared" si="81"/>
        <v>1</v>
      </c>
      <c r="T443">
        <f t="shared" si="82"/>
        <v>0</v>
      </c>
      <c r="U443">
        <f t="shared" si="83"/>
        <v>0</v>
      </c>
    </row>
    <row r="444" spans="1:21">
      <c r="A444" s="367">
        <v>437</v>
      </c>
      <c r="B444" s="68">
        <v>28</v>
      </c>
      <c r="C444">
        <v>5</v>
      </c>
      <c r="D444" s="81">
        <v>31430</v>
      </c>
      <c r="E444" s="2" t="s">
        <v>388</v>
      </c>
      <c r="F444" s="94" t="s">
        <v>0</v>
      </c>
      <c r="G444" s="2" t="s">
        <v>95</v>
      </c>
      <c r="H444" s="107"/>
      <c r="I444" s="2" t="s">
        <v>155</v>
      </c>
      <c r="K444" s="2" t="s">
        <v>152</v>
      </c>
      <c r="L444" t="s">
        <v>0</v>
      </c>
      <c r="M444" s="2" t="s">
        <v>153</v>
      </c>
      <c r="O444">
        <v>5</v>
      </c>
      <c r="P444" s="1" t="s">
        <v>1</v>
      </c>
      <c r="Q444">
        <v>3</v>
      </c>
      <c r="S444">
        <f t="shared" si="81"/>
        <v>1</v>
      </c>
      <c r="T444">
        <f t="shared" si="82"/>
        <v>0</v>
      </c>
      <c r="U444">
        <f t="shared" si="83"/>
        <v>0</v>
      </c>
    </row>
    <row r="445" spans="1:21">
      <c r="A445" s="367">
        <v>438</v>
      </c>
      <c r="B445" s="68">
        <v>28</v>
      </c>
      <c r="C445">
        <v>6</v>
      </c>
      <c r="D445" s="81">
        <v>31430</v>
      </c>
      <c r="E445" s="2" t="s">
        <v>388</v>
      </c>
      <c r="F445" s="94" t="s">
        <v>0</v>
      </c>
      <c r="G445" s="2" t="s">
        <v>95</v>
      </c>
      <c r="H445" s="107"/>
      <c r="I445" s="2" t="s">
        <v>155</v>
      </c>
      <c r="K445" s="2" t="s">
        <v>136</v>
      </c>
      <c r="L445" t="s">
        <v>0</v>
      </c>
      <c r="M445" s="2" t="s">
        <v>99</v>
      </c>
      <c r="O445">
        <v>10</v>
      </c>
      <c r="P445" s="1" t="s">
        <v>1</v>
      </c>
      <c r="Q445">
        <v>4</v>
      </c>
      <c r="S445">
        <f t="shared" si="81"/>
        <v>1</v>
      </c>
      <c r="T445">
        <f t="shared" si="82"/>
        <v>0</v>
      </c>
      <c r="U445">
        <f t="shared" si="83"/>
        <v>0</v>
      </c>
    </row>
    <row r="446" spans="1:21">
      <c r="A446" s="367">
        <v>439</v>
      </c>
      <c r="B446" s="68">
        <v>28</v>
      </c>
      <c r="C446">
        <v>7</v>
      </c>
      <c r="D446" s="81">
        <v>31430</v>
      </c>
      <c r="E446" s="2" t="s">
        <v>388</v>
      </c>
      <c r="F446" s="94" t="s">
        <v>0</v>
      </c>
      <c r="G446" s="2" t="s">
        <v>95</v>
      </c>
      <c r="H446" s="107">
        <v>0</v>
      </c>
      <c r="I446" s="2" t="s">
        <v>155</v>
      </c>
      <c r="K446" s="2" t="s">
        <v>151</v>
      </c>
      <c r="L446" t="s">
        <v>0</v>
      </c>
      <c r="M446" s="2" t="s">
        <v>98</v>
      </c>
      <c r="O446">
        <v>7</v>
      </c>
      <c r="P446" s="1" t="s">
        <v>1</v>
      </c>
      <c r="Q446">
        <v>8</v>
      </c>
      <c r="S446">
        <f t="shared" si="81"/>
        <v>0</v>
      </c>
      <c r="T446">
        <f t="shared" si="82"/>
        <v>0</v>
      </c>
      <c r="U446">
        <f t="shared" si="83"/>
        <v>1</v>
      </c>
    </row>
    <row r="447" spans="1:21">
      <c r="A447" s="367">
        <v>440</v>
      </c>
      <c r="B447" s="68">
        <v>28</v>
      </c>
      <c r="C447">
        <v>8</v>
      </c>
      <c r="D447" s="81">
        <v>31430</v>
      </c>
      <c r="E447" s="2" t="s">
        <v>388</v>
      </c>
      <c r="F447" s="94" t="s">
        <v>0</v>
      </c>
      <c r="G447" s="2" t="s">
        <v>95</v>
      </c>
      <c r="H447" s="107"/>
      <c r="I447" s="2" t="s">
        <v>155</v>
      </c>
      <c r="K447" s="2" t="s">
        <v>94</v>
      </c>
      <c r="L447" t="s">
        <v>0</v>
      </c>
      <c r="M447" s="2" t="s">
        <v>97</v>
      </c>
      <c r="O447">
        <v>3</v>
      </c>
      <c r="P447" s="1" t="s">
        <v>1</v>
      </c>
      <c r="Q447">
        <v>2</v>
      </c>
      <c r="S447">
        <f t="shared" si="81"/>
        <v>1</v>
      </c>
      <c r="T447">
        <f t="shared" si="82"/>
        <v>0</v>
      </c>
      <c r="U447">
        <f t="shared" si="83"/>
        <v>0</v>
      </c>
    </row>
    <row r="448" spans="1:21">
      <c r="A448" s="367">
        <v>441</v>
      </c>
      <c r="B448" s="68">
        <v>28</v>
      </c>
      <c r="C448">
        <v>9</v>
      </c>
      <c r="D448" s="81">
        <v>31430</v>
      </c>
      <c r="E448" s="2" t="s">
        <v>388</v>
      </c>
      <c r="F448" s="94" t="s">
        <v>0</v>
      </c>
      <c r="G448" s="2" t="s">
        <v>95</v>
      </c>
      <c r="H448" s="107"/>
      <c r="I448" s="2" t="s">
        <v>155</v>
      </c>
      <c r="K448" s="2" t="s">
        <v>151</v>
      </c>
      <c r="L448" t="s">
        <v>0</v>
      </c>
      <c r="M448" s="2" t="s">
        <v>99</v>
      </c>
      <c r="O448">
        <v>4</v>
      </c>
      <c r="P448" s="1" t="s">
        <v>1</v>
      </c>
      <c r="Q448">
        <v>4</v>
      </c>
      <c r="S448">
        <f t="shared" si="81"/>
        <v>0</v>
      </c>
      <c r="T448">
        <f t="shared" si="82"/>
        <v>1</v>
      </c>
      <c r="U448">
        <f t="shared" si="83"/>
        <v>0</v>
      </c>
    </row>
    <row r="449" spans="1:21">
      <c r="A449" s="367">
        <v>442</v>
      </c>
      <c r="B449" s="68">
        <v>28</v>
      </c>
      <c r="C449">
        <v>10</v>
      </c>
      <c r="D449" s="81">
        <v>31430</v>
      </c>
      <c r="E449" s="2" t="s">
        <v>388</v>
      </c>
      <c r="F449" s="94" t="s">
        <v>0</v>
      </c>
      <c r="G449" s="2" t="s">
        <v>95</v>
      </c>
      <c r="H449" s="107"/>
      <c r="I449" s="2" t="s">
        <v>155</v>
      </c>
      <c r="K449" s="2" t="s">
        <v>136</v>
      </c>
      <c r="L449" t="s">
        <v>0</v>
      </c>
      <c r="M449" s="2" t="s">
        <v>153</v>
      </c>
      <c r="O449">
        <v>9</v>
      </c>
      <c r="P449" s="1" t="s">
        <v>1</v>
      </c>
      <c r="Q449">
        <v>4</v>
      </c>
      <c r="S449">
        <f t="shared" si="81"/>
        <v>1</v>
      </c>
      <c r="T449">
        <f t="shared" si="82"/>
        <v>0</v>
      </c>
      <c r="U449">
        <f t="shared" si="83"/>
        <v>0</v>
      </c>
    </row>
    <row r="450" spans="1:21">
      <c r="A450" s="367">
        <v>443</v>
      </c>
      <c r="B450" s="68">
        <v>28</v>
      </c>
      <c r="C450">
        <v>11</v>
      </c>
      <c r="D450" s="81">
        <v>31430</v>
      </c>
      <c r="E450" s="2" t="s">
        <v>388</v>
      </c>
      <c r="F450" s="94" t="s">
        <v>0</v>
      </c>
      <c r="G450" s="2" t="s">
        <v>95</v>
      </c>
      <c r="H450" s="107"/>
      <c r="I450" s="2" t="s">
        <v>155</v>
      </c>
      <c r="K450" s="2" t="s">
        <v>152</v>
      </c>
      <c r="L450" t="s">
        <v>0</v>
      </c>
      <c r="M450" s="2" t="s">
        <v>97</v>
      </c>
      <c r="O450">
        <v>6</v>
      </c>
      <c r="P450" s="1" t="s">
        <v>1</v>
      </c>
      <c r="Q450">
        <v>1</v>
      </c>
      <c r="S450">
        <f t="shared" si="81"/>
        <v>1</v>
      </c>
      <c r="T450">
        <f t="shared" si="82"/>
        <v>0</v>
      </c>
      <c r="U450">
        <f t="shared" si="83"/>
        <v>0</v>
      </c>
    </row>
    <row r="451" spans="1:21">
      <c r="A451" s="367">
        <v>444</v>
      </c>
      <c r="B451" s="68">
        <v>28</v>
      </c>
      <c r="C451">
        <v>12</v>
      </c>
      <c r="D451" s="81">
        <v>31430</v>
      </c>
      <c r="E451" s="2" t="s">
        <v>388</v>
      </c>
      <c r="F451" s="94" t="s">
        <v>0</v>
      </c>
      <c r="G451" s="2" t="s">
        <v>95</v>
      </c>
      <c r="H451" s="107"/>
      <c r="I451" s="2" t="s">
        <v>155</v>
      </c>
      <c r="K451" s="2" t="s">
        <v>94</v>
      </c>
      <c r="L451" t="s">
        <v>0</v>
      </c>
      <c r="M451" s="2" t="s">
        <v>98</v>
      </c>
      <c r="O451">
        <v>3</v>
      </c>
      <c r="P451" s="1" t="s">
        <v>1</v>
      </c>
      <c r="Q451">
        <v>3</v>
      </c>
      <c r="S451">
        <f t="shared" si="81"/>
        <v>0</v>
      </c>
      <c r="T451">
        <f t="shared" si="82"/>
        <v>1</v>
      </c>
      <c r="U451">
        <f t="shared" si="83"/>
        <v>0</v>
      </c>
    </row>
    <row r="452" spans="1:21">
      <c r="A452" s="367">
        <v>445</v>
      </c>
      <c r="B452" s="68">
        <v>28</v>
      </c>
      <c r="C452">
        <v>13</v>
      </c>
      <c r="D452" s="81">
        <v>31430</v>
      </c>
      <c r="E452" s="2" t="s">
        <v>388</v>
      </c>
      <c r="F452" s="94" t="s">
        <v>0</v>
      </c>
      <c r="G452" s="2" t="s">
        <v>95</v>
      </c>
      <c r="H452" s="107"/>
      <c r="I452" s="2" t="s">
        <v>155</v>
      </c>
      <c r="K452" s="2" t="s">
        <v>94</v>
      </c>
      <c r="L452" t="s">
        <v>0</v>
      </c>
      <c r="M452" s="2" t="s">
        <v>99</v>
      </c>
      <c r="O452">
        <v>3</v>
      </c>
      <c r="P452" s="1" t="s">
        <v>1</v>
      </c>
      <c r="Q452">
        <v>3</v>
      </c>
      <c r="S452">
        <f t="shared" si="81"/>
        <v>0</v>
      </c>
      <c r="T452">
        <f t="shared" si="82"/>
        <v>1</v>
      </c>
      <c r="U452">
        <f t="shared" si="83"/>
        <v>0</v>
      </c>
    </row>
    <row r="453" spans="1:21">
      <c r="A453" s="367">
        <v>446</v>
      </c>
      <c r="B453" s="68">
        <v>28</v>
      </c>
      <c r="C453">
        <v>14</v>
      </c>
      <c r="D453" s="81">
        <v>31430</v>
      </c>
      <c r="E453" s="2" t="s">
        <v>388</v>
      </c>
      <c r="F453" s="94" t="s">
        <v>0</v>
      </c>
      <c r="G453" s="2" t="s">
        <v>95</v>
      </c>
      <c r="H453" s="107"/>
      <c r="I453" s="2" t="s">
        <v>155</v>
      </c>
      <c r="K453" s="2" t="s">
        <v>151</v>
      </c>
      <c r="L453" t="s">
        <v>0</v>
      </c>
      <c r="M453" s="2" t="s">
        <v>153</v>
      </c>
      <c r="O453">
        <v>8</v>
      </c>
      <c r="P453" s="1" t="s">
        <v>1</v>
      </c>
      <c r="Q453">
        <v>2</v>
      </c>
      <c r="S453">
        <f t="shared" si="81"/>
        <v>1</v>
      </c>
      <c r="T453">
        <f t="shared" si="82"/>
        <v>0</v>
      </c>
      <c r="U453">
        <f t="shared" si="83"/>
        <v>0</v>
      </c>
    </row>
    <row r="454" spans="1:21">
      <c r="A454" s="367">
        <v>447</v>
      </c>
      <c r="B454" s="68">
        <v>28</v>
      </c>
      <c r="C454">
        <v>15</v>
      </c>
      <c r="D454" s="81">
        <v>31430</v>
      </c>
      <c r="E454" s="2" t="s">
        <v>388</v>
      </c>
      <c r="F454" s="94" t="s">
        <v>0</v>
      </c>
      <c r="G454" s="2" t="s">
        <v>95</v>
      </c>
      <c r="H454" s="107"/>
      <c r="I454" s="2" t="s">
        <v>155</v>
      </c>
      <c r="K454" s="2" t="s">
        <v>136</v>
      </c>
      <c r="L454" t="s">
        <v>0</v>
      </c>
      <c r="M454" s="2" t="s">
        <v>97</v>
      </c>
      <c r="O454">
        <v>5</v>
      </c>
      <c r="P454" s="1" t="s">
        <v>1</v>
      </c>
      <c r="Q454">
        <v>2</v>
      </c>
      <c r="S454">
        <f t="shared" si="81"/>
        <v>1</v>
      </c>
      <c r="T454">
        <f t="shared" si="82"/>
        <v>0</v>
      </c>
      <c r="U454">
        <f t="shared" si="83"/>
        <v>0</v>
      </c>
    </row>
    <row r="455" spans="1:21">
      <c r="A455" s="367">
        <v>448</v>
      </c>
      <c r="B455" s="68">
        <v>28</v>
      </c>
      <c r="C455">
        <v>16</v>
      </c>
      <c r="D455" s="81">
        <v>31430</v>
      </c>
      <c r="E455" s="2" t="s">
        <v>388</v>
      </c>
      <c r="F455" s="94" t="s">
        <v>0</v>
      </c>
      <c r="G455" s="2" t="s">
        <v>95</v>
      </c>
      <c r="H455" s="107"/>
      <c r="I455" s="2" t="s">
        <v>155</v>
      </c>
      <c r="K455" s="2" t="s">
        <v>152</v>
      </c>
      <c r="L455" t="s">
        <v>0</v>
      </c>
      <c r="M455" s="2" t="s">
        <v>98</v>
      </c>
      <c r="O455">
        <v>6</v>
      </c>
      <c r="P455" s="1" t="s">
        <v>1</v>
      </c>
      <c r="Q455">
        <v>4</v>
      </c>
      <c r="S455">
        <f t="shared" si="81"/>
        <v>1</v>
      </c>
      <c r="T455">
        <f t="shared" si="82"/>
        <v>0</v>
      </c>
      <c r="U455">
        <f t="shared" si="83"/>
        <v>0</v>
      </c>
    </row>
    <row r="456" spans="1:21">
      <c r="A456" s="367">
        <v>449</v>
      </c>
      <c r="B456" s="68">
        <v>29</v>
      </c>
      <c r="C456">
        <v>1</v>
      </c>
      <c r="D456" s="81">
        <v>31430</v>
      </c>
      <c r="E456" s="2" t="s">
        <v>388</v>
      </c>
      <c r="F456" s="94" t="s">
        <v>0</v>
      </c>
      <c r="G456" s="2" t="s">
        <v>131</v>
      </c>
      <c r="H456" s="107"/>
      <c r="I456" s="2" t="s">
        <v>155</v>
      </c>
      <c r="K456" s="2" t="s">
        <v>94</v>
      </c>
      <c r="L456" t="s">
        <v>0</v>
      </c>
      <c r="M456" s="2" t="s">
        <v>133</v>
      </c>
      <c r="O456">
        <v>3</v>
      </c>
      <c r="P456" s="1" t="s">
        <v>1</v>
      </c>
      <c r="Q456">
        <v>3</v>
      </c>
      <c r="S456">
        <f t="shared" si="81"/>
        <v>0</v>
      </c>
      <c r="T456">
        <f t="shared" si="82"/>
        <v>1</v>
      </c>
      <c r="U456">
        <f t="shared" si="83"/>
        <v>0</v>
      </c>
    </row>
    <row r="457" spans="1:21">
      <c r="A457" s="367">
        <v>450</v>
      </c>
      <c r="B457" s="68">
        <v>29</v>
      </c>
      <c r="C457">
        <v>2</v>
      </c>
      <c r="D457" s="81">
        <v>31430</v>
      </c>
      <c r="E457" s="2" t="s">
        <v>388</v>
      </c>
      <c r="F457" s="94" t="s">
        <v>0</v>
      </c>
      <c r="G457" s="2" t="s">
        <v>131</v>
      </c>
      <c r="H457" s="107"/>
      <c r="I457" s="2" t="s">
        <v>155</v>
      </c>
      <c r="K457" s="2" t="s">
        <v>152</v>
      </c>
      <c r="L457" t="s">
        <v>0</v>
      </c>
      <c r="M457" s="2" t="s">
        <v>148</v>
      </c>
      <c r="O457">
        <v>5</v>
      </c>
      <c r="P457" s="1" t="s">
        <v>1</v>
      </c>
      <c r="Q457">
        <v>1</v>
      </c>
      <c r="S457">
        <f t="shared" ref="S457:S472" si="84">IF(O457&gt;Q457,1,0)</f>
        <v>1</v>
      </c>
      <c r="T457">
        <f t="shared" ref="T457:T472" si="85">IF(ISNUMBER(Q457),IF(O457=Q457,1,0),0)</f>
        <v>0</v>
      </c>
      <c r="U457">
        <f t="shared" ref="U457:U472" si="86">IF(O457&lt;Q457,1,0)</f>
        <v>0</v>
      </c>
    </row>
    <row r="458" spans="1:21">
      <c r="A458" s="367">
        <v>451</v>
      </c>
      <c r="B458" s="68">
        <v>29</v>
      </c>
      <c r="C458">
        <v>3</v>
      </c>
      <c r="D458" s="81">
        <v>31430</v>
      </c>
      <c r="E458" s="2" t="s">
        <v>388</v>
      </c>
      <c r="F458" s="94" t="s">
        <v>0</v>
      </c>
      <c r="G458" s="2" t="s">
        <v>131</v>
      </c>
      <c r="H458" s="107"/>
      <c r="I458" s="2" t="s">
        <v>155</v>
      </c>
      <c r="K458" s="2" t="s">
        <v>136</v>
      </c>
      <c r="L458" t="s">
        <v>0</v>
      </c>
      <c r="M458" s="2" t="s">
        <v>149</v>
      </c>
      <c r="O458">
        <v>6</v>
      </c>
      <c r="P458" s="1" t="s">
        <v>1</v>
      </c>
      <c r="Q458">
        <v>4</v>
      </c>
      <c r="S458">
        <f t="shared" si="84"/>
        <v>1</v>
      </c>
      <c r="T458">
        <f t="shared" si="85"/>
        <v>0</v>
      </c>
      <c r="U458">
        <f t="shared" si="86"/>
        <v>0</v>
      </c>
    </row>
    <row r="459" spans="1:21">
      <c r="A459" s="367">
        <v>452</v>
      </c>
      <c r="B459" s="68">
        <v>29</v>
      </c>
      <c r="C459">
        <v>4</v>
      </c>
      <c r="D459" s="81">
        <v>31430</v>
      </c>
      <c r="E459" s="2" t="s">
        <v>388</v>
      </c>
      <c r="F459" s="94" t="s">
        <v>0</v>
      </c>
      <c r="G459" s="2" t="s">
        <v>131</v>
      </c>
      <c r="H459" s="107"/>
      <c r="I459" s="2" t="s">
        <v>155</v>
      </c>
      <c r="K459" s="2" t="s">
        <v>151</v>
      </c>
      <c r="L459" t="s">
        <v>0</v>
      </c>
      <c r="M459" s="2" t="s">
        <v>134</v>
      </c>
      <c r="O459">
        <v>4</v>
      </c>
      <c r="P459" s="1" t="s">
        <v>1</v>
      </c>
      <c r="Q459">
        <v>4</v>
      </c>
      <c r="S459">
        <f t="shared" si="84"/>
        <v>0</v>
      </c>
      <c r="T459">
        <f t="shared" si="85"/>
        <v>1</v>
      </c>
      <c r="U459">
        <f t="shared" si="86"/>
        <v>0</v>
      </c>
    </row>
    <row r="460" spans="1:21">
      <c r="A460" s="367">
        <v>453</v>
      </c>
      <c r="B460" s="68">
        <v>29</v>
      </c>
      <c r="C460">
        <v>5</v>
      </c>
      <c r="D460" s="81">
        <v>31430</v>
      </c>
      <c r="E460" s="2" t="s">
        <v>388</v>
      </c>
      <c r="F460" s="94" t="s">
        <v>0</v>
      </c>
      <c r="G460" s="2" t="s">
        <v>131</v>
      </c>
      <c r="H460" s="107"/>
      <c r="I460" s="2" t="s">
        <v>155</v>
      </c>
      <c r="K460" s="2" t="s">
        <v>152</v>
      </c>
      <c r="L460" t="s">
        <v>0</v>
      </c>
      <c r="M460" s="2" t="s">
        <v>133</v>
      </c>
      <c r="O460">
        <v>3</v>
      </c>
      <c r="P460" s="1" t="s">
        <v>1</v>
      </c>
      <c r="Q460">
        <v>3</v>
      </c>
      <c r="S460">
        <f t="shared" si="84"/>
        <v>0</v>
      </c>
      <c r="T460">
        <f t="shared" si="85"/>
        <v>1</v>
      </c>
      <c r="U460">
        <f t="shared" si="86"/>
        <v>0</v>
      </c>
    </row>
    <row r="461" spans="1:21">
      <c r="A461" s="367">
        <v>454</v>
      </c>
      <c r="B461" s="68">
        <v>29</v>
      </c>
      <c r="C461">
        <v>6</v>
      </c>
      <c r="D461" s="81">
        <v>31430</v>
      </c>
      <c r="E461" s="2" t="s">
        <v>388</v>
      </c>
      <c r="F461" s="94" t="s">
        <v>0</v>
      </c>
      <c r="G461" s="2" t="s">
        <v>131</v>
      </c>
      <c r="H461" s="107"/>
      <c r="I461" s="2" t="s">
        <v>155</v>
      </c>
      <c r="K461" s="2" t="s">
        <v>136</v>
      </c>
      <c r="L461" t="s">
        <v>0</v>
      </c>
      <c r="M461" s="2" t="s">
        <v>148</v>
      </c>
      <c r="O461">
        <v>12</v>
      </c>
      <c r="P461" s="1" t="s">
        <v>1</v>
      </c>
      <c r="Q461">
        <v>4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367">
        <v>455</v>
      </c>
      <c r="B462" s="68">
        <v>29</v>
      </c>
      <c r="C462">
        <v>7</v>
      </c>
      <c r="D462" s="81">
        <v>31430</v>
      </c>
      <c r="E462" s="2" t="s">
        <v>388</v>
      </c>
      <c r="F462" s="94" t="s">
        <v>0</v>
      </c>
      <c r="G462" s="2" t="s">
        <v>131</v>
      </c>
      <c r="H462" s="107"/>
      <c r="I462" s="2" t="s">
        <v>155</v>
      </c>
      <c r="K462" s="2" t="s">
        <v>151</v>
      </c>
      <c r="L462" t="s">
        <v>0</v>
      </c>
      <c r="M462" s="2" t="s">
        <v>149</v>
      </c>
      <c r="O462">
        <v>9</v>
      </c>
      <c r="P462" s="1" t="s">
        <v>1</v>
      </c>
      <c r="Q462">
        <v>2</v>
      </c>
      <c r="S462">
        <f t="shared" si="84"/>
        <v>1</v>
      </c>
      <c r="T462">
        <f t="shared" si="85"/>
        <v>0</v>
      </c>
      <c r="U462">
        <f t="shared" si="86"/>
        <v>0</v>
      </c>
    </row>
    <row r="463" spans="1:21">
      <c r="A463" s="367">
        <v>456</v>
      </c>
      <c r="B463" s="68">
        <v>29</v>
      </c>
      <c r="C463">
        <v>8</v>
      </c>
      <c r="D463" s="81">
        <v>31430</v>
      </c>
      <c r="E463" s="2" t="s">
        <v>388</v>
      </c>
      <c r="F463" s="94" t="s">
        <v>0</v>
      </c>
      <c r="G463" s="2" t="s">
        <v>131</v>
      </c>
      <c r="H463" s="107"/>
      <c r="I463" s="2" t="s">
        <v>155</v>
      </c>
      <c r="K463" s="2" t="s">
        <v>94</v>
      </c>
      <c r="L463" t="s">
        <v>0</v>
      </c>
      <c r="M463" s="2" t="s">
        <v>134</v>
      </c>
      <c r="O463">
        <v>5</v>
      </c>
      <c r="P463" s="1" t="s">
        <v>1</v>
      </c>
      <c r="Q463">
        <v>5</v>
      </c>
      <c r="S463">
        <f t="shared" si="84"/>
        <v>0</v>
      </c>
      <c r="T463">
        <f t="shared" si="85"/>
        <v>1</v>
      </c>
      <c r="U463">
        <f t="shared" si="86"/>
        <v>0</v>
      </c>
    </row>
    <row r="464" spans="1:21">
      <c r="A464" s="367">
        <v>457</v>
      </c>
      <c r="B464" s="68">
        <v>29</v>
      </c>
      <c r="C464">
        <v>9</v>
      </c>
      <c r="D464" s="81">
        <v>31430</v>
      </c>
      <c r="E464" s="2" t="s">
        <v>388</v>
      </c>
      <c r="F464" s="94" t="s">
        <v>0</v>
      </c>
      <c r="G464" s="2" t="s">
        <v>131</v>
      </c>
      <c r="H464" s="107">
        <v>0</v>
      </c>
      <c r="I464" s="2" t="s">
        <v>155</v>
      </c>
      <c r="K464" s="2" t="s">
        <v>151</v>
      </c>
      <c r="L464" t="s">
        <v>0</v>
      </c>
      <c r="M464" s="2" t="s">
        <v>148</v>
      </c>
      <c r="O464">
        <v>3</v>
      </c>
      <c r="P464" s="1" t="s">
        <v>1</v>
      </c>
      <c r="Q464">
        <v>7</v>
      </c>
      <c r="S464">
        <f t="shared" si="84"/>
        <v>0</v>
      </c>
      <c r="T464">
        <f t="shared" si="85"/>
        <v>0</v>
      </c>
      <c r="U464">
        <f t="shared" si="86"/>
        <v>1</v>
      </c>
    </row>
    <row r="465" spans="1:21">
      <c r="A465" s="367">
        <v>458</v>
      </c>
      <c r="B465" s="68">
        <v>29</v>
      </c>
      <c r="C465">
        <v>10</v>
      </c>
      <c r="D465" s="81">
        <v>31430</v>
      </c>
      <c r="E465" s="2" t="s">
        <v>388</v>
      </c>
      <c r="F465" s="94" t="s">
        <v>0</v>
      </c>
      <c r="G465" s="2" t="s">
        <v>131</v>
      </c>
      <c r="H465" s="107">
        <v>0</v>
      </c>
      <c r="I465" s="2" t="s">
        <v>155</v>
      </c>
      <c r="K465" s="2" t="s">
        <v>136</v>
      </c>
      <c r="L465" t="s">
        <v>0</v>
      </c>
      <c r="M465" s="2" t="s">
        <v>133</v>
      </c>
      <c r="O465">
        <v>4</v>
      </c>
      <c r="P465" s="1" t="s">
        <v>1</v>
      </c>
      <c r="Q465">
        <v>7</v>
      </c>
      <c r="S465">
        <f t="shared" si="84"/>
        <v>0</v>
      </c>
      <c r="T465">
        <f t="shared" si="85"/>
        <v>0</v>
      </c>
      <c r="U465">
        <f t="shared" si="86"/>
        <v>1</v>
      </c>
    </row>
    <row r="466" spans="1:21">
      <c r="A466" s="367">
        <v>459</v>
      </c>
      <c r="B466" s="68">
        <v>29</v>
      </c>
      <c r="C466">
        <v>11</v>
      </c>
      <c r="D466" s="81">
        <v>31430</v>
      </c>
      <c r="E466" s="2" t="s">
        <v>388</v>
      </c>
      <c r="F466" s="94" t="s">
        <v>0</v>
      </c>
      <c r="G466" s="2" t="s">
        <v>131</v>
      </c>
      <c r="H466" s="107"/>
      <c r="I466" s="2" t="s">
        <v>155</v>
      </c>
      <c r="K466" s="2" t="s">
        <v>152</v>
      </c>
      <c r="L466" t="s">
        <v>0</v>
      </c>
      <c r="M466" s="2" t="s">
        <v>134</v>
      </c>
      <c r="O466">
        <v>5</v>
      </c>
      <c r="P466" s="1" t="s">
        <v>1</v>
      </c>
      <c r="Q466">
        <v>1</v>
      </c>
      <c r="S466">
        <f t="shared" si="84"/>
        <v>1</v>
      </c>
      <c r="T466">
        <f t="shared" si="85"/>
        <v>0</v>
      </c>
      <c r="U466">
        <f t="shared" si="86"/>
        <v>0</v>
      </c>
    </row>
    <row r="467" spans="1:21">
      <c r="A467" s="367">
        <v>460</v>
      </c>
      <c r="B467" s="68">
        <v>29</v>
      </c>
      <c r="C467">
        <v>12</v>
      </c>
      <c r="D467" s="81">
        <v>31430</v>
      </c>
      <c r="E467" s="2" t="s">
        <v>388</v>
      </c>
      <c r="F467" s="94" t="s">
        <v>0</v>
      </c>
      <c r="G467" s="2" t="s">
        <v>131</v>
      </c>
      <c r="H467" s="107"/>
      <c r="I467" s="2" t="s">
        <v>155</v>
      </c>
      <c r="K467" s="2" t="s">
        <v>94</v>
      </c>
      <c r="L467" t="s">
        <v>0</v>
      </c>
      <c r="M467" s="2" t="s">
        <v>149</v>
      </c>
      <c r="O467">
        <v>6</v>
      </c>
      <c r="P467" s="1" t="s">
        <v>1</v>
      </c>
      <c r="Q467">
        <v>2</v>
      </c>
      <c r="S467">
        <f t="shared" si="84"/>
        <v>1</v>
      </c>
      <c r="T467">
        <f t="shared" si="85"/>
        <v>0</v>
      </c>
      <c r="U467">
        <f t="shared" si="86"/>
        <v>0</v>
      </c>
    </row>
    <row r="468" spans="1:21">
      <c r="A468" s="367">
        <v>461</v>
      </c>
      <c r="B468" s="68">
        <v>29</v>
      </c>
      <c r="C468">
        <v>13</v>
      </c>
      <c r="D468" s="81">
        <v>31430</v>
      </c>
      <c r="E468" s="2" t="s">
        <v>388</v>
      </c>
      <c r="F468" s="94" t="s">
        <v>0</v>
      </c>
      <c r="G468" s="2" t="s">
        <v>131</v>
      </c>
      <c r="H468" s="107"/>
      <c r="I468" s="2" t="s">
        <v>155</v>
      </c>
      <c r="K468" s="2" t="s">
        <v>94</v>
      </c>
      <c r="L468" t="s">
        <v>0</v>
      </c>
      <c r="M468" s="2" t="s">
        <v>148</v>
      </c>
      <c r="O468">
        <v>6</v>
      </c>
      <c r="P468" s="1" t="s">
        <v>1</v>
      </c>
      <c r="Q468">
        <v>5</v>
      </c>
      <c r="S468">
        <f t="shared" si="84"/>
        <v>1</v>
      </c>
      <c r="T468">
        <f t="shared" si="85"/>
        <v>0</v>
      </c>
      <c r="U468">
        <f t="shared" si="86"/>
        <v>0</v>
      </c>
    </row>
    <row r="469" spans="1:21">
      <c r="A469" s="367">
        <v>462</v>
      </c>
      <c r="B469" s="68">
        <v>29</v>
      </c>
      <c r="C469">
        <v>14</v>
      </c>
      <c r="D469" s="81">
        <v>31430</v>
      </c>
      <c r="E469" s="2" t="s">
        <v>388</v>
      </c>
      <c r="F469" s="94" t="s">
        <v>0</v>
      </c>
      <c r="G469" s="2" t="s">
        <v>131</v>
      </c>
      <c r="H469" s="107">
        <v>0</v>
      </c>
      <c r="I469" s="2" t="s">
        <v>155</v>
      </c>
      <c r="K469" s="2" t="s">
        <v>151</v>
      </c>
      <c r="L469" t="s">
        <v>0</v>
      </c>
      <c r="M469" s="2" t="s">
        <v>133</v>
      </c>
      <c r="O469">
        <v>2</v>
      </c>
      <c r="P469" s="1" t="s">
        <v>1</v>
      </c>
      <c r="Q469">
        <v>5</v>
      </c>
      <c r="S469">
        <f t="shared" si="84"/>
        <v>0</v>
      </c>
      <c r="T469">
        <f t="shared" si="85"/>
        <v>0</v>
      </c>
      <c r="U469">
        <f t="shared" si="86"/>
        <v>1</v>
      </c>
    </row>
    <row r="470" spans="1:21">
      <c r="A470" s="367">
        <v>463</v>
      </c>
      <c r="B470" s="68">
        <v>29</v>
      </c>
      <c r="C470">
        <v>15</v>
      </c>
      <c r="D470" s="81">
        <v>31430</v>
      </c>
      <c r="E470" s="2" t="s">
        <v>388</v>
      </c>
      <c r="F470" s="94" t="s">
        <v>0</v>
      </c>
      <c r="G470" s="2" t="s">
        <v>131</v>
      </c>
      <c r="H470" s="107">
        <v>0</v>
      </c>
      <c r="I470" s="2" t="s">
        <v>155</v>
      </c>
      <c r="K470" s="2" t="s">
        <v>136</v>
      </c>
      <c r="L470" t="s">
        <v>0</v>
      </c>
      <c r="M470" s="2" t="s">
        <v>134</v>
      </c>
      <c r="O470">
        <v>3</v>
      </c>
      <c r="P470" s="1" t="s">
        <v>1</v>
      </c>
      <c r="Q470">
        <v>6</v>
      </c>
      <c r="S470">
        <f t="shared" si="84"/>
        <v>0</v>
      </c>
      <c r="T470">
        <f t="shared" si="85"/>
        <v>0</v>
      </c>
      <c r="U470">
        <f t="shared" si="86"/>
        <v>1</v>
      </c>
    </row>
    <row r="471" spans="1:21">
      <c r="A471" s="367">
        <v>464</v>
      </c>
      <c r="B471" s="68">
        <v>29</v>
      </c>
      <c r="C471">
        <v>16</v>
      </c>
      <c r="D471" s="81">
        <v>31430</v>
      </c>
      <c r="E471" s="2" t="s">
        <v>388</v>
      </c>
      <c r="F471" s="94" t="s">
        <v>0</v>
      </c>
      <c r="G471" s="2" t="s">
        <v>131</v>
      </c>
      <c r="H471" s="107"/>
      <c r="I471" s="2" t="s">
        <v>155</v>
      </c>
      <c r="K471" s="2" t="s">
        <v>152</v>
      </c>
      <c r="L471" t="s">
        <v>0</v>
      </c>
      <c r="M471" s="2" t="s">
        <v>149</v>
      </c>
      <c r="O471">
        <v>3</v>
      </c>
      <c r="P471" s="1" t="s">
        <v>1</v>
      </c>
      <c r="Q471">
        <v>3</v>
      </c>
      <c r="S471">
        <f t="shared" si="84"/>
        <v>0</v>
      </c>
      <c r="T471">
        <f t="shared" si="85"/>
        <v>1</v>
      </c>
      <c r="U471">
        <f t="shared" si="86"/>
        <v>0</v>
      </c>
    </row>
    <row r="472" spans="1:21">
      <c r="A472" s="367">
        <v>465</v>
      </c>
      <c r="B472" s="68">
        <v>30</v>
      </c>
      <c r="C472">
        <v>1</v>
      </c>
      <c r="D472" s="81">
        <v>31438</v>
      </c>
      <c r="E472" s="2" t="s">
        <v>78</v>
      </c>
      <c r="F472" s="94" t="s">
        <v>0</v>
      </c>
      <c r="G472" s="2" t="s">
        <v>123</v>
      </c>
      <c r="H472" s="107">
        <v>0</v>
      </c>
      <c r="I472" s="2" t="s">
        <v>155</v>
      </c>
      <c r="K472" s="2" t="s">
        <v>80</v>
      </c>
      <c r="L472" t="s">
        <v>0</v>
      </c>
      <c r="M472" s="2" t="s">
        <v>122</v>
      </c>
      <c r="O472">
        <v>4</v>
      </c>
      <c r="P472" s="1" t="s">
        <v>1</v>
      </c>
      <c r="Q472">
        <v>5</v>
      </c>
      <c r="S472">
        <f t="shared" si="84"/>
        <v>0</v>
      </c>
      <c r="T472">
        <f t="shared" si="85"/>
        <v>0</v>
      </c>
      <c r="U472">
        <f t="shared" si="86"/>
        <v>1</v>
      </c>
    </row>
    <row r="473" spans="1:21">
      <c r="A473" s="367">
        <v>466</v>
      </c>
      <c r="B473" s="68">
        <v>30</v>
      </c>
      <c r="C473">
        <v>2</v>
      </c>
      <c r="D473" s="81">
        <v>31438</v>
      </c>
      <c r="E473" s="2" t="s">
        <v>78</v>
      </c>
      <c r="F473" s="94" t="s">
        <v>0</v>
      </c>
      <c r="G473" s="2" t="s">
        <v>123</v>
      </c>
      <c r="H473" s="107"/>
      <c r="I473" s="2" t="s">
        <v>155</v>
      </c>
      <c r="K473" s="2" t="s">
        <v>79</v>
      </c>
      <c r="L473" t="s">
        <v>0</v>
      </c>
      <c r="M473" s="2" t="s">
        <v>387</v>
      </c>
      <c r="O473">
        <v>5</v>
      </c>
      <c r="P473" s="1" t="s">
        <v>1</v>
      </c>
      <c r="Q473">
        <v>3</v>
      </c>
      <c r="S473">
        <f t="shared" ref="S473:S488" si="87">IF(O473&gt;Q473,1,0)</f>
        <v>1</v>
      </c>
      <c r="T473">
        <f t="shared" ref="T473:T488" si="88">IF(ISNUMBER(Q473),IF(O473=Q473,1,0),0)</f>
        <v>0</v>
      </c>
      <c r="U473">
        <f t="shared" ref="U473:U488" si="89">IF(O473&lt;Q473,1,0)</f>
        <v>0</v>
      </c>
    </row>
    <row r="474" spans="1:21">
      <c r="A474" s="367">
        <v>467</v>
      </c>
      <c r="B474" s="68">
        <v>30</v>
      </c>
      <c r="C474">
        <v>3</v>
      </c>
      <c r="D474" s="81">
        <v>31438</v>
      </c>
      <c r="E474" s="2" t="s">
        <v>78</v>
      </c>
      <c r="F474" s="94" t="s">
        <v>0</v>
      </c>
      <c r="G474" s="2" t="s">
        <v>123</v>
      </c>
      <c r="H474" s="107"/>
      <c r="I474" s="2" t="s">
        <v>155</v>
      </c>
      <c r="K474" s="2" t="s">
        <v>81</v>
      </c>
      <c r="L474" t="s">
        <v>0</v>
      </c>
      <c r="M474" s="2" t="s">
        <v>126</v>
      </c>
      <c r="O474">
        <v>5</v>
      </c>
      <c r="P474" s="1" t="s">
        <v>1</v>
      </c>
      <c r="Q474">
        <v>4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>
      <c r="A475" s="367">
        <v>468</v>
      </c>
      <c r="B475" s="68">
        <v>30</v>
      </c>
      <c r="C475">
        <v>4</v>
      </c>
      <c r="D475" s="81">
        <v>31438</v>
      </c>
      <c r="E475" s="2" t="s">
        <v>78</v>
      </c>
      <c r="F475" s="94" t="s">
        <v>0</v>
      </c>
      <c r="G475" s="2" t="s">
        <v>123</v>
      </c>
      <c r="H475" s="107"/>
      <c r="I475" s="2" t="s">
        <v>155</v>
      </c>
      <c r="K475" s="2" t="s">
        <v>77</v>
      </c>
      <c r="L475" t="s">
        <v>0</v>
      </c>
      <c r="M475" s="2" t="s">
        <v>124</v>
      </c>
      <c r="O475">
        <v>4</v>
      </c>
      <c r="P475" s="1" t="s">
        <v>1</v>
      </c>
      <c r="Q475">
        <v>1</v>
      </c>
      <c r="S475">
        <f t="shared" si="87"/>
        <v>1</v>
      </c>
      <c r="T475">
        <f t="shared" si="88"/>
        <v>0</v>
      </c>
      <c r="U475">
        <f t="shared" si="89"/>
        <v>0</v>
      </c>
    </row>
    <row r="476" spans="1:21">
      <c r="A476" s="367">
        <v>469</v>
      </c>
      <c r="B476" s="68">
        <v>30</v>
      </c>
      <c r="C476">
        <v>5</v>
      </c>
      <c r="D476" s="81">
        <v>31438</v>
      </c>
      <c r="E476" s="2" t="s">
        <v>78</v>
      </c>
      <c r="F476" s="94" t="s">
        <v>0</v>
      </c>
      <c r="G476" s="2" t="s">
        <v>123</v>
      </c>
      <c r="H476" s="107"/>
      <c r="I476" s="2" t="s">
        <v>155</v>
      </c>
      <c r="K476" s="2" t="s">
        <v>79</v>
      </c>
      <c r="L476" t="s">
        <v>0</v>
      </c>
      <c r="M476" s="2" t="s">
        <v>122</v>
      </c>
      <c r="O476">
        <v>6</v>
      </c>
      <c r="P476" s="1" t="s">
        <v>1</v>
      </c>
      <c r="Q476">
        <v>2</v>
      </c>
      <c r="S476">
        <f t="shared" si="87"/>
        <v>1</v>
      </c>
      <c r="T476">
        <f t="shared" si="88"/>
        <v>0</v>
      </c>
      <c r="U476">
        <f t="shared" si="89"/>
        <v>0</v>
      </c>
    </row>
    <row r="477" spans="1:21">
      <c r="A477" s="367">
        <v>470</v>
      </c>
      <c r="B477" s="68">
        <v>30</v>
      </c>
      <c r="C477">
        <v>6</v>
      </c>
      <c r="D477" s="81">
        <v>31438</v>
      </c>
      <c r="E477" s="2" t="s">
        <v>78</v>
      </c>
      <c r="F477" s="94" t="s">
        <v>0</v>
      </c>
      <c r="G477" s="2" t="s">
        <v>123</v>
      </c>
      <c r="H477" s="107"/>
      <c r="I477" s="2" t="s">
        <v>155</v>
      </c>
      <c r="K477" s="2" t="s">
        <v>81</v>
      </c>
      <c r="L477" t="s">
        <v>0</v>
      </c>
      <c r="M477" s="2" t="s">
        <v>387</v>
      </c>
      <c r="O477">
        <v>7</v>
      </c>
      <c r="P477" s="1" t="s">
        <v>1</v>
      </c>
      <c r="Q477">
        <v>5</v>
      </c>
      <c r="S477">
        <f t="shared" si="87"/>
        <v>1</v>
      </c>
      <c r="T477">
        <f t="shared" si="88"/>
        <v>0</v>
      </c>
      <c r="U477">
        <f t="shared" si="89"/>
        <v>0</v>
      </c>
    </row>
    <row r="478" spans="1:21">
      <c r="A478" s="367">
        <v>471</v>
      </c>
      <c r="B478" s="68">
        <v>30</v>
      </c>
      <c r="C478">
        <v>7</v>
      </c>
      <c r="D478" s="81">
        <v>31438</v>
      </c>
      <c r="E478" s="2" t="s">
        <v>78</v>
      </c>
      <c r="F478" s="94" t="s">
        <v>0</v>
      </c>
      <c r="G478" s="2" t="s">
        <v>123</v>
      </c>
      <c r="H478" s="107">
        <v>0</v>
      </c>
      <c r="I478" s="2" t="s">
        <v>155</v>
      </c>
      <c r="K478" s="2" t="s">
        <v>77</v>
      </c>
      <c r="L478" t="s">
        <v>0</v>
      </c>
      <c r="M478" s="2" t="s">
        <v>126</v>
      </c>
      <c r="O478">
        <v>3</v>
      </c>
      <c r="P478" s="1" t="s">
        <v>1</v>
      </c>
      <c r="Q478">
        <v>4</v>
      </c>
      <c r="S478">
        <f t="shared" si="87"/>
        <v>0</v>
      </c>
      <c r="T478">
        <f t="shared" si="88"/>
        <v>0</v>
      </c>
      <c r="U478">
        <f t="shared" si="89"/>
        <v>1</v>
      </c>
    </row>
    <row r="479" spans="1:21">
      <c r="A479" s="367">
        <v>472</v>
      </c>
      <c r="B479" s="68">
        <v>30</v>
      </c>
      <c r="C479">
        <v>8</v>
      </c>
      <c r="D479" s="81">
        <v>31438</v>
      </c>
      <c r="E479" s="2" t="s">
        <v>78</v>
      </c>
      <c r="F479" s="94" t="s">
        <v>0</v>
      </c>
      <c r="G479" s="2" t="s">
        <v>123</v>
      </c>
      <c r="H479" s="107"/>
      <c r="I479" s="2" t="s">
        <v>155</v>
      </c>
      <c r="K479" s="2" t="s">
        <v>80</v>
      </c>
      <c r="L479" t="s">
        <v>0</v>
      </c>
      <c r="M479" s="2" t="s">
        <v>124</v>
      </c>
      <c r="O479">
        <v>2</v>
      </c>
      <c r="P479" s="1" t="s">
        <v>1</v>
      </c>
      <c r="Q479">
        <v>1</v>
      </c>
      <c r="S479">
        <f t="shared" si="87"/>
        <v>1</v>
      </c>
      <c r="T479">
        <f t="shared" si="88"/>
        <v>0</v>
      </c>
      <c r="U479">
        <f t="shared" si="89"/>
        <v>0</v>
      </c>
    </row>
    <row r="480" spans="1:21">
      <c r="A480" s="367">
        <v>473</v>
      </c>
      <c r="B480" s="68">
        <v>30</v>
      </c>
      <c r="C480">
        <v>9</v>
      </c>
      <c r="D480" s="81">
        <v>31438</v>
      </c>
      <c r="E480" s="2" t="s">
        <v>78</v>
      </c>
      <c r="F480" s="94" t="s">
        <v>0</v>
      </c>
      <c r="G480" s="2" t="s">
        <v>123</v>
      </c>
      <c r="H480" s="107"/>
      <c r="I480" s="2" t="s">
        <v>155</v>
      </c>
      <c r="K480" s="2" t="s">
        <v>77</v>
      </c>
      <c r="L480" t="s">
        <v>0</v>
      </c>
      <c r="M480" s="2" t="s">
        <v>387</v>
      </c>
      <c r="O480">
        <v>5</v>
      </c>
      <c r="P480" s="1" t="s">
        <v>1</v>
      </c>
      <c r="Q480">
        <v>3</v>
      </c>
      <c r="S480">
        <f t="shared" si="87"/>
        <v>1</v>
      </c>
      <c r="T480">
        <f t="shared" si="88"/>
        <v>0</v>
      </c>
      <c r="U480">
        <f t="shared" si="89"/>
        <v>0</v>
      </c>
    </row>
    <row r="481" spans="1:21">
      <c r="A481" s="367">
        <v>474</v>
      </c>
      <c r="B481" s="68">
        <v>30</v>
      </c>
      <c r="C481">
        <v>10</v>
      </c>
      <c r="D481" s="81">
        <v>31438</v>
      </c>
      <c r="E481" s="2" t="s">
        <v>78</v>
      </c>
      <c r="F481" s="94" t="s">
        <v>0</v>
      </c>
      <c r="G481" s="2" t="s">
        <v>123</v>
      </c>
      <c r="H481" s="107"/>
      <c r="I481" s="2" t="s">
        <v>155</v>
      </c>
      <c r="K481" s="2" t="s">
        <v>81</v>
      </c>
      <c r="L481" t="s">
        <v>0</v>
      </c>
      <c r="M481" s="2" t="s">
        <v>122</v>
      </c>
      <c r="O481">
        <v>5</v>
      </c>
      <c r="P481" s="1" t="s">
        <v>1</v>
      </c>
      <c r="Q481">
        <v>1</v>
      </c>
      <c r="S481">
        <f t="shared" si="87"/>
        <v>1</v>
      </c>
      <c r="T481">
        <f t="shared" si="88"/>
        <v>0</v>
      </c>
      <c r="U481">
        <f t="shared" si="89"/>
        <v>0</v>
      </c>
    </row>
    <row r="482" spans="1:21">
      <c r="A482" s="367">
        <v>475</v>
      </c>
      <c r="B482" s="68">
        <v>30</v>
      </c>
      <c r="C482">
        <v>11</v>
      </c>
      <c r="D482" s="81">
        <v>31438</v>
      </c>
      <c r="E482" s="2" t="s">
        <v>78</v>
      </c>
      <c r="F482" s="94" t="s">
        <v>0</v>
      </c>
      <c r="G482" s="2" t="s">
        <v>123</v>
      </c>
      <c r="H482" s="107">
        <v>0</v>
      </c>
      <c r="I482" s="2" t="s">
        <v>155</v>
      </c>
      <c r="K482" s="2" t="s">
        <v>79</v>
      </c>
      <c r="L482" t="s">
        <v>0</v>
      </c>
      <c r="M482" s="2" t="s">
        <v>124</v>
      </c>
      <c r="O482">
        <v>2</v>
      </c>
      <c r="P482" s="1" t="s">
        <v>1</v>
      </c>
      <c r="Q482">
        <v>4</v>
      </c>
      <c r="S482">
        <f t="shared" si="87"/>
        <v>0</v>
      </c>
      <c r="T482">
        <f t="shared" si="88"/>
        <v>0</v>
      </c>
      <c r="U482">
        <f t="shared" si="89"/>
        <v>1</v>
      </c>
    </row>
    <row r="483" spans="1:21">
      <c r="A483" s="367">
        <v>476</v>
      </c>
      <c r="B483" s="68">
        <v>30</v>
      </c>
      <c r="C483">
        <v>12</v>
      </c>
      <c r="D483" s="81">
        <v>31438</v>
      </c>
      <c r="E483" s="2" t="s">
        <v>78</v>
      </c>
      <c r="F483" s="94" t="s">
        <v>0</v>
      </c>
      <c r="G483" s="2" t="s">
        <v>123</v>
      </c>
      <c r="H483" s="107"/>
      <c r="I483" s="2" t="s">
        <v>155</v>
      </c>
      <c r="K483" s="2" t="s">
        <v>80</v>
      </c>
      <c r="L483" t="s">
        <v>0</v>
      </c>
      <c r="M483" s="2" t="s">
        <v>126</v>
      </c>
      <c r="O483">
        <v>8</v>
      </c>
      <c r="P483" s="1" t="s">
        <v>1</v>
      </c>
      <c r="Q483">
        <v>3</v>
      </c>
      <c r="S483">
        <f t="shared" si="87"/>
        <v>1</v>
      </c>
      <c r="T483">
        <f t="shared" si="88"/>
        <v>0</v>
      </c>
      <c r="U483">
        <f t="shared" si="89"/>
        <v>0</v>
      </c>
    </row>
    <row r="484" spans="1:21">
      <c r="A484" s="367">
        <v>477</v>
      </c>
      <c r="B484" s="68">
        <v>30</v>
      </c>
      <c r="C484">
        <v>13</v>
      </c>
      <c r="D484" s="81">
        <v>31438</v>
      </c>
      <c r="E484" s="2" t="s">
        <v>78</v>
      </c>
      <c r="F484" s="94" t="s">
        <v>0</v>
      </c>
      <c r="G484" s="2" t="s">
        <v>123</v>
      </c>
      <c r="H484" s="107">
        <v>0</v>
      </c>
      <c r="I484" s="2" t="s">
        <v>155</v>
      </c>
      <c r="K484" s="2" t="s">
        <v>80</v>
      </c>
      <c r="L484" t="s">
        <v>0</v>
      </c>
      <c r="M484" s="2" t="s">
        <v>387</v>
      </c>
      <c r="O484">
        <v>4</v>
      </c>
      <c r="P484" s="1" t="s">
        <v>1</v>
      </c>
      <c r="Q484">
        <v>8</v>
      </c>
      <c r="S484">
        <f t="shared" si="87"/>
        <v>0</v>
      </c>
      <c r="T484">
        <f t="shared" si="88"/>
        <v>0</v>
      </c>
      <c r="U484">
        <f t="shared" si="89"/>
        <v>1</v>
      </c>
    </row>
    <row r="485" spans="1:21">
      <c r="A485" s="367">
        <v>478</v>
      </c>
      <c r="B485" s="68">
        <v>30</v>
      </c>
      <c r="C485">
        <v>14</v>
      </c>
      <c r="D485" s="81">
        <v>31438</v>
      </c>
      <c r="E485" s="2" t="s">
        <v>78</v>
      </c>
      <c r="F485" s="94" t="s">
        <v>0</v>
      </c>
      <c r="G485" s="2" t="s">
        <v>123</v>
      </c>
      <c r="H485" s="107"/>
      <c r="I485" s="2" t="s">
        <v>155</v>
      </c>
      <c r="K485" s="2" t="s">
        <v>77</v>
      </c>
      <c r="L485" t="s">
        <v>0</v>
      </c>
      <c r="M485" s="2" t="s">
        <v>122</v>
      </c>
      <c r="O485">
        <v>4</v>
      </c>
      <c r="P485" s="1" t="s">
        <v>1</v>
      </c>
      <c r="Q485">
        <v>2</v>
      </c>
      <c r="S485">
        <f t="shared" si="87"/>
        <v>1</v>
      </c>
      <c r="T485">
        <f t="shared" si="88"/>
        <v>0</v>
      </c>
      <c r="U485">
        <f t="shared" si="89"/>
        <v>0</v>
      </c>
    </row>
    <row r="486" spans="1:21">
      <c r="A486" s="367">
        <v>479</v>
      </c>
      <c r="B486" s="68">
        <v>30</v>
      </c>
      <c r="C486">
        <v>15</v>
      </c>
      <c r="D486" s="81">
        <v>31438</v>
      </c>
      <c r="E486" s="2" t="s">
        <v>78</v>
      </c>
      <c r="F486" s="94" t="s">
        <v>0</v>
      </c>
      <c r="G486" s="2" t="s">
        <v>123</v>
      </c>
      <c r="H486" s="107">
        <v>0</v>
      </c>
      <c r="I486" s="2" t="s">
        <v>155</v>
      </c>
      <c r="K486" s="2" t="s">
        <v>81</v>
      </c>
      <c r="L486" t="s">
        <v>0</v>
      </c>
      <c r="M486" s="2" t="s">
        <v>124</v>
      </c>
      <c r="O486">
        <v>5</v>
      </c>
      <c r="P486" s="1" t="s">
        <v>1</v>
      </c>
      <c r="Q486">
        <v>7</v>
      </c>
      <c r="S486">
        <f t="shared" si="87"/>
        <v>0</v>
      </c>
      <c r="T486">
        <f t="shared" si="88"/>
        <v>0</v>
      </c>
      <c r="U486">
        <f t="shared" si="89"/>
        <v>1</v>
      </c>
    </row>
    <row r="487" spans="1:21">
      <c r="A487" s="367">
        <v>480</v>
      </c>
      <c r="B487" s="68">
        <v>30</v>
      </c>
      <c r="C487">
        <v>16</v>
      </c>
      <c r="D487" s="81">
        <v>31438</v>
      </c>
      <c r="E487" s="2" t="s">
        <v>78</v>
      </c>
      <c r="F487" s="94" t="s">
        <v>0</v>
      </c>
      <c r="G487" s="2" t="s">
        <v>123</v>
      </c>
      <c r="H487" s="107">
        <v>0</v>
      </c>
      <c r="I487" s="2" t="s">
        <v>155</v>
      </c>
      <c r="K487" s="2" t="s">
        <v>79</v>
      </c>
      <c r="L487" t="s">
        <v>0</v>
      </c>
      <c r="M487" s="2" t="s">
        <v>126</v>
      </c>
      <c r="O487">
        <v>2</v>
      </c>
      <c r="P487" s="1" t="s">
        <v>1</v>
      </c>
      <c r="Q487">
        <v>6</v>
      </c>
      <c r="S487">
        <f t="shared" si="87"/>
        <v>0</v>
      </c>
      <c r="T487">
        <f t="shared" si="88"/>
        <v>0</v>
      </c>
      <c r="U487">
        <f t="shared" si="89"/>
        <v>1</v>
      </c>
    </row>
    <row r="488" spans="1:21">
      <c r="A488" s="367">
        <v>481</v>
      </c>
      <c r="B488" s="68">
        <v>31</v>
      </c>
      <c r="C488">
        <v>1</v>
      </c>
      <c r="D488" s="81">
        <v>31445</v>
      </c>
      <c r="E488" s="2" t="s">
        <v>388</v>
      </c>
      <c r="F488" s="94" t="s">
        <v>0</v>
      </c>
      <c r="G488" s="2" t="s">
        <v>108</v>
      </c>
      <c r="H488" s="107"/>
      <c r="I488" s="2" t="s">
        <v>155</v>
      </c>
      <c r="K488" s="2" t="s">
        <v>94</v>
      </c>
      <c r="L488" t="s">
        <v>0</v>
      </c>
      <c r="M488" s="2" t="s">
        <v>110</v>
      </c>
      <c r="O488">
        <v>5</v>
      </c>
      <c r="P488" s="1" t="s">
        <v>1</v>
      </c>
      <c r="Q488">
        <v>4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>
      <c r="A489" s="367">
        <v>482</v>
      </c>
      <c r="B489" s="68">
        <v>31</v>
      </c>
      <c r="C489">
        <v>2</v>
      </c>
      <c r="D489" s="81">
        <v>31445</v>
      </c>
      <c r="E489" s="2" t="s">
        <v>388</v>
      </c>
      <c r="F489" s="94" t="s">
        <v>0</v>
      </c>
      <c r="G489" s="2" t="s">
        <v>108</v>
      </c>
      <c r="H489" s="107"/>
      <c r="I489" s="2" t="s">
        <v>155</v>
      </c>
      <c r="K489" s="2" t="s">
        <v>151</v>
      </c>
      <c r="L489" t="s">
        <v>0</v>
      </c>
      <c r="M489" s="2" t="s">
        <v>109</v>
      </c>
      <c r="O489">
        <v>5</v>
      </c>
      <c r="P489" s="1" t="s">
        <v>1</v>
      </c>
      <c r="Q489">
        <v>2</v>
      </c>
      <c r="S489">
        <f t="shared" ref="S489:S504" si="90">IF(O489&gt;Q489,1,0)</f>
        <v>1</v>
      </c>
      <c r="T489">
        <f t="shared" ref="T489:T504" si="91">IF(ISNUMBER(Q489),IF(O489=Q489,1,0),0)</f>
        <v>0</v>
      </c>
      <c r="U489">
        <f t="shared" ref="U489:U504" si="92">IF(O489&lt;Q489,1,0)</f>
        <v>0</v>
      </c>
    </row>
    <row r="490" spans="1:21">
      <c r="A490" s="367">
        <v>483</v>
      </c>
      <c r="B490" s="68">
        <v>31</v>
      </c>
      <c r="C490">
        <v>3</v>
      </c>
      <c r="D490" s="81">
        <v>31445</v>
      </c>
      <c r="E490" s="2" t="s">
        <v>388</v>
      </c>
      <c r="F490" s="94" t="s">
        <v>0</v>
      </c>
      <c r="G490" s="2" t="s">
        <v>108</v>
      </c>
      <c r="H490" s="107">
        <v>0</v>
      </c>
      <c r="I490" s="2" t="s">
        <v>155</v>
      </c>
      <c r="K490" s="2" t="s">
        <v>136</v>
      </c>
      <c r="L490" t="s">
        <v>0</v>
      </c>
      <c r="M490" s="2" t="s">
        <v>112</v>
      </c>
      <c r="O490">
        <v>3</v>
      </c>
      <c r="P490" s="1" t="s">
        <v>1</v>
      </c>
      <c r="Q490">
        <v>6</v>
      </c>
      <c r="S490">
        <f t="shared" si="90"/>
        <v>0</v>
      </c>
      <c r="T490">
        <f t="shared" si="91"/>
        <v>0</v>
      </c>
      <c r="U490">
        <f t="shared" si="92"/>
        <v>1</v>
      </c>
    </row>
    <row r="491" spans="1:21">
      <c r="A491" s="367">
        <v>484</v>
      </c>
      <c r="B491" s="68">
        <v>31</v>
      </c>
      <c r="C491">
        <v>4</v>
      </c>
      <c r="D491" s="81">
        <v>31445</v>
      </c>
      <c r="E491" s="2" t="s">
        <v>388</v>
      </c>
      <c r="F491" s="94" t="s">
        <v>0</v>
      </c>
      <c r="G491" s="2" t="s">
        <v>108</v>
      </c>
      <c r="H491" s="107"/>
      <c r="I491" s="2" t="s">
        <v>155</v>
      </c>
      <c r="K491" s="2" t="s">
        <v>152</v>
      </c>
      <c r="L491" t="s">
        <v>0</v>
      </c>
      <c r="M491" s="2" t="s">
        <v>146</v>
      </c>
      <c r="O491">
        <v>6</v>
      </c>
      <c r="P491" s="1" t="s">
        <v>1</v>
      </c>
      <c r="Q491">
        <v>3</v>
      </c>
      <c r="S491">
        <f t="shared" si="90"/>
        <v>1</v>
      </c>
      <c r="T491">
        <f t="shared" si="91"/>
        <v>0</v>
      </c>
      <c r="U491">
        <f t="shared" si="92"/>
        <v>0</v>
      </c>
    </row>
    <row r="492" spans="1:21">
      <c r="A492" s="367">
        <v>485</v>
      </c>
      <c r="B492" s="68">
        <v>31</v>
      </c>
      <c r="C492">
        <v>5</v>
      </c>
      <c r="D492" s="81">
        <v>31445</v>
      </c>
      <c r="E492" s="2" t="s">
        <v>388</v>
      </c>
      <c r="F492" s="94" t="s">
        <v>0</v>
      </c>
      <c r="G492" s="2" t="s">
        <v>108</v>
      </c>
      <c r="H492" s="107"/>
      <c r="I492" s="2" t="s">
        <v>155</v>
      </c>
      <c r="K492" s="2" t="s">
        <v>151</v>
      </c>
      <c r="L492" t="s">
        <v>0</v>
      </c>
      <c r="M492" s="2" t="s">
        <v>110</v>
      </c>
      <c r="O492">
        <v>4</v>
      </c>
      <c r="P492" s="1" t="s">
        <v>1</v>
      </c>
      <c r="Q492">
        <v>2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>
      <c r="A493" s="367">
        <v>486</v>
      </c>
      <c r="B493" s="68">
        <v>31</v>
      </c>
      <c r="C493">
        <v>6</v>
      </c>
      <c r="D493" s="81">
        <v>31445</v>
      </c>
      <c r="E493" s="2" t="s">
        <v>388</v>
      </c>
      <c r="F493" s="94" t="s">
        <v>0</v>
      </c>
      <c r="G493" s="2" t="s">
        <v>108</v>
      </c>
      <c r="H493" s="107">
        <v>0</v>
      </c>
      <c r="I493" s="2" t="s">
        <v>155</v>
      </c>
      <c r="K493" s="2" t="s">
        <v>136</v>
      </c>
      <c r="L493" t="s">
        <v>0</v>
      </c>
      <c r="M493" s="2" t="s">
        <v>109</v>
      </c>
      <c r="O493">
        <v>3</v>
      </c>
      <c r="P493" s="1" t="s">
        <v>1</v>
      </c>
      <c r="Q493">
        <v>4</v>
      </c>
      <c r="S493">
        <f t="shared" si="90"/>
        <v>0</v>
      </c>
      <c r="T493">
        <f t="shared" si="91"/>
        <v>0</v>
      </c>
      <c r="U493">
        <f t="shared" si="92"/>
        <v>1</v>
      </c>
    </row>
    <row r="494" spans="1:21">
      <c r="A494" s="367">
        <v>487</v>
      </c>
      <c r="B494" s="68">
        <v>31</v>
      </c>
      <c r="C494">
        <v>7</v>
      </c>
      <c r="D494" s="81">
        <v>31445</v>
      </c>
      <c r="E494" s="2" t="s">
        <v>388</v>
      </c>
      <c r="F494" s="94" t="s">
        <v>0</v>
      </c>
      <c r="G494" s="2" t="s">
        <v>108</v>
      </c>
      <c r="H494" s="107"/>
      <c r="I494" s="2" t="s">
        <v>155</v>
      </c>
      <c r="K494" s="2" t="s">
        <v>152</v>
      </c>
      <c r="L494" t="s">
        <v>0</v>
      </c>
      <c r="M494" s="2" t="s">
        <v>112</v>
      </c>
      <c r="O494">
        <v>4</v>
      </c>
      <c r="P494" s="1" t="s">
        <v>1</v>
      </c>
      <c r="Q494">
        <v>2</v>
      </c>
      <c r="S494">
        <f t="shared" si="90"/>
        <v>1</v>
      </c>
      <c r="T494">
        <f t="shared" si="91"/>
        <v>0</v>
      </c>
      <c r="U494">
        <f t="shared" si="92"/>
        <v>0</v>
      </c>
    </row>
    <row r="495" spans="1:21">
      <c r="A495" s="367">
        <v>488</v>
      </c>
      <c r="B495" s="68">
        <v>31</v>
      </c>
      <c r="C495">
        <v>8</v>
      </c>
      <c r="D495" s="81">
        <v>31445</v>
      </c>
      <c r="E495" s="2" t="s">
        <v>388</v>
      </c>
      <c r="F495" s="94" t="s">
        <v>0</v>
      </c>
      <c r="G495" s="2" t="s">
        <v>108</v>
      </c>
      <c r="H495" s="107"/>
      <c r="I495" s="2" t="s">
        <v>155</v>
      </c>
      <c r="K495" s="2" t="s">
        <v>94</v>
      </c>
      <c r="L495" t="s">
        <v>0</v>
      </c>
      <c r="M495" s="2" t="s">
        <v>146</v>
      </c>
      <c r="O495">
        <v>7</v>
      </c>
      <c r="P495" s="1" t="s">
        <v>1</v>
      </c>
      <c r="Q495">
        <v>5</v>
      </c>
      <c r="S495">
        <f t="shared" si="90"/>
        <v>1</v>
      </c>
      <c r="T495">
        <f t="shared" si="91"/>
        <v>0</v>
      </c>
      <c r="U495">
        <f t="shared" si="92"/>
        <v>0</v>
      </c>
    </row>
    <row r="496" spans="1:21">
      <c r="A496" s="367">
        <v>489</v>
      </c>
      <c r="B496" s="68">
        <v>31</v>
      </c>
      <c r="C496">
        <v>9</v>
      </c>
      <c r="D496" s="81">
        <v>31445</v>
      </c>
      <c r="E496" s="2" t="s">
        <v>388</v>
      </c>
      <c r="F496" s="94" t="s">
        <v>0</v>
      </c>
      <c r="G496" s="2" t="s">
        <v>108</v>
      </c>
      <c r="H496" s="107"/>
      <c r="I496" s="2" t="s">
        <v>155</v>
      </c>
      <c r="K496" s="2" t="s">
        <v>152</v>
      </c>
      <c r="L496" t="s">
        <v>0</v>
      </c>
      <c r="M496" s="2" t="s">
        <v>109</v>
      </c>
      <c r="O496">
        <v>3</v>
      </c>
      <c r="P496" s="1" t="s">
        <v>1</v>
      </c>
      <c r="Q496">
        <v>2</v>
      </c>
      <c r="S496">
        <f t="shared" si="90"/>
        <v>1</v>
      </c>
      <c r="T496">
        <f t="shared" si="91"/>
        <v>0</v>
      </c>
      <c r="U496">
        <f t="shared" si="92"/>
        <v>0</v>
      </c>
    </row>
    <row r="497" spans="1:21">
      <c r="A497" s="367">
        <v>490</v>
      </c>
      <c r="B497" s="68">
        <v>31</v>
      </c>
      <c r="C497">
        <v>10</v>
      </c>
      <c r="D497" s="81">
        <v>31445</v>
      </c>
      <c r="E497" s="2" t="s">
        <v>388</v>
      </c>
      <c r="F497" s="94" t="s">
        <v>0</v>
      </c>
      <c r="G497" s="2" t="s">
        <v>108</v>
      </c>
      <c r="H497" s="107"/>
      <c r="I497" s="2" t="s">
        <v>155</v>
      </c>
      <c r="K497" s="2" t="s">
        <v>136</v>
      </c>
      <c r="L497" t="s">
        <v>0</v>
      </c>
      <c r="M497" s="2" t="s">
        <v>110</v>
      </c>
      <c r="O497">
        <v>7</v>
      </c>
      <c r="P497" s="1" t="s">
        <v>1</v>
      </c>
      <c r="Q497">
        <v>4</v>
      </c>
      <c r="S497">
        <f t="shared" si="90"/>
        <v>1</v>
      </c>
      <c r="T497">
        <f t="shared" si="91"/>
        <v>0</v>
      </c>
      <c r="U497">
        <f t="shared" si="92"/>
        <v>0</v>
      </c>
    </row>
    <row r="498" spans="1:21">
      <c r="A498" s="367">
        <v>491</v>
      </c>
      <c r="B498" s="68">
        <v>31</v>
      </c>
      <c r="C498">
        <v>11</v>
      </c>
      <c r="D498" s="81">
        <v>31445</v>
      </c>
      <c r="E498" s="2" t="s">
        <v>388</v>
      </c>
      <c r="F498" s="94" t="s">
        <v>0</v>
      </c>
      <c r="G498" s="2" t="s">
        <v>108</v>
      </c>
      <c r="H498" s="107">
        <v>0</v>
      </c>
      <c r="I498" s="2" t="s">
        <v>155</v>
      </c>
      <c r="K498" s="2" t="s">
        <v>151</v>
      </c>
      <c r="L498" t="s">
        <v>0</v>
      </c>
      <c r="M498" s="2" t="s">
        <v>146</v>
      </c>
      <c r="O498">
        <v>2</v>
      </c>
      <c r="P498" s="1" t="s">
        <v>1</v>
      </c>
      <c r="Q498">
        <v>4</v>
      </c>
      <c r="S498">
        <f t="shared" si="90"/>
        <v>0</v>
      </c>
      <c r="T498">
        <f t="shared" si="91"/>
        <v>0</v>
      </c>
      <c r="U498">
        <f t="shared" si="92"/>
        <v>1</v>
      </c>
    </row>
    <row r="499" spans="1:21">
      <c r="A499" s="367">
        <v>492</v>
      </c>
      <c r="B499" s="68">
        <v>31</v>
      </c>
      <c r="C499">
        <v>12</v>
      </c>
      <c r="D499" s="81">
        <v>31445</v>
      </c>
      <c r="E499" s="2" t="s">
        <v>388</v>
      </c>
      <c r="F499" s="94" t="s">
        <v>0</v>
      </c>
      <c r="G499" s="2" t="s">
        <v>108</v>
      </c>
      <c r="H499" s="107"/>
      <c r="I499" s="2" t="s">
        <v>155</v>
      </c>
      <c r="K499" s="2" t="s">
        <v>94</v>
      </c>
      <c r="L499" t="s">
        <v>0</v>
      </c>
      <c r="M499" s="2" t="s">
        <v>112</v>
      </c>
      <c r="O499">
        <v>7</v>
      </c>
      <c r="P499" s="1" t="s">
        <v>1</v>
      </c>
      <c r="Q499">
        <v>4</v>
      </c>
      <c r="S499">
        <f t="shared" si="90"/>
        <v>1</v>
      </c>
      <c r="T499">
        <f t="shared" si="91"/>
        <v>0</v>
      </c>
      <c r="U499">
        <f t="shared" si="92"/>
        <v>0</v>
      </c>
    </row>
    <row r="500" spans="1:21">
      <c r="A500" s="367">
        <v>493</v>
      </c>
      <c r="B500" s="68">
        <v>31</v>
      </c>
      <c r="C500">
        <v>13</v>
      </c>
      <c r="D500" s="81">
        <v>31445</v>
      </c>
      <c r="E500" s="2" t="s">
        <v>388</v>
      </c>
      <c r="F500" s="94" t="s">
        <v>0</v>
      </c>
      <c r="G500" s="2" t="s">
        <v>108</v>
      </c>
      <c r="H500" s="107"/>
      <c r="I500" s="2" t="s">
        <v>155</v>
      </c>
      <c r="K500" s="2" t="s">
        <v>94</v>
      </c>
      <c r="L500" t="s">
        <v>0</v>
      </c>
      <c r="M500" s="2" t="s">
        <v>109</v>
      </c>
      <c r="O500">
        <v>4</v>
      </c>
      <c r="P500" s="1" t="s">
        <v>1</v>
      </c>
      <c r="Q500">
        <v>1</v>
      </c>
      <c r="S500">
        <f t="shared" si="90"/>
        <v>1</v>
      </c>
      <c r="T500">
        <f t="shared" si="91"/>
        <v>0</v>
      </c>
      <c r="U500">
        <f t="shared" si="92"/>
        <v>0</v>
      </c>
    </row>
    <row r="501" spans="1:21">
      <c r="A501" s="367">
        <v>494</v>
      </c>
      <c r="B501" s="68">
        <v>31</v>
      </c>
      <c r="C501">
        <v>14</v>
      </c>
      <c r="D501" s="81">
        <v>31445</v>
      </c>
      <c r="E501" s="2" t="s">
        <v>388</v>
      </c>
      <c r="F501" s="94" t="s">
        <v>0</v>
      </c>
      <c r="G501" s="2" t="s">
        <v>108</v>
      </c>
      <c r="H501" s="107"/>
      <c r="I501" s="2" t="s">
        <v>155</v>
      </c>
      <c r="K501" s="2" t="s">
        <v>152</v>
      </c>
      <c r="L501" t="s">
        <v>0</v>
      </c>
      <c r="M501" s="2" t="s">
        <v>110</v>
      </c>
      <c r="O501">
        <v>8</v>
      </c>
      <c r="P501" s="1" t="s">
        <v>1</v>
      </c>
      <c r="Q501">
        <v>3</v>
      </c>
      <c r="S501">
        <f t="shared" si="90"/>
        <v>1</v>
      </c>
      <c r="T501">
        <f t="shared" si="91"/>
        <v>0</v>
      </c>
      <c r="U501">
        <f t="shared" si="92"/>
        <v>0</v>
      </c>
    </row>
    <row r="502" spans="1:21">
      <c r="A502" s="367">
        <v>495</v>
      </c>
      <c r="B502" s="68">
        <v>31</v>
      </c>
      <c r="C502">
        <v>15</v>
      </c>
      <c r="D502" s="81">
        <v>31445</v>
      </c>
      <c r="E502" s="2" t="s">
        <v>388</v>
      </c>
      <c r="F502" s="94" t="s">
        <v>0</v>
      </c>
      <c r="G502" s="2" t="s">
        <v>108</v>
      </c>
      <c r="H502" s="107"/>
      <c r="I502" s="2" t="s">
        <v>155</v>
      </c>
      <c r="K502" s="2" t="s">
        <v>136</v>
      </c>
      <c r="L502" t="s">
        <v>0</v>
      </c>
      <c r="M502" s="2" t="s">
        <v>146</v>
      </c>
      <c r="O502">
        <v>4</v>
      </c>
      <c r="P502" s="1" t="s">
        <v>1</v>
      </c>
      <c r="Q502">
        <v>4</v>
      </c>
      <c r="S502">
        <f t="shared" si="90"/>
        <v>0</v>
      </c>
      <c r="T502">
        <f t="shared" si="91"/>
        <v>1</v>
      </c>
      <c r="U502">
        <f t="shared" si="92"/>
        <v>0</v>
      </c>
    </row>
    <row r="503" spans="1:21">
      <c r="A503" s="367">
        <v>496</v>
      </c>
      <c r="B503" s="68">
        <v>31</v>
      </c>
      <c r="C503">
        <v>16</v>
      </c>
      <c r="D503" s="81">
        <v>31445</v>
      </c>
      <c r="E503" s="2" t="s">
        <v>388</v>
      </c>
      <c r="F503" s="94" t="s">
        <v>0</v>
      </c>
      <c r="G503" s="2" t="s">
        <v>108</v>
      </c>
      <c r="H503" s="107"/>
      <c r="I503" s="2" t="s">
        <v>155</v>
      </c>
      <c r="K503" s="2" t="s">
        <v>151</v>
      </c>
      <c r="L503" t="s">
        <v>0</v>
      </c>
      <c r="M503" s="2" t="s">
        <v>112</v>
      </c>
      <c r="O503">
        <v>7</v>
      </c>
      <c r="P503" s="1" t="s">
        <v>1</v>
      </c>
      <c r="Q503">
        <v>5</v>
      </c>
      <c r="S503">
        <f t="shared" si="90"/>
        <v>1</v>
      </c>
      <c r="T503">
        <f t="shared" si="91"/>
        <v>0</v>
      </c>
      <c r="U503">
        <f t="shared" si="92"/>
        <v>0</v>
      </c>
    </row>
    <row r="504" spans="1:21">
      <c r="A504" s="367">
        <v>497</v>
      </c>
      <c r="B504" s="68">
        <v>32</v>
      </c>
      <c r="C504">
        <v>1</v>
      </c>
      <c r="D504" s="81">
        <v>31451</v>
      </c>
      <c r="E504" s="2" t="s">
        <v>86</v>
      </c>
      <c r="F504" s="94" t="s">
        <v>0</v>
      </c>
      <c r="G504" s="2" t="s">
        <v>84</v>
      </c>
      <c r="H504" s="107"/>
      <c r="I504" s="2" t="s">
        <v>155</v>
      </c>
      <c r="K504" s="2" t="s">
        <v>91</v>
      </c>
      <c r="L504" t="s">
        <v>0</v>
      </c>
      <c r="M504" s="2" t="s">
        <v>144</v>
      </c>
      <c r="O504">
        <v>6</v>
      </c>
      <c r="P504" s="1" t="s">
        <v>1</v>
      </c>
      <c r="Q504">
        <v>2</v>
      </c>
      <c r="S504">
        <f t="shared" si="90"/>
        <v>1</v>
      </c>
      <c r="T504">
        <f t="shared" si="91"/>
        <v>0</v>
      </c>
      <c r="U504">
        <f t="shared" si="92"/>
        <v>0</v>
      </c>
    </row>
    <row r="505" spans="1:21">
      <c r="A505" s="367">
        <v>498</v>
      </c>
      <c r="B505" s="68">
        <v>32</v>
      </c>
      <c r="C505">
        <v>2</v>
      </c>
      <c r="D505" s="81">
        <v>31451</v>
      </c>
      <c r="E505" s="2" t="s">
        <v>86</v>
      </c>
      <c r="F505" s="94" t="s">
        <v>0</v>
      </c>
      <c r="G505" s="2" t="s">
        <v>84</v>
      </c>
      <c r="H505" s="107"/>
      <c r="I505" s="2" t="s">
        <v>155</v>
      </c>
      <c r="K505" s="2" t="s">
        <v>87</v>
      </c>
      <c r="L505" t="s">
        <v>0</v>
      </c>
      <c r="M505" s="2" t="s">
        <v>143</v>
      </c>
      <c r="O505">
        <v>8</v>
      </c>
      <c r="P505" s="1" t="s">
        <v>1</v>
      </c>
      <c r="Q505">
        <v>8</v>
      </c>
      <c r="S505">
        <f t="shared" ref="S505:S520" si="93">IF(O505&gt;Q505,1,0)</f>
        <v>0</v>
      </c>
      <c r="T505">
        <f t="shared" ref="T505:T520" si="94">IF(ISNUMBER(Q505),IF(O505=Q505,1,0),0)</f>
        <v>1</v>
      </c>
      <c r="U505">
        <f t="shared" ref="U505:U520" si="95">IF(O505&lt;Q505,1,0)</f>
        <v>0</v>
      </c>
    </row>
    <row r="506" spans="1:21">
      <c r="A506" s="367">
        <v>499</v>
      </c>
      <c r="B506" s="68">
        <v>32</v>
      </c>
      <c r="C506">
        <v>3</v>
      </c>
      <c r="D506" s="81">
        <v>31451</v>
      </c>
      <c r="E506" s="2" t="s">
        <v>86</v>
      </c>
      <c r="F506" s="94" t="s">
        <v>0</v>
      </c>
      <c r="G506" s="2" t="s">
        <v>84</v>
      </c>
      <c r="H506" s="107">
        <v>0</v>
      </c>
      <c r="I506" s="2" t="s">
        <v>155</v>
      </c>
      <c r="K506" s="2" t="s">
        <v>88</v>
      </c>
      <c r="L506" t="s">
        <v>0</v>
      </c>
      <c r="M506" s="2" t="s">
        <v>83</v>
      </c>
      <c r="O506">
        <v>3</v>
      </c>
      <c r="P506" s="1" t="s">
        <v>1</v>
      </c>
      <c r="Q506">
        <v>5</v>
      </c>
      <c r="S506">
        <f t="shared" si="93"/>
        <v>0</v>
      </c>
      <c r="T506">
        <f t="shared" si="94"/>
        <v>0</v>
      </c>
      <c r="U506">
        <f t="shared" si="95"/>
        <v>1</v>
      </c>
    </row>
    <row r="507" spans="1:21">
      <c r="A507" s="367">
        <v>500</v>
      </c>
      <c r="B507" s="68">
        <v>32</v>
      </c>
      <c r="C507">
        <v>4</v>
      </c>
      <c r="D507" s="81">
        <v>31451</v>
      </c>
      <c r="E507" s="2" t="s">
        <v>86</v>
      </c>
      <c r="F507" s="94" t="s">
        <v>0</v>
      </c>
      <c r="G507" s="2" t="s">
        <v>84</v>
      </c>
      <c r="H507" s="107"/>
      <c r="I507" s="2" t="s">
        <v>155</v>
      </c>
      <c r="K507" s="2" t="s">
        <v>137</v>
      </c>
      <c r="L507" t="s">
        <v>0</v>
      </c>
      <c r="M507" s="2" t="s">
        <v>85</v>
      </c>
      <c r="O507">
        <v>4</v>
      </c>
      <c r="P507" s="1" t="s">
        <v>1</v>
      </c>
      <c r="Q507">
        <v>4</v>
      </c>
      <c r="S507">
        <f t="shared" si="93"/>
        <v>0</v>
      </c>
      <c r="T507">
        <f t="shared" si="94"/>
        <v>1</v>
      </c>
      <c r="U507">
        <f t="shared" si="95"/>
        <v>0</v>
      </c>
    </row>
    <row r="508" spans="1:21">
      <c r="A508" s="367">
        <v>501</v>
      </c>
      <c r="B508" s="68">
        <v>32</v>
      </c>
      <c r="C508">
        <v>5</v>
      </c>
      <c r="D508" s="81">
        <v>31451</v>
      </c>
      <c r="E508" s="2" t="s">
        <v>86</v>
      </c>
      <c r="F508" s="94" t="s">
        <v>0</v>
      </c>
      <c r="G508" s="2" t="s">
        <v>84</v>
      </c>
      <c r="H508" s="107"/>
      <c r="I508" s="2" t="s">
        <v>155</v>
      </c>
      <c r="K508" s="2" t="s">
        <v>87</v>
      </c>
      <c r="L508" t="s">
        <v>0</v>
      </c>
      <c r="M508" s="2" t="s">
        <v>144</v>
      </c>
      <c r="O508">
        <v>5</v>
      </c>
      <c r="P508" s="1" t="s">
        <v>1</v>
      </c>
      <c r="Q508">
        <v>2</v>
      </c>
      <c r="S508">
        <f t="shared" si="93"/>
        <v>1</v>
      </c>
      <c r="T508">
        <f t="shared" si="94"/>
        <v>0</v>
      </c>
      <c r="U508">
        <f t="shared" si="95"/>
        <v>0</v>
      </c>
    </row>
    <row r="509" spans="1:21">
      <c r="A509" s="367">
        <v>502</v>
      </c>
      <c r="B509" s="68">
        <v>32</v>
      </c>
      <c r="C509">
        <v>6</v>
      </c>
      <c r="D509" s="81">
        <v>31451</v>
      </c>
      <c r="E509" s="2" t="s">
        <v>86</v>
      </c>
      <c r="F509" s="94" t="s">
        <v>0</v>
      </c>
      <c r="G509" s="2" t="s">
        <v>84</v>
      </c>
      <c r="H509" s="107"/>
      <c r="I509" s="2" t="s">
        <v>155</v>
      </c>
      <c r="K509" s="2" t="s">
        <v>88</v>
      </c>
      <c r="L509" t="s">
        <v>0</v>
      </c>
      <c r="M509" s="2" t="s">
        <v>143</v>
      </c>
      <c r="O509">
        <v>3</v>
      </c>
      <c r="P509" s="1" t="s">
        <v>1</v>
      </c>
      <c r="Q509">
        <v>3</v>
      </c>
      <c r="S509">
        <f t="shared" si="93"/>
        <v>0</v>
      </c>
      <c r="T509">
        <f t="shared" si="94"/>
        <v>1</v>
      </c>
      <c r="U509">
        <f t="shared" si="95"/>
        <v>0</v>
      </c>
    </row>
    <row r="510" spans="1:21">
      <c r="A510" s="367">
        <v>503</v>
      </c>
      <c r="B510" s="68">
        <v>32</v>
      </c>
      <c r="C510">
        <v>7</v>
      </c>
      <c r="D510" s="81">
        <v>31451</v>
      </c>
      <c r="E510" s="2" t="s">
        <v>86</v>
      </c>
      <c r="F510" s="94" t="s">
        <v>0</v>
      </c>
      <c r="G510" s="2" t="s">
        <v>84</v>
      </c>
      <c r="H510" s="107">
        <v>0</v>
      </c>
      <c r="I510" s="2" t="s">
        <v>155</v>
      </c>
      <c r="K510" s="2" t="s">
        <v>137</v>
      </c>
      <c r="L510" t="s">
        <v>0</v>
      </c>
      <c r="M510" s="2" t="s">
        <v>83</v>
      </c>
      <c r="O510">
        <v>2</v>
      </c>
      <c r="P510" s="1" t="s">
        <v>1</v>
      </c>
      <c r="Q510">
        <v>6</v>
      </c>
      <c r="S510">
        <f t="shared" si="93"/>
        <v>0</v>
      </c>
      <c r="T510">
        <f t="shared" si="94"/>
        <v>0</v>
      </c>
      <c r="U510">
        <f t="shared" si="95"/>
        <v>1</v>
      </c>
    </row>
    <row r="511" spans="1:21">
      <c r="A511" s="367">
        <v>504</v>
      </c>
      <c r="B511" s="68">
        <v>32</v>
      </c>
      <c r="C511">
        <v>8</v>
      </c>
      <c r="D511" s="81">
        <v>31451</v>
      </c>
      <c r="E511" s="2" t="s">
        <v>86</v>
      </c>
      <c r="F511" s="94" t="s">
        <v>0</v>
      </c>
      <c r="G511" s="2" t="s">
        <v>84</v>
      </c>
      <c r="H511" s="107"/>
      <c r="I511" s="2" t="s">
        <v>155</v>
      </c>
      <c r="K511" s="2" t="s">
        <v>91</v>
      </c>
      <c r="L511" t="s">
        <v>0</v>
      </c>
      <c r="M511" s="2" t="s">
        <v>85</v>
      </c>
      <c r="O511">
        <v>3</v>
      </c>
      <c r="P511" s="1" t="s">
        <v>1</v>
      </c>
      <c r="Q511">
        <v>3</v>
      </c>
      <c r="S511">
        <f t="shared" si="93"/>
        <v>0</v>
      </c>
      <c r="T511">
        <f t="shared" si="94"/>
        <v>1</v>
      </c>
      <c r="U511">
        <f t="shared" si="95"/>
        <v>0</v>
      </c>
    </row>
    <row r="512" spans="1:21">
      <c r="A512" s="367">
        <v>505</v>
      </c>
      <c r="B512" s="68">
        <v>32</v>
      </c>
      <c r="C512">
        <v>9</v>
      </c>
      <c r="D512" s="81">
        <v>31451</v>
      </c>
      <c r="E512" s="2" t="s">
        <v>86</v>
      </c>
      <c r="F512" s="94" t="s">
        <v>0</v>
      </c>
      <c r="G512" s="2" t="s">
        <v>84</v>
      </c>
      <c r="H512" s="107"/>
      <c r="I512" s="2" t="s">
        <v>155</v>
      </c>
      <c r="K512" s="2" t="s">
        <v>137</v>
      </c>
      <c r="L512" t="s">
        <v>0</v>
      </c>
      <c r="M512" s="2" t="s">
        <v>143</v>
      </c>
      <c r="O512">
        <v>5</v>
      </c>
      <c r="P512" s="1" t="s">
        <v>1</v>
      </c>
      <c r="Q512">
        <v>5</v>
      </c>
      <c r="S512">
        <f t="shared" si="93"/>
        <v>0</v>
      </c>
      <c r="T512">
        <f t="shared" si="94"/>
        <v>1</v>
      </c>
      <c r="U512">
        <f t="shared" si="95"/>
        <v>0</v>
      </c>
    </row>
    <row r="513" spans="1:21">
      <c r="A513" s="367">
        <v>506</v>
      </c>
      <c r="B513" s="68">
        <v>32</v>
      </c>
      <c r="C513">
        <v>10</v>
      </c>
      <c r="D513" s="81">
        <v>31451</v>
      </c>
      <c r="E513" s="2" t="s">
        <v>86</v>
      </c>
      <c r="F513" s="94" t="s">
        <v>0</v>
      </c>
      <c r="G513" s="2" t="s">
        <v>84</v>
      </c>
      <c r="H513" s="107"/>
      <c r="I513" s="2" t="s">
        <v>155</v>
      </c>
      <c r="K513" s="2" t="s">
        <v>88</v>
      </c>
      <c r="L513" t="s">
        <v>0</v>
      </c>
      <c r="M513" s="2" t="s">
        <v>144</v>
      </c>
      <c r="O513">
        <v>7</v>
      </c>
      <c r="P513" s="1" t="s">
        <v>1</v>
      </c>
      <c r="Q513">
        <v>6</v>
      </c>
      <c r="S513">
        <f t="shared" si="93"/>
        <v>1</v>
      </c>
      <c r="T513">
        <f t="shared" si="94"/>
        <v>0</v>
      </c>
      <c r="U513">
        <f t="shared" si="95"/>
        <v>0</v>
      </c>
    </row>
    <row r="514" spans="1:21">
      <c r="A514" s="367">
        <v>507</v>
      </c>
      <c r="B514" s="68">
        <v>32</v>
      </c>
      <c r="C514">
        <v>11</v>
      </c>
      <c r="D514" s="81">
        <v>31451</v>
      </c>
      <c r="E514" s="2" t="s">
        <v>86</v>
      </c>
      <c r="F514" s="94" t="s">
        <v>0</v>
      </c>
      <c r="G514" s="2" t="s">
        <v>84</v>
      </c>
      <c r="H514" s="107"/>
      <c r="I514" s="2" t="s">
        <v>155</v>
      </c>
      <c r="K514" s="2" t="s">
        <v>87</v>
      </c>
      <c r="L514" t="s">
        <v>0</v>
      </c>
      <c r="M514" s="2" t="s">
        <v>85</v>
      </c>
      <c r="O514">
        <v>7</v>
      </c>
      <c r="P514" s="1" t="s">
        <v>1</v>
      </c>
      <c r="Q514">
        <v>4</v>
      </c>
      <c r="S514">
        <f t="shared" si="93"/>
        <v>1</v>
      </c>
      <c r="T514">
        <f t="shared" si="94"/>
        <v>0</v>
      </c>
      <c r="U514">
        <f t="shared" si="95"/>
        <v>0</v>
      </c>
    </row>
    <row r="515" spans="1:21">
      <c r="A515" s="367">
        <v>508</v>
      </c>
      <c r="B515" s="68">
        <v>32</v>
      </c>
      <c r="C515">
        <v>12</v>
      </c>
      <c r="D515" s="81">
        <v>31451</v>
      </c>
      <c r="E515" s="2" t="s">
        <v>86</v>
      </c>
      <c r="F515" s="94" t="s">
        <v>0</v>
      </c>
      <c r="G515" s="2" t="s">
        <v>84</v>
      </c>
      <c r="H515" s="107">
        <v>0</v>
      </c>
      <c r="I515" s="2" t="s">
        <v>155</v>
      </c>
      <c r="K515" s="2" t="s">
        <v>91</v>
      </c>
      <c r="L515" t="s">
        <v>0</v>
      </c>
      <c r="M515" s="2" t="s">
        <v>83</v>
      </c>
      <c r="O515">
        <v>2</v>
      </c>
      <c r="P515" s="1" t="s">
        <v>1</v>
      </c>
      <c r="Q515">
        <v>6</v>
      </c>
      <c r="S515">
        <f t="shared" si="93"/>
        <v>0</v>
      </c>
      <c r="T515">
        <f t="shared" si="94"/>
        <v>0</v>
      </c>
      <c r="U515">
        <f t="shared" si="95"/>
        <v>1</v>
      </c>
    </row>
    <row r="516" spans="1:21">
      <c r="A516" s="367">
        <v>509</v>
      </c>
      <c r="B516" s="68">
        <v>32</v>
      </c>
      <c r="C516">
        <v>13</v>
      </c>
      <c r="D516" s="81">
        <v>31451</v>
      </c>
      <c r="E516" s="2" t="s">
        <v>86</v>
      </c>
      <c r="F516" s="94" t="s">
        <v>0</v>
      </c>
      <c r="G516" s="2" t="s">
        <v>84</v>
      </c>
      <c r="H516" s="107"/>
      <c r="I516" s="2" t="s">
        <v>155</v>
      </c>
      <c r="K516" s="2" t="s">
        <v>91</v>
      </c>
      <c r="L516" t="s">
        <v>0</v>
      </c>
      <c r="M516" s="2" t="s">
        <v>143</v>
      </c>
      <c r="O516">
        <v>7</v>
      </c>
      <c r="P516" s="1" t="s">
        <v>1</v>
      </c>
      <c r="Q516">
        <v>1</v>
      </c>
      <c r="S516">
        <f t="shared" si="93"/>
        <v>1</v>
      </c>
      <c r="T516">
        <f t="shared" si="94"/>
        <v>0</v>
      </c>
      <c r="U516">
        <f t="shared" si="95"/>
        <v>0</v>
      </c>
    </row>
    <row r="517" spans="1:21">
      <c r="A517" s="367">
        <v>510</v>
      </c>
      <c r="B517" s="68">
        <v>32</v>
      </c>
      <c r="C517">
        <v>14</v>
      </c>
      <c r="D517" s="81">
        <v>31451</v>
      </c>
      <c r="E517" s="2" t="s">
        <v>86</v>
      </c>
      <c r="F517" s="94" t="s">
        <v>0</v>
      </c>
      <c r="G517" s="2" t="s">
        <v>84</v>
      </c>
      <c r="H517" s="107"/>
      <c r="I517" s="2" t="s">
        <v>155</v>
      </c>
      <c r="K517" s="2" t="s">
        <v>137</v>
      </c>
      <c r="L517" t="s">
        <v>0</v>
      </c>
      <c r="M517" s="2" t="s">
        <v>144</v>
      </c>
      <c r="O517">
        <v>6</v>
      </c>
      <c r="P517" s="1" t="s">
        <v>1</v>
      </c>
      <c r="Q517">
        <v>4</v>
      </c>
      <c r="S517">
        <f t="shared" si="93"/>
        <v>1</v>
      </c>
      <c r="T517">
        <f t="shared" si="94"/>
        <v>0</v>
      </c>
      <c r="U517">
        <f t="shared" si="95"/>
        <v>0</v>
      </c>
    </row>
    <row r="518" spans="1:21">
      <c r="A518" s="367">
        <v>511</v>
      </c>
      <c r="B518" s="68">
        <v>32</v>
      </c>
      <c r="C518">
        <v>15</v>
      </c>
      <c r="D518" s="81">
        <v>31451</v>
      </c>
      <c r="E518" s="2" t="s">
        <v>86</v>
      </c>
      <c r="F518" s="94" t="s">
        <v>0</v>
      </c>
      <c r="G518" s="2" t="s">
        <v>84</v>
      </c>
      <c r="H518" s="107">
        <v>0</v>
      </c>
      <c r="I518" s="2" t="s">
        <v>155</v>
      </c>
      <c r="K518" s="2" t="s">
        <v>88</v>
      </c>
      <c r="L518" t="s">
        <v>0</v>
      </c>
      <c r="M518" s="2" t="s">
        <v>85</v>
      </c>
      <c r="O518">
        <v>6</v>
      </c>
      <c r="P518" s="1" t="s">
        <v>1</v>
      </c>
      <c r="Q518">
        <v>8</v>
      </c>
      <c r="S518">
        <f t="shared" si="93"/>
        <v>0</v>
      </c>
      <c r="T518">
        <f t="shared" si="94"/>
        <v>0</v>
      </c>
      <c r="U518">
        <f t="shared" si="95"/>
        <v>1</v>
      </c>
    </row>
    <row r="519" spans="1:21">
      <c r="A519" s="367">
        <v>512</v>
      </c>
      <c r="B519" s="68">
        <v>32</v>
      </c>
      <c r="C519">
        <v>16</v>
      </c>
      <c r="D519" s="81">
        <v>31451</v>
      </c>
      <c r="E519" s="2" t="s">
        <v>86</v>
      </c>
      <c r="F519" s="94" t="s">
        <v>0</v>
      </c>
      <c r="G519" s="2" t="s">
        <v>84</v>
      </c>
      <c r="H519" s="107"/>
      <c r="I519" s="2" t="s">
        <v>155</v>
      </c>
      <c r="K519" s="2" t="s">
        <v>87</v>
      </c>
      <c r="L519" t="s">
        <v>0</v>
      </c>
      <c r="M519" s="2" t="s">
        <v>83</v>
      </c>
      <c r="O519">
        <v>3</v>
      </c>
      <c r="P519" s="1" t="s">
        <v>1</v>
      </c>
      <c r="Q519">
        <v>2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>
      <c r="A520" s="367">
        <v>513</v>
      </c>
      <c r="B520" s="68">
        <v>33</v>
      </c>
      <c r="C520">
        <v>1</v>
      </c>
      <c r="D520" s="81">
        <v>31472</v>
      </c>
      <c r="E520" s="2" t="s">
        <v>128</v>
      </c>
      <c r="F520" s="94" t="s">
        <v>0</v>
      </c>
      <c r="G520" s="2" t="s">
        <v>86</v>
      </c>
      <c r="H520" s="107"/>
      <c r="I520" s="2" t="s">
        <v>155</v>
      </c>
      <c r="K520" s="2" t="s">
        <v>139</v>
      </c>
      <c r="L520" t="s">
        <v>0</v>
      </c>
      <c r="M520" s="2" t="s">
        <v>88</v>
      </c>
      <c r="O520">
        <v>2</v>
      </c>
      <c r="P520" s="1" t="s">
        <v>1</v>
      </c>
      <c r="Q520">
        <v>2</v>
      </c>
      <c r="S520">
        <f t="shared" si="93"/>
        <v>0</v>
      </c>
      <c r="T520">
        <f t="shared" si="94"/>
        <v>1</v>
      </c>
      <c r="U520">
        <f t="shared" si="95"/>
        <v>0</v>
      </c>
    </row>
    <row r="521" spans="1:21">
      <c r="A521" s="367">
        <v>514</v>
      </c>
      <c r="B521" s="68">
        <v>33</v>
      </c>
      <c r="C521">
        <v>2</v>
      </c>
      <c r="D521" s="81">
        <v>31472</v>
      </c>
      <c r="E521" s="2" t="s">
        <v>128</v>
      </c>
      <c r="F521" s="94" t="s">
        <v>0</v>
      </c>
      <c r="G521" s="2" t="s">
        <v>86</v>
      </c>
      <c r="H521" s="107">
        <v>0</v>
      </c>
      <c r="I521" s="2" t="s">
        <v>155</v>
      </c>
      <c r="K521" s="2" t="s">
        <v>129</v>
      </c>
      <c r="L521" t="s">
        <v>0</v>
      </c>
      <c r="M521" s="2" t="s">
        <v>91</v>
      </c>
      <c r="O521">
        <v>2</v>
      </c>
      <c r="P521" s="1" t="s">
        <v>1</v>
      </c>
      <c r="Q521">
        <v>5</v>
      </c>
      <c r="S521">
        <f t="shared" ref="S521:S536" si="96">IF(O521&gt;Q521,1,0)</f>
        <v>0</v>
      </c>
      <c r="T521">
        <f t="shared" ref="T521:T536" si="97">IF(ISNUMBER(Q521),IF(O521=Q521,1,0),0)</f>
        <v>0</v>
      </c>
      <c r="U521">
        <f t="shared" ref="U521:U536" si="98">IF(O521&lt;Q521,1,0)</f>
        <v>1</v>
      </c>
    </row>
    <row r="522" spans="1:21">
      <c r="A522" s="367">
        <v>515</v>
      </c>
      <c r="B522" s="68">
        <v>33</v>
      </c>
      <c r="C522">
        <v>3</v>
      </c>
      <c r="D522" s="81">
        <v>31472</v>
      </c>
      <c r="E522" s="2" t="s">
        <v>128</v>
      </c>
      <c r="F522" s="94" t="s">
        <v>0</v>
      </c>
      <c r="G522" s="2" t="s">
        <v>86</v>
      </c>
      <c r="H522" s="107"/>
      <c r="I522" s="2" t="s">
        <v>155</v>
      </c>
      <c r="K522" s="2" t="s">
        <v>138</v>
      </c>
      <c r="L522" t="s">
        <v>0</v>
      </c>
      <c r="M522" s="2" t="s">
        <v>87</v>
      </c>
      <c r="O522">
        <v>4</v>
      </c>
      <c r="P522" s="1" t="s">
        <v>1</v>
      </c>
      <c r="Q522">
        <v>4</v>
      </c>
      <c r="S522">
        <f t="shared" si="96"/>
        <v>0</v>
      </c>
      <c r="T522">
        <f t="shared" si="97"/>
        <v>1</v>
      </c>
      <c r="U522">
        <f t="shared" si="98"/>
        <v>0</v>
      </c>
    </row>
    <row r="523" spans="1:21">
      <c r="A523" s="367">
        <v>516</v>
      </c>
      <c r="B523" s="68">
        <v>33</v>
      </c>
      <c r="C523">
        <v>4</v>
      </c>
      <c r="D523" s="81">
        <v>31472</v>
      </c>
      <c r="E523" s="2" t="s">
        <v>128</v>
      </c>
      <c r="F523" s="94" t="s">
        <v>0</v>
      </c>
      <c r="G523" s="2" t="s">
        <v>86</v>
      </c>
      <c r="H523" s="107"/>
      <c r="I523" s="2" t="s">
        <v>155</v>
      </c>
      <c r="K523" s="2" t="s">
        <v>142</v>
      </c>
      <c r="L523" t="s">
        <v>0</v>
      </c>
      <c r="M523" s="2" t="s">
        <v>137</v>
      </c>
      <c r="O523">
        <v>5</v>
      </c>
      <c r="P523" s="1" t="s">
        <v>1</v>
      </c>
      <c r="Q523">
        <v>3</v>
      </c>
      <c r="S523">
        <f t="shared" si="96"/>
        <v>1</v>
      </c>
      <c r="T523">
        <f t="shared" si="97"/>
        <v>0</v>
      </c>
      <c r="U523">
        <f t="shared" si="98"/>
        <v>0</v>
      </c>
    </row>
    <row r="524" spans="1:21">
      <c r="A524" s="367">
        <v>517</v>
      </c>
      <c r="B524" s="68">
        <v>33</v>
      </c>
      <c r="C524">
        <v>5</v>
      </c>
      <c r="D524" s="81">
        <v>31472</v>
      </c>
      <c r="E524" s="2" t="s">
        <v>128</v>
      </c>
      <c r="F524" s="94" t="s">
        <v>0</v>
      </c>
      <c r="G524" s="2" t="s">
        <v>86</v>
      </c>
      <c r="H524" s="107"/>
      <c r="I524" s="2" t="s">
        <v>155</v>
      </c>
      <c r="K524" s="2" t="s">
        <v>129</v>
      </c>
      <c r="L524" t="s">
        <v>0</v>
      </c>
      <c r="M524" s="2" t="s">
        <v>88</v>
      </c>
      <c r="O524">
        <v>5</v>
      </c>
      <c r="P524" s="1" t="s">
        <v>1</v>
      </c>
      <c r="Q524">
        <v>5</v>
      </c>
      <c r="S524">
        <f t="shared" si="96"/>
        <v>0</v>
      </c>
      <c r="T524">
        <f t="shared" si="97"/>
        <v>1</v>
      </c>
      <c r="U524">
        <f t="shared" si="98"/>
        <v>0</v>
      </c>
    </row>
    <row r="525" spans="1:21">
      <c r="A525" s="367">
        <v>518</v>
      </c>
      <c r="B525" s="68">
        <v>33</v>
      </c>
      <c r="C525">
        <v>6</v>
      </c>
      <c r="D525" s="81">
        <v>31472</v>
      </c>
      <c r="E525" s="2" t="s">
        <v>128</v>
      </c>
      <c r="F525" s="94" t="s">
        <v>0</v>
      </c>
      <c r="G525" s="2" t="s">
        <v>86</v>
      </c>
      <c r="H525" s="107"/>
      <c r="I525" s="2" t="s">
        <v>155</v>
      </c>
      <c r="K525" s="2" t="s">
        <v>138</v>
      </c>
      <c r="L525" t="s">
        <v>0</v>
      </c>
      <c r="M525" s="2" t="s">
        <v>91</v>
      </c>
      <c r="O525">
        <v>4</v>
      </c>
      <c r="P525" s="1" t="s">
        <v>1</v>
      </c>
      <c r="Q525">
        <v>4</v>
      </c>
      <c r="S525">
        <f t="shared" si="96"/>
        <v>0</v>
      </c>
      <c r="T525">
        <f t="shared" si="97"/>
        <v>1</v>
      </c>
      <c r="U525">
        <f t="shared" si="98"/>
        <v>0</v>
      </c>
    </row>
    <row r="526" spans="1:21">
      <c r="A526" s="367">
        <v>519</v>
      </c>
      <c r="B526" s="68">
        <v>33</v>
      </c>
      <c r="C526">
        <v>7</v>
      </c>
      <c r="D526" s="81">
        <v>31472</v>
      </c>
      <c r="E526" s="2" t="s">
        <v>128</v>
      </c>
      <c r="F526" s="94" t="s">
        <v>0</v>
      </c>
      <c r="G526" s="2" t="s">
        <v>86</v>
      </c>
      <c r="H526" s="107">
        <v>0</v>
      </c>
      <c r="I526" s="2" t="s">
        <v>155</v>
      </c>
      <c r="K526" s="2" t="s">
        <v>142</v>
      </c>
      <c r="L526" t="s">
        <v>0</v>
      </c>
      <c r="M526" s="2" t="s">
        <v>87</v>
      </c>
      <c r="O526">
        <v>1</v>
      </c>
      <c r="P526" s="1" t="s">
        <v>1</v>
      </c>
      <c r="Q526">
        <v>6</v>
      </c>
      <c r="S526">
        <f t="shared" si="96"/>
        <v>0</v>
      </c>
      <c r="T526">
        <f t="shared" si="97"/>
        <v>0</v>
      </c>
      <c r="U526">
        <f t="shared" si="98"/>
        <v>1</v>
      </c>
    </row>
    <row r="527" spans="1:21">
      <c r="A527" s="367">
        <v>520</v>
      </c>
      <c r="B527" s="68">
        <v>33</v>
      </c>
      <c r="C527">
        <v>8</v>
      </c>
      <c r="D527" s="81">
        <v>31472</v>
      </c>
      <c r="E527" s="2" t="s">
        <v>128</v>
      </c>
      <c r="F527" s="94" t="s">
        <v>0</v>
      </c>
      <c r="G527" s="2" t="s">
        <v>86</v>
      </c>
      <c r="H527" s="107"/>
      <c r="I527" s="2" t="s">
        <v>155</v>
      </c>
      <c r="K527" s="2" t="s">
        <v>139</v>
      </c>
      <c r="L527" t="s">
        <v>0</v>
      </c>
      <c r="M527" s="2" t="s">
        <v>137</v>
      </c>
      <c r="O527">
        <v>4</v>
      </c>
      <c r="P527" s="1" t="s">
        <v>1</v>
      </c>
      <c r="Q527">
        <v>1</v>
      </c>
      <c r="S527">
        <f t="shared" si="96"/>
        <v>1</v>
      </c>
      <c r="T527">
        <f t="shared" si="97"/>
        <v>0</v>
      </c>
      <c r="U527">
        <f t="shared" si="98"/>
        <v>0</v>
      </c>
    </row>
    <row r="528" spans="1:21">
      <c r="A528" s="367">
        <v>521</v>
      </c>
      <c r="B528" s="68">
        <v>33</v>
      </c>
      <c r="C528">
        <v>9</v>
      </c>
      <c r="D528" s="81">
        <v>31472</v>
      </c>
      <c r="E528" s="2" t="s">
        <v>128</v>
      </c>
      <c r="F528" s="94" t="s">
        <v>0</v>
      </c>
      <c r="G528" s="2" t="s">
        <v>86</v>
      </c>
      <c r="H528" s="107">
        <v>0</v>
      </c>
      <c r="I528" s="2" t="s">
        <v>155</v>
      </c>
      <c r="K528" s="2" t="s">
        <v>142</v>
      </c>
      <c r="L528" t="s">
        <v>0</v>
      </c>
      <c r="M528" s="2" t="s">
        <v>91</v>
      </c>
      <c r="O528">
        <v>2</v>
      </c>
      <c r="P528" s="1" t="s">
        <v>1</v>
      </c>
      <c r="Q528">
        <v>5</v>
      </c>
      <c r="S528">
        <f t="shared" si="96"/>
        <v>0</v>
      </c>
      <c r="T528">
        <f t="shared" si="97"/>
        <v>0</v>
      </c>
      <c r="U528">
        <f t="shared" si="98"/>
        <v>1</v>
      </c>
    </row>
    <row r="529" spans="1:21">
      <c r="A529" s="367">
        <v>522</v>
      </c>
      <c r="B529" s="68">
        <v>33</v>
      </c>
      <c r="C529">
        <v>10</v>
      </c>
      <c r="D529" s="81">
        <v>31472</v>
      </c>
      <c r="E529" s="2" t="s">
        <v>128</v>
      </c>
      <c r="F529" s="94" t="s">
        <v>0</v>
      </c>
      <c r="G529" s="2" t="s">
        <v>86</v>
      </c>
      <c r="H529" s="107">
        <v>0</v>
      </c>
      <c r="I529" s="2" t="s">
        <v>155</v>
      </c>
      <c r="K529" s="2" t="s">
        <v>138</v>
      </c>
      <c r="L529" t="s">
        <v>0</v>
      </c>
      <c r="M529" s="2" t="s">
        <v>88</v>
      </c>
      <c r="O529">
        <v>3</v>
      </c>
      <c r="P529" s="1" t="s">
        <v>1</v>
      </c>
      <c r="Q529">
        <v>4</v>
      </c>
      <c r="S529">
        <f t="shared" si="96"/>
        <v>0</v>
      </c>
      <c r="T529">
        <f t="shared" si="97"/>
        <v>0</v>
      </c>
      <c r="U529">
        <f t="shared" si="98"/>
        <v>1</v>
      </c>
    </row>
    <row r="530" spans="1:21">
      <c r="A530" s="367">
        <v>523</v>
      </c>
      <c r="B530" s="68">
        <v>33</v>
      </c>
      <c r="C530">
        <v>11</v>
      </c>
      <c r="D530" s="81">
        <v>31472</v>
      </c>
      <c r="E530" s="2" t="s">
        <v>128</v>
      </c>
      <c r="F530" s="94" t="s">
        <v>0</v>
      </c>
      <c r="G530" s="2" t="s">
        <v>86</v>
      </c>
      <c r="H530" s="107"/>
      <c r="I530" s="2" t="s">
        <v>155</v>
      </c>
      <c r="K530" s="2" t="s">
        <v>129</v>
      </c>
      <c r="L530" t="s">
        <v>0</v>
      </c>
      <c r="M530" s="2" t="s">
        <v>137</v>
      </c>
      <c r="O530">
        <v>6</v>
      </c>
      <c r="P530" s="1" t="s">
        <v>1</v>
      </c>
      <c r="Q530">
        <v>4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>
      <c r="A531" s="367">
        <v>524</v>
      </c>
      <c r="B531" s="68">
        <v>33</v>
      </c>
      <c r="C531">
        <v>12</v>
      </c>
      <c r="D531" s="81">
        <v>31472</v>
      </c>
      <c r="E531" s="2" t="s">
        <v>128</v>
      </c>
      <c r="F531" s="94" t="s">
        <v>0</v>
      </c>
      <c r="G531" s="2" t="s">
        <v>86</v>
      </c>
      <c r="H531" s="107"/>
      <c r="I531" s="2" t="s">
        <v>155</v>
      </c>
      <c r="K531" s="2" t="s">
        <v>139</v>
      </c>
      <c r="L531" t="s">
        <v>0</v>
      </c>
      <c r="M531" s="2" t="s">
        <v>87</v>
      </c>
      <c r="O531">
        <v>3</v>
      </c>
      <c r="P531" s="1" t="s">
        <v>1</v>
      </c>
      <c r="Q531">
        <v>2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367">
        <v>525</v>
      </c>
      <c r="B532" s="68">
        <v>33</v>
      </c>
      <c r="C532">
        <v>13</v>
      </c>
      <c r="D532" s="81">
        <v>31472</v>
      </c>
      <c r="E532" s="2" t="s">
        <v>128</v>
      </c>
      <c r="F532" s="94" t="s">
        <v>0</v>
      </c>
      <c r="G532" s="2" t="s">
        <v>86</v>
      </c>
      <c r="H532" s="107">
        <v>0</v>
      </c>
      <c r="I532" s="2" t="s">
        <v>155</v>
      </c>
      <c r="K532" s="2" t="s">
        <v>139</v>
      </c>
      <c r="L532" t="s">
        <v>0</v>
      </c>
      <c r="M532" s="2" t="s">
        <v>91</v>
      </c>
      <c r="O532">
        <v>0</v>
      </c>
      <c r="P532" s="1" t="s">
        <v>1</v>
      </c>
      <c r="Q532">
        <v>2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>
      <c r="A533" s="367">
        <v>526</v>
      </c>
      <c r="B533" s="68">
        <v>33</v>
      </c>
      <c r="C533">
        <v>14</v>
      </c>
      <c r="D533" s="81">
        <v>31472</v>
      </c>
      <c r="E533" s="2" t="s">
        <v>128</v>
      </c>
      <c r="F533" s="94" t="s">
        <v>0</v>
      </c>
      <c r="G533" s="2" t="s">
        <v>86</v>
      </c>
      <c r="H533" s="107">
        <v>0</v>
      </c>
      <c r="I533" s="2" t="s">
        <v>155</v>
      </c>
      <c r="K533" s="2" t="s">
        <v>142</v>
      </c>
      <c r="L533" t="s">
        <v>0</v>
      </c>
      <c r="M533" s="2" t="s">
        <v>88</v>
      </c>
      <c r="O533">
        <v>2</v>
      </c>
      <c r="P533" s="1" t="s">
        <v>1</v>
      </c>
      <c r="Q533">
        <v>6</v>
      </c>
      <c r="S533">
        <f t="shared" si="96"/>
        <v>0</v>
      </c>
      <c r="T533">
        <f t="shared" si="97"/>
        <v>0</v>
      </c>
      <c r="U533">
        <f t="shared" si="98"/>
        <v>1</v>
      </c>
    </row>
    <row r="534" spans="1:21">
      <c r="A534" s="367">
        <v>527</v>
      </c>
      <c r="B534" s="68">
        <v>33</v>
      </c>
      <c r="C534">
        <v>15</v>
      </c>
      <c r="D534" s="81">
        <v>31472</v>
      </c>
      <c r="E534" s="2" t="s">
        <v>128</v>
      </c>
      <c r="F534" s="94" t="s">
        <v>0</v>
      </c>
      <c r="G534" s="2" t="s">
        <v>86</v>
      </c>
      <c r="H534" s="107">
        <v>0</v>
      </c>
      <c r="I534" s="2" t="s">
        <v>155</v>
      </c>
      <c r="K534" s="2" t="s">
        <v>138</v>
      </c>
      <c r="L534" t="s">
        <v>0</v>
      </c>
      <c r="M534" s="2" t="s">
        <v>137</v>
      </c>
      <c r="O534">
        <v>1</v>
      </c>
      <c r="P534" s="1" t="s">
        <v>1</v>
      </c>
      <c r="Q534">
        <v>6</v>
      </c>
      <c r="S534">
        <f t="shared" si="96"/>
        <v>0</v>
      </c>
      <c r="T534">
        <f t="shared" si="97"/>
        <v>0</v>
      </c>
      <c r="U534">
        <f t="shared" si="98"/>
        <v>1</v>
      </c>
    </row>
    <row r="535" spans="1:21">
      <c r="A535" s="367">
        <v>528</v>
      </c>
      <c r="B535" s="68">
        <v>33</v>
      </c>
      <c r="C535">
        <v>16</v>
      </c>
      <c r="D535" s="81">
        <v>31472</v>
      </c>
      <c r="E535" s="2" t="s">
        <v>128</v>
      </c>
      <c r="F535" s="94" t="s">
        <v>0</v>
      </c>
      <c r="G535" s="2" t="s">
        <v>86</v>
      </c>
      <c r="H535" s="107">
        <v>0</v>
      </c>
      <c r="I535" s="2" t="s">
        <v>155</v>
      </c>
      <c r="K535" s="2" t="s">
        <v>129</v>
      </c>
      <c r="L535" t="s">
        <v>0</v>
      </c>
      <c r="M535" s="2" t="s">
        <v>87</v>
      </c>
      <c r="O535">
        <v>3</v>
      </c>
      <c r="P535" s="1" t="s">
        <v>1</v>
      </c>
      <c r="Q535">
        <v>6</v>
      </c>
      <c r="S535">
        <f t="shared" si="96"/>
        <v>0</v>
      </c>
      <c r="T535">
        <f t="shared" si="97"/>
        <v>0</v>
      </c>
      <c r="U535">
        <f t="shared" si="98"/>
        <v>1</v>
      </c>
    </row>
    <row r="536" spans="1:21">
      <c r="A536" s="367">
        <v>529</v>
      </c>
      <c r="B536" s="68">
        <v>34</v>
      </c>
      <c r="C536">
        <v>1</v>
      </c>
      <c r="D536" s="81">
        <v>31473</v>
      </c>
      <c r="E536" s="2" t="s">
        <v>131</v>
      </c>
      <c r="F536" s="94" t="s">
        <v>0</v>
      </c>
      <c r="G536" s="2" t="s">
        <v>128</v>
      </c>
      <c r="H536" s="107"/>
      <c r="I536" s="2" t="s">
        <v>155</v>
      </c>
      <c r="K536" s="2" t="s">
        <v>148</v>
      </c>
      <c r="L536" t="s">
        <v>0</v>
      </c>
      <c r="M536" s="2" t="s">
        <v>139</v>
      </c>
      <c r="O536">
        <v>3</v>
      </c>
      <c r="P536" s="1" t="s">
        <v>1</v>
      </c>
      <c r="Q536">
        <v>3</v>
      </c>
      <c r="S536">
        <f t="shared" si="96"/>
        <v>0</v>
      </c>
      <c r="T536">
        <f t="shared" si="97"/>
        <v>1</v>
      </c>
      <c r="U536">
        <f t="shared" si="98"/>
        <v>0</v>
      </c>
    </row>
    <row r="537" spans="1:21">
      <c r="A537" s="367">
        <v>530</v>
      </c>
      <c r="B537" s="68">
        <v>34</v>
      </c>
      <c r="C537">
        <v>2</v>
      </c>
      <c r="D537" s="81">
        <v>31473</v>
      </c>
      <c r="E537" s="2" t="s">
        <v>131</v>
      </c>
      <c r="F537" s="94" t="s">
        <v>0</v>
      </c>
      <c r="G537" s="2" t="s">
        <v>128</v>
      </c>
      <c r="H537" s="107"/>
      <c r="I537" s="2" t="s">
        <v>155</v>
      </c>
      <c r="K537" s="2" t="s">
        <v>132</v>
      </c>
      <c r="L537" t="s">
        <v>0</v>
      </c>
      <c r="M537" s="2" t="s">
        <v>129</v>
      </c>
      <c r="O537">
        <v>8</v>
      </c>
      <c r="P537" s="1" t="s">
        <v>1</v>
      </c>
      <c r="Q537">
        <v>3</v>
      </c>
      <c r="S537">
        <f t="shared" ref="S537:S552" si="99">IF(O537&gt;Q537,1,0)</f>
        <v>1</v>
      </c>
      <c r="T537">
        <f t="shared" ref="T537:T552" si="100">IF(ISNUMBER(Q537),IF(O537=Q537,1,0),0)</f>
        <v>0</v>
      </c>
      <c r="U537">
        <f t="shared" ref="U537:U552" si="101">IF(O537&lt;Q537,1,0)</f>
        <v>0</v>
      </c>
    </row>
    <row r="538" spans="1:21">
      <c r="A538" s="367">
        <v>531</v>
      </c>
      <c r="B538" s="68">
        <v>34</v>
      </c>
      <c r="C538">
        <v>3</v>
      </c>
      <c r="D538" s="81">
        <v>31473</v>
      </c>
      <c r="E538" s="2" t="s">
        <v>131</v>
      </c>
      <c r="F538" s="94" t="s">
        <v>0</v>
      </c>
      <c r="G538" s="2" t="s">
        <v>128</v>
      </c>
      <c r="H538" s="107"/>
      <c r="I538" s="2" t="s">
        <v>155</v>
      </c>
      <c r="K538" s="2" t="s">
        <v>149</v>
      </c>
      <c r="L538" t="s">
        <v>0</v>
      </c>
      <c r="M538" s="2" t="s">
        <v>138</v>
      </c>
      <c r="O538">
        <v>7</v>
      </c>
      <c r="P538" s="1" t="s">
        <v>1</v>
      </c>
      <c r="Q538">
        <v>5</v>
      </c>
      <c r="S538">
        <f t="shared" si="99"/>
        <v>1</v>
      </c>
      <c r="T538">
        <f t="shared" si="100"/>
        <v>0</v>
      </c>
      <c r="U538">
        <f t="shared" si="101"/>
        <v>0</v>
      </c>
    </row>
    <row r="539" spans="1:21">
      <c r="A539" s="367">
        <v>532</v>
      </c>
      <c r="B539" s="68">
        <v>34</v>
      </c>
      <c r="C539">
        <v>4</v>
      </c>
      <c r="D539" s="81">
        <v>31473</v>
      </c>
      <c r="E539" s="2" t="s">
        <v>131</v>
      </c>
      <c r="F539" s="94" t="s">
        <v>0</v>
      </c>
      <c r="G539" s="2" t="s">
        <v>128</v>
      </c>
      <c r="H539" s="107">
        <v>0</v>
      </c>
      <c r="I539" s="2" t="s">
        <v>155</v>
      </c>
      <c r="K539" s="2" t="s">
        <v>133</v>
      </c>
      <c r="L539" t="s">
        <v>0</v>
      </c>
      <c r="M539" s="2" t="s">
        <v>140</v>
      </c>
      <c r="O539">
        <v>5</v>
      </c>
      <c r="P539" s="1" t="s">
        <v>1</v>
      </c>
      <c r="Q539">
        <v>6</v>
      </c>
      <c r="S539">
        <f t="shared" si="99"/>
        <v>0</v>
      </c>
      <c r="T539">
        <f t="shared" si="100"/>
        <v>0</v>
      </c>
      <c r="U539">
        <f t="shared" si="101"/>
        <v>1</v>
      </c>
    </row>
    <row r="540" spans="1:21">
      <c r="A540" s="367">
        <v>533</v>
      </c>
      <c r="B540" s="68">
        <v>34</v>
      </c>
      <c r="C540">
        <v>5</v>
      </c>
      <c r="D540" s="81">
        <v>31473</v>
      </c>
      <c r="E540" s="2" t="s">
        <v>131</v>
      </c>
      <c r="F540" s="94" t="s">
        <v>0</v>
      </c>
      <c r="G540" s="2" t="s">
        <v>128</v>
      </c>
      <c r="H540" s="107"/>
      <c r="I540" s="2" t="s">
        <v>155</v>
      </c>
      <c r="K540" s="2" t="s">
        <v>132</v>
      </c>
      <c r="L540" t="s">
        <v>0</v>
      </c>
      <c r="M540" s="2" t="s">
        <v>139</v>
      </c>
      <c r="O540">
        <v>5</v>
      </c>
      <c r="P540" s="1" t="s">
        <v>1</v>
      </c>
      <c r="Q540">
        <v>1</v>
      </c>
      <c r="S540">
        <f t="shared" si="99"/>
        <v>1</v>
      </c>
      <c r="T540">
        <f t="shared" si="100"/>
        <v>0</v>
      </c>
      <c r="U540">
        <f t="shared" si="101"/>
        <v>0</v>
      </c>
    </row>
    <row r="541" spans="1:21">
      <c r="A541" s="367">
        <v>534</v>
      </c>
      <c r="B541" s="68">
        <v>34</v>
      </c>
      <c r="C541">
        <v>6</v>
      </c>
      <c r="D541" s="81">
        <v>31473</v>
      </c>
      <c r="E541" s="2" t="s">
        <v>131</v>
      </c>
      <c r="F541" s="94" t="s">
        <v>0</v>
      </c>
      <c r="G541" s="2" t="s">
        <v>128</v>
      </c>
      <c r="H541" s="107">
        <v>0</v>
      </c>
      <c r="I541" s="2" t="s">
        <v>155</v>
      </c>
      <c r="K541" s="2" t="s">
        <v>149</v>
      </c>
      <c r="L541" t="s">
        <v>0</v>
      </c>
      <c r="M541" s="2" t="s">
        <v>129</v>
      </c>
      <c r="O541">
        <v>1</v>
      </c>
      <c r="P541" s="1" t="s">
        <v>1</v>
      </c>
      <c r="Q541">
        <v>8</v>
      </c>
      <c r="S541">
        <f t="shared" si="99"/>
        <v>0</v>
      </c>
      <c r="T541">
        <f t="shared" si="100"/>
        <v>0</v>
      </c>
      <c r="U541">
        <f t="shared" si="101"/>
        <v>1</v>
      </c>
    </row>
    <row r="542" spans="1:21">
      <c r="A542" s="367">
        <v>535</v>
      </c>
      <c r="B542" s="68">
        <v>34</v>
      </c>
      <c r="C542">
        <v>7</v>
      </c>
      <c r="D542" s="81">
        <v>31473</v>
      </c>
      <c r="E542" s="2" t="s">
        <v>131</v>
      </c>
      <c r="F542" s="94" t="s">
        <v>0</v>
      </c>
      <c r="G542" s="2" t="s">
        <v>128</v>
      </c>
      <c r="H542" s="107">
        <v>0</v>
      </c>
      <c r="I542" s="2" t="s">
        <v>155</v>
      </c>
      <c r="K542" s="2" t="s">
        <v>133</v>
      </c>
      <c r="L542" t="s">
        <v>0</v>
      </c>
      <c r="M542" s="2" t="s">
        <v>138</v>
      </c>
      <c r="O542">
        <v>7</v>
      </c>
      <c r="P542" s="1" t="s">
        <v>1</v>
      </c>
      <c r="Q542">
        <v>9</v>
      </c>
      <c r="S542">
        <f t="shared" si="99"/>
        <v>0</v>
      </c>
      <c r="T542">
        <f t="shared" si="100"/>
        <v>0</v>
      </c>
      <c r="U542">
        <f t="shared" si="101"/>
        <v>1</v>
      </c>
    </row>
    <row r="543" spans="1:21">
      <c r="A543" s="367">
        <v>536</v>
      </c>
      <c r="B543" s="68">
        <v>34</v>
      </c>
      <c r="C543">
        <v>8</v>
      </c>
      <c r="D543" s="81">
        <v>31473</v>
      </c>
      <c r="E543" s="2" t="s">
        <v>131</v>
      </c>
      <c r="F543" s="94" t="s">
        <v>0</v>
      </c>
      <c r="G543" s="2" t="s">
        <v>128</v>
      </c>
      <c r="H543" s="107"/>
      <c r="I543" s="2" t="s">
        <v>155</v>
      </c>
      <c r="K543" s="2" t="s">
        <v>148</v>
      </c>
      <c r="L543" t="s">
        <v>0</v>
      </c>
      <c r="M543" s="2" t="s">
        <v>140</v>
      </c>
      <c r="O543">
        <v>5</v>
      </c>
      <c r="P543" s="1" t="s">
        <v>1</v>
      </c>
      <c r="Q543">
        <v>3</v>
      </c>
      <c r="S543">
        <f t="shared" si="99"/>
        <v>1</v>
      </c>
      <c r="T543">
        <f t="shared" si="100"/>
        <v>0</v>
      </c>
      <c r="U543">
        <f t="shared" si="101"/>
        <v>0</v>
      </c>
    </row>
    <row r="544" spans="1:21">
      <c r="A544" s="367">
        <v>537</v>
      </c>
      <c r="B544" s="68">
        <v>34</v>
      </c>
      <c r="C544">
        <v>9</v>
      </c>
      <c r="D544" s="81">
        <v>31473</v>
      </c>
      <c r="E544" s="2" t="s">
        <v>131</v>
      </c>
      <c r="F544" s="94" t="s">
        <v>0</v>
      </c>
      <c r="G544" s="2" t="s">
        <v>128</v>
      </c>
      <c r="H544" s="107"/>
      <c r="I544" s="2" t="s">
        <v>155</v>
      </c>
      <c r="K544" s="2" t="s">
        <v>133</v>
      </c>
      <c r="L544" t="s">
        <v>0</v>
      </c>
      <c r="M544" s="2" t="s">
        <v>129</v>
      </c>
      <c r="O544">
        <v>9</v>
      </c>
      <c r="P544" s="1" t="s">
        <v>1</v>
      </c>
      <c r="Q544">
        <v>6</v>
      </c>
      <c r="S544">
        <f t="shared" si="99"/>
        <v>1</v>
      </c>
      <c r="T544">
        <f t="shared" si="100"/>
        <v>0</v>
      </c>
      <c r="U544">
        <f t="shared" si="101"/>
        <v>0</v>
      </c>
    </row>
    <row r="545" spans="1:21">
      <c r="A545" s="367">
        <v>538</v>
      </c>
      <c r="B545" s="68">
        <v>34</v>
      </c>
      <c r="C545">
        <v>10</v>
      </c>
      <c r="D545" s="81">
        <v>31473</v>
      </c>
      <c r="E545" s="2" t="s">
        <v>131</v>
      </c>
      <c r="F545" s="94" t="s">
        <v>0</v>
      </c>
      <c r="G545" s="2" t="s">
        <v>128</v>
      </c>
      <c r="H545" s="107">
        <v>0</v>
      </c>
      <c r="I545" s="2" t="s">
        <v>155</v>
      </c>
      <c r="K545" s="2" t="s">
        <v>149</v>
      </c>
      <c r="L545" t="s">
        <v>0</v>
      </c>
      <c r="M545" s="2" t="s">
        <v>139</v>
      </c>
      <c r="O545">
        <v>6</v>
      </c>
      <c r="P545" s="1" t="s">
        <v>1</v>
      </c>
      <c r="Q545">
        <v>7</v>
      </c>
      <c r="S545">
        <f t="shared" si="99"/>
        <v>0</v>
      </c>
      <c r="T545">
        <f t="shared" si="100"/>
        <v>0</v>
      </c>
      <c r="U545">
        <f t="shared" si="101"/>
        <v>1</v>
      </c>
    </row>
    <row r="546" spans="1:21">
      <c r="A546" s="367">
        <v>539</v>
      </c>
      <c r="B546" s="68">
        <v>34</v>
      </c>
      <c r="C546">
        <v>11</v>
      </c>
      <c r="D546" s="81">
        <v>31473</v>
      </c>
      <c r="E546" s="2" t="s">
        <v>131</v>
      </c>
      <c r="F546" s="94" t="s">
        <v>0</v>
      </c>
      <c r="G546" s="2" t="s">
        <v>128</v>
      </c>
      <c r="H546" s="107"/>
      <c r="I546" s="2" t="s">
        <v>155</v>
      </c>
      <c r="K546" s="2" t="s">
        <v>132</v>
      </c>
      <c r="L546" t="s">
        <v>0</v>
      </c>
      <c r="M546" s="2" t="s">
        <v>140</v>
      </c>
      <c r="O546">
        <v>3</v>
      </c>
      <c r="P546" s="1" t="s">
        <v>1</v>
      </c>
      <c r="Q546">
        <v>3</v>
      </c>
      <c r="S546">
        <f t="shared" si="99"/>
        <v>0</v>
      </c>
      <c r="T546">
        <f t="shared" si="100"/>
        <v>1</v>
      </c>
      <c r="U546">
        <f t="shared" si="101"/>
        <v>0</v>
      </c>
    </row>
    <row r="547" spans="1:21">
      <c r="A547" s="367">
        <v>540</v>
      </c>
      <c r="B547" s="68">
        <v>34</v>
      </c>
      <c r="C547">
        <v>12</v>
      </c>
      <c r="D547" s="81">
        <v>31473</v>
      </c>
      <c r="E547" s="2" t="s">
        <v>131</v>
      </c>
      <c r="F547" s="94" t="s">
        <v>0</v>
      </c>
      <c r="G547" s="2" t="s">
        <v>128</v>
      </c>
      <c r="H547" s="107">
        <v>0</v>
      </c>
      <c r="I547" s="2" t="s">
        <v>155</v>
      </c>
      <c r="K547" s="2" t="s">
        <v>148</v>
      </c>
      <c r="L547" t="s">
        <v>0</v>
      </c>
      <c r="M547" s="2" t="s">
        <v>138</v>
      </c>
      <c r="O547">
        <v>2</v>
      </c>
      <c r="P547" s="1" t="s">
        <v>1</v>
      </c>
      <c r="Q547">
        <v>8</v>
      </c>
      <c r="S547">
        <f t="shared" si="99"/>
        <v>0</v>
      </c>
      <c r="T547">
        <f t="shared" si="100"/>
        <v>0</v>
      </c>
      <c r="U547">
        <f t="shared" si="101"/>
        <v>1</v>
      </c>
    </row>
    <row r="548" spans="1:21">
      <c r="A548" s="367">
        <v>541</v>
      </c>
      <c r="B548" s="68">
        <v>34</v>
      </c>
      <c r="C548">
        <v>13</v>
      </c>
      <c r="D548" s="81">
        <v>31473</v>
      </c>
      <c r="E548" s="2" t="s">
        <v>131</v>
      </c>
      <c r="F548" s="94" t="s">
        <v>0</v>
      </c>
      <c r="G548" s="2" t="s">
        <v>128</v>
      </c>
      <c r="H548" s="107"/>
      <c r="I548" s="2" t="s">
        <v>155</v>
      </c>
      <c r="K548" s="2" t="s">
        <v>148</v>
      </c>
      <c r="L548" t="s">
        <v>0</v>
      </c>
      <c r="M548" s="2" t="s">
        <v>129</v>
      </c>
      <c r="O548">
        <v>7</v>
      </c>
      <c r="P548" s="1" t="s">
        <v>1</v>
      </c>
      <c r="Q548">
        <v>6</v>
      </c>
      <c r="S548">
        <f t="shared" si="99"/>
        <v>1</v>
      </c>
      <c r="T548">
        <f t="shared" si="100"/>
        <v>0</v>
      </c>
      <c r="U548">
        <f t="shared" si="101"/>
        <v>0</v>
      </c>
    </row>
    <row r="549" spans="1:21">
      <c r="A549" s="367">
        <v>542</v>
      </c>
      <c r="B549" s="68">
        <v>34</v>
      </c>
      <c r="C549">
        <v>14</v>
      </c>
      <c r="D549" s="81">
        <v>31473</v>
      </c>
      <c r="E549" s="2" t="s">
        <v>131</v>
      </c>
      <c r="F549" s="94" t="s">
        <v>0</v>
      </c>
      <c r="G549" s="2" t="s">
        <v>128</v>
      </c>
      <c r="H549" s="107"/>
      <c r="I549" s="2" t="s">
        <v>155</v>
      </c>
      <c r="K549" s="2" t="s">
        <v>133</v>
      </c>
      <c r="L549" t="s">
        <v>0</v>
      </c>
      <c r="M549" s="2" t="s">
        <v>139</v>
      </c>
      <c r="O549">
        <v>8</v>
      </c>
      <c r="P549" s="1" t="s">
        <v>1</v>
      </c>
      <c r="Q549">
        <v>3</v>
      </c>
      <c r="S549">
        <f t="shared" si="99"/>
        <v>1</v>
      </c>
      <c r="T549">
        <f t="shared" si="100"/>
        <v>0</v>
      </c>
      <c r="U549">
        <f t="shared" si="101"/>
        <v>0</v>
      </c>
    </row>
    <row r="550" spans="1:21">
      <c r="A550" s="367">
        <v>543</v>
      </c>
      <c r="B550" s="68">
        <v>34</v>
      </c>
      <c r="C550">
        <v>15</v>
      </c>
      <c r="D550" s="81">
        <v>31473</v>
      </c>
      <c r="E550" s="2" t="s">
        <v>131</v>
      </c>
      <c r="F550" s="94" t="s">
        <v>0</v>
      </c>
      <c r="G550" s="2" t="s">
        <v>128</v>
      </c>
      <c r="H550" s="107"/>
      <c r="I550" s="2" t="s">
        <v>155</v>
      </c>
      <c r="K550" s="2" t="s">
        <v>149</v>
      </c>
      <c r="L550" t="s">
        <v>0</v>
      </c>
      <c r="M550" s="2" t="s">
        <v>140</v>
      </c>
      <c r="O550">
        <v>7</v>
      </c>
      <c r="P550" s="1" t="s">
        <v>1</v>
      </c>
      <c r="Q550">
        <v>5</v>
      </c>
      <c r="S550">
        <f t="shared" si="99"/>
        <v>1</v>
      </c>
      <c r="T550">
        <f t="shared" si="100"/>
        <v>0</v>
      </c>
      <c r="U550">
        <f t="shared" si="101"/>
        <v>0</v>
      </c>
    </row>
    <row r="551" spans="1:21">
      <c r="A551" s="367">
        <v>544</v>
      </c>
      <c r="B551" s="68">
        <v>34</v>
      </c>
      <c r="C551">
        <v>16</v>
      </c>
      <c r="D551" s="81">
        <v>31473</v>
      </c>
      <c r="E551" s="2" t="s">
        <v>131</v>
      </c>
      <c r="F551" s="94" t="s">
        <v>0</v>
      </c>
      <c r="G551" s="2" t="s">
        <v>128</v>
      </c>
      <c r="H551" s="107"/>
      <c r="I551" s="2" t="s">
        <v>155</v>
      </c>
      <c r="K551" s="2" t="s">
        <v>132</v>
      </c>
      <c r="L551" t="s">
        <v>0</v>
      </c>
      <c r="M551" s="2" t="s">
        <v>138</v>
      </c>
      <c r="O551">
        <v>8</v>
      </c>
      <c r="P551" s="1" t="s">
        <v>1</v>
      </c>
      <c r="Q551">
        <v>4</v>
      </c>
      <c r="S551">
        <f t="shared" si="99"/>
        <v>1</v>
      </c>
      <c r="T551">
        <f t="shared" si="100"/>
        <v>0</v>
      </c>
      <c r="U551">
        <f t="shared" si="101"/>
        <v>0</v>
      </c>
    </row>
    <row r="552" spans="1:21">
      <c r="A552" s="367">
        <v>545</v>
      </c>
      <c r="B552" s="68">
        <v>35</v>
      </c>
      <c r="C552">
        <v>1</v>
      </c>
      <c r="D552" s="81">
        <v>31478</v>
      </c>
      <c r="E552" s="2" t="s">
        <v>384</v>
      </c>
      <c r="F552" s="94" t="s">
        <v>0</v>
      </c>
      <c r="G552" s="2" t="s">
        <v>115</v>
      </c>
      <c r="H552" s="107"/>
      <c r="I552" s="2" t="s">
        <v>155</v>
      </c>
      <c r="K552" s="2" t="s">
        <v>147</v>
      </c>
      <c r="L552" t="s">
        <v>0</v>
      </c>
      <c r="M552" s="2" t="s">
        <v>116</v>
      </c>
      <c r="O552">
        <v>4</v>
      </c>
      <c r="P552" s="1" t="s">
        <v>1</v>
      </c>
      <c r="Q552">
        <v>2</v>
      </c>
      <c r="S552">
        <f t="shared" si="99"/>
        <v>1</v>
      </c>
      <c r="T552">
        <f t="shared" si="100"/>
        <v>0</v>
      </c>
      <c r="U552">
        <f t="shared" si="101"/>
        <v>0</v>
      </c>
    </row>
    <row r="553" spans="1:21">
      <c r="A553" s="367">
        <v>546</v>
      </c>
      <c r="B553" s="68">
        <v>35</v>
      </c>
      <c r="C553">
        <v>2</v>
      </c>
      <c r="D553" s="81">
        <v>31478</v>
      </c>
      <c r="E553" s="2" t="s">
        <v>384</v>
      </c>
      <c r="F553" s="94" t="s">
        <v>0</v>
      </c>
      <c r="G553" s="2" t="s">
        <v>115</v>
      </c>
      <c r="H553" s="107"/>
      <c r="I553" s="2" t="s">
        <v>155</v>
      </c>
      <c r="K553" s="2" t="s">
        <v>150</v>
      </c>
      <c r="L553" t="s">
        <v>0</v>
      </c>
      <c r="M553" s="2" t="s">
        <v>118</v>
      </c>
      <c r="O553">
        <v>7</v>
      </c>
      <c r="P553" s="1" t="s">
        <v>1</v>
      </c>
      <c r="Q553">
        <v>2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>
      <c r="A554" s="367">
        <v>547</v>
      </c>
      <c r="B554" s="68">
        <v>35</v>
      </c>
      <c r="C554">
        <v>3</v>
      </c>
      <c r="D554" s="81">
        <v>31478</v>
      </c>
      <c r="E554" s="2" t="s">
        <v>384</v>
      </c>
      <c r="F554" s="94" t="s">
        <v>0</v>
      </c>
      <c r="G554" s="2" t="s">
        <v>115</v>
      </c>
      <c r="H554" s="107">
        <v>0</v>
      </c>
      <c r="I554" s="2" t="s">
        <v>155</v>
      </c>
      <c r="K554" s="2" t="s">
        <v>74</v>
      </c>
      <c r="L554" t="s">
        <v>0</v>
      </c>
      <c r="M554" s="2" t="s">
        <v>117</v>
      </c>
      <c r="O554">
        <v>2</v>
      </c>
      <c r="P554" s="1" t="s">
        <v>1</v>
      </c>
      <c r="Q554">
        <v>3</v>
      </c>
      <c r="S554">
        <f t="shared" si="102"/>
        <v>0</v>
      </c>
      <c r="T554">
        <f t="shared" si="103"/>
        <v>0</v>
      </c>
      <c r="U554">
        <f t="shared" si="104"/>
        <v>1</v>
      </c>
    </row>
    <row r="555" spans="1:21">
      <c r="A555" s="367">
        <v>548</v>
      </c>
      <c r="B555" s="68">
        <v>35</v>
      </c>
      <c r="C555">
        <v>4</v>
      </c>
      <c r="D555" s="81">
        <v>31478</v>
      </c>
      <c r="E555" s="2" t="s">
        <v>384</v>
      </c>
      <c r="F555" s="94" t="s">
        <v>0</v>
      </c>
      <c r="G555" s="2" t="s">
        <v>115</v>
      </c>
      <c r="H555" s="107"/>
      <c r="I555" s="2" t="s">
        <v>155</v>
      </c>
      <c r="K555" s="2" t="s">
        <v>75</v>
      </c>
      <c r="L555" t="s">
        <v>0</v>
      </c>
      <c r="M555" s="2" t="s">
        <v>120</v>
      </c>
      <c r="O555">
        <v>3</v>
      </c>
      <c r="P555" s="1" t="s">
        <v>1</v>
      </c>
      <c r="Q555">
        <v>1</v>
      </c>
      <c r="S555">
        <f t="shared" si="102"/>
        <v>1</v>
      </c>
      <c r="T555">
        <f t="shared" si="103"/>
        <v>0</v>
      </c>
      <c r="U555">
        <f t="shared" si="104"/>
        <v>0</v>
      </c>
    </row>
    <row r="556" spans="1:21">
      <c r="A556" s="367">
        <v>549</v>
      </c>
      <c r="B556" s="68">
        <v>35</v>
      </c>
      <c r="C556">
        <v>5</v>
      </c>
      <c r="D556" s="81">
        <v>31478</v>
      </c>
      <c r="E556" s="2" t="s">
        <v>384</v>
      </c>
      <c r="F556" s="94" t="s">
        <v>0</v>
      </c>
      <c r="G556" s="2" t="s">
        <v>115</v>
      </c>
      <c r="H556" s="107"/>
      <c r="I556" s="2" t="s">
        <v>155</v>
      </c>
      <c r="K556" s="2" t="s">
        <v>150</v>
      </c>
      <c r="L556" t="s">
        <v>0</v>
      </c>
      <c r="M556" s="2" t="s">
        <v>116</v>
      </c>
      <c r="O556">
        <v>4</v>
      </c>
      <c r="P556" s="1" t="s">
        <v>1</v>
      </c>
      <c r="Q556">
        <v>1</v>
      </c>
      <c r="S556">
        <f t="shared" si="102"/>
        <v>1</v>
      </c>
      <c r="T556">
        <f t="shared" si="103"/>
        <v>0</v>
      </c>
      <c r="U556">
        <f t="shared" si="104"/>
        <v>0</v>
      </c>
    </row>
    <row r="557" spans="1:21">
      <c r="A557" s="367">
        <v>550</v>
      </c>
      <c r="B557" s="68">
        <v>35</v>
      </c>
      <c r="C557">
        <v>6</v>
      </c>
      <c r="D557" s="81">
        <v>31478</v>
      </c>
      <c r="E557" s="2" t="s">
        <v>384</v>
      </c>
      <c r="F557" s="94" t="s">
        <v>0</v>
      </c>
      <c r="G557" s="2" t="s">
        <v>115</v>
      </c>
      <c r="H557" s="107"/>
      <c r="I557" s="2" t="s">
        <v>155</v>
      </c>
      <c r="K557" s="2" t="s">
        <v>74</v>
      </c>
      <c r="L557" t="s">
        <v>0</v>
      </c>
      <c r="M557" s="2" t="s">
        <v>118</v>
      </c>
      <c r="O557">
        <v>6</v>
      </c>
      <c r="P557" s="1" t="s">
        <v>1</v>
      </c>
      <c r="Q557">
        <v>6</v>
      </c>
      <c r="S557">
        <f t="shared" si="102"/>
        <v>0</v>
      </c>
      <c r="T557">
        <f t="shared" si="103"/>
        <v>1</v>
      </c>
      <c r="U557">
        <f t="shared" si="104"/>
        <v>0</v>
      </c>
    </row>
    <row r="558" spans="1:21">
      <c r="A558" s="367">
        <v>551</v>
      </c>
      <c r="B558" s="68">
        <v>35</v>
      </c>
      <c r="C558">
        <v>7</v>
      </c>
      <c r="D558" s="81">
        <v>31478</v>
      </c>
      <c r="E558" s="2" t="s">
        <v>384</v>
      </c>
      <c r="F558" s="94" t="s">
        <v>0</v>
      </c>
      <c r="G558" s="2" t="s">
        <v>115</v>
      </c>
      <c r="H558" s="107"/>
      <c r="I558" s="2" t="s">
        <v>155</v>
      </c>
      <c r="K558" s="2" t="s">
        <v>75</v>
      </c>
      <c r="L558" t="s">
        <v>0</v>
      </c>
      <c r="M558" s="2" t="s">
        <v>117</v>
      </c>
      <c r="O558">
        <v>5</v>
      </c>
      <c r="P558" s="1" t="s">
        <v>1</v>
      </c>
      <c r="Q558">
        <v>2</v>
      </c>
      <c r="S558">
        <f t="shared" si="102"/>
        <v>1</v>
      </c>
      <c r="T558">
        <f t="shared" si="103"/>
        <v>0</v>
      </c>
      <c r="U558">
        <f t="shared" si="104"/>
        <v>0</v>
      </c>
    </row>
    <row r="559" spans="1:21">
      <c r="A559" s="367">
        <v>552</v>
      </c>
      <c r="B559" s="68">
        <v>35</v>
      </c>
      <c r="C559">
        <v>8</v>
      </c>
      <c r="D559" s="81">
        <v>31478</v>
      </c>
      <c r="E559" s="2" t="s">
        <v>384</v>
      </c>
      <c r="F559" s="94" t="s">
        <v>0</v>
      </c>
      <c r="G559" s="2" t="s">
        <v>115</v>
      </c>
      <c r="H559" s="107"/>
      <c r="I559" s="2" t="s">
        <v>155</v>
      </c>
      <c r="K559" s="2" t="s">
        <v>147</v>
      </c>
      <c r="L559" t="s">
        <v>0</v>
      </c>
      <c r="M559" s="2" t="s">
        <v>120</v>
      </c>
      <c r="O559">
        <v>9</v>
      </c>
      <c r="P559" s="1" t="s">
        <v>1</v>
      </c>
      <c r="Q559">
        <v>4</v>
      </c>
      <c r="S559">
        <f t="shared" si="102"/>
        <v>1</v>
      </c>
      <c r="T559">
        <f t="shared" si="103"/>
        <v>0</v>
      </c>
      <c r="U559">
        <f t="shared" si="104"/>
        <v>0</v>
      </c>
    </row>
    <row r="560" spans="1:21">
      <c r="A560" s="367">
        <v>553</v>
      </c>
      <c r="B560" s="68">
        <v>35</v>
      </c>
      <c r="C560">
        <v>9</v>
      </c>
      <c r="D560" s="81">
        <v>31478</v>
      </c>
      <c r="E560" s="2" t="s">
        <v>384</v>
      </c>
      <c r="F560" s="94" t="s">
        <v>0</v>
      </c>
      <c r="G560" s="2" t="s">
        <v>115</v>
      </c>
      <c r="H560" s="107"/>
      <c r="I560" s="2" t="s">
        <v>155</v>
      </c>
      <c r="K560" s="2" t="s">
        <v>75</v>
      </c>
      <c r="L560" t="s">
        <v>0</v>
      </c>
      <c r="M560" s="2" t="s">
        <v>118</v>
      </c>
      <c r="O560">
        <v>5</v>
      </c>
      <c r="P560" s="1" t="s">
        <v>1</v>
      </c>
      <c r="Q560">
        <v>4</v>
      </c>
      <c r="S560">
        <f t="shared" si="102"/>
        <v>1</v>
      </c>
      <c r="T560">
        <f t="shared" si="103"/>
        <v>0</v>
      </c>
      <c r="U560">
        <f t="shared" si="104"/>
        <v>0</v>
      </c>
    </row>
    <row r="561" spans="1:21">
      <c r="A561" s="367">
        <v>554</v>
      </c>
      <c r="B561" s="68">
        <v>35</v>
      </c>
      <c r="C561">
        <v>10</v>
      </c>
      <c r="D561" s="81">
        <v>31478</v>
      </c>
      <c r="E561" s="2" t="s">
        <v>384</v>
      </c>
      <c r="F561" s="94" t="s">
        <v>0</v>
      </c>
      <c r="G561" s="2" t="s">
        <v>115</v>
      </c>
      <c r="H561" s="107"/>
      <c r="I561" s="2" t="s">
        <v>155</v>
      </c>
      <c r="K561" s="2" t="s">
        <v>74</v>
      </c>
      <c r="L561" t="s">
        <v>0</v>
      </c>
      <c r="M561" s="2" t="s">
        <v>116</v>
      </c>
      <c r="O561">
        <v>4</v>
      </c>
      <c r="P561" s="1" t="s">
        <v>1</v>
      </c>
      <c r="Q561">
        <v>4</v>
      </c>
      <c r="S561">
        <f t="shared" si="102"/>
        <v>0</v>
      </c>
      <c r="T561">
        <f t="shared" si="103"/>
        <v>1</v>
      </c>
      <c r="U561">
        <f t="shared" si="104"/>
        <v>0</v>
      </c>
    </row>
    <row r="562" spans="1:21">
      <c r="A562" s="367">
        <v>555</v>
      </c>
      <c r="B562" s="68">
        <v>35</v>
      </c>
      <c r="C562">
        <v>11</v>
      </c>
      <c r="D562" s="81">
        <v>31478</v>
      </c>
      <c r="E562" s="2" t="s">
        <v>384</v>
      </c>
      <c r="F562" s="94" t="s">
        <v>0</v>
      </c>
      <c r="G562" s="2" t="s">
        <v>115</v>
      </c>
      <c r="H562" s="107"/>
      <c r="I562" s="2" t="s">
        <v>155</v>
      </c>
      <c r="K562" s="2" t="s">
        <v>150</v>
      </c>
      <c r="L562" t="s">
        <v>0</v>
      </c>
      <c r="M562" s="2" t="s">
        <v>120</v>
      </c>
      <c r="O562">
        <v>4</v>
      </c>
      <c r="P562" s="1" t="s">
        <v>1</v>
      </c>
      <c r="Q562">
        <v>2</v>
      </c>
      <c r="S562">
        <f t="shared" si="102"/>
        <v>1</v>
      </c>
      <c r="T562">
        <f t="shared" si="103"/>
        <v>0</v>
      </c>
      <c r="U562">
        <f t="shared" si="104"/>
        <v>0</v>
      </c>
    </row>
    <row r="563" spans="1:21">
      <c r="A563" s="367">
        <v>556</v>
      </c>
      <c r="B563" s="68">
        <v>35</v>
      </c>
      <c r="C563">
        <v>12</v>
      </c>
      <c r="D563" s="81">
        <v>31478</v>
      </c>
      <c r="E563" s="2" t="s">
        <v>384</v>
      </c>
      <c r="F563" s="94" t="s">
        <v>0</v>
      </c>
      <c r="G563" s="2" t="s">
        <v>115</v>
      </c>
      <c r="H563" s="107"/>
      <c r="I563" s="2" t="s">
        <v>155</v>
      </c>
      <c r="K563" s="2" t="s">
        <v>147</v>
      </c>
      <c r="L563" t="s">
        <v>0</v>
      </c>
      <c r="M563" s="2" t="s">
        <v>117</v>
      </c>
      <c r="O563">
        <v>4</v>
      </c>
      <c r="P563" s="1" t="s">
        <v>1</v>
      </c>
      <c r="Q563">
        <v>4</v>
      </c>
      <c r="S563">
        <f t="shared" si="102"/>
        <v>0</v>
      </c>
      <c r="T563">
        <f t="shared" si="103"/>
        <v>1</v>
      </c>
      <c r="U563">
        <f t="shared" si="104"/>
        <v>0</v>
      </c>
    </row>
    <row r="564" spans="1:21">
      <c r="A564" s="367">
        <v>557</v>
      </c>
      <c r="B564" s="68">
        <v>35</v>
      </c>
      <c r="C564">
        <v>13</v>
      </c>
      <c r="D564" s="81">
        <v>31478</v>
      </c>
      <c r="E564" s="2" t="s">
        <v>384</v>
      </c>
      <c r="F564" s="94" t="s">
        <v>0</v>
      </c>
      <c r="G564" s="2" t="s">
        <v>115</v>
      </c>
      <c r="H564" s="107">
        <v>0</v>
      </c>
      <c r="I564" s="2" t="s">
        <v>155</v>
      </c>
      <c r="K564" s="2" t="s">
        <v>147</v>
      </c>
      <c r="L564" t="s">
        <v>0</v>
      </c>
      <c r="M564" s="2" t="s">
        <v>118</v>
      </c>
      <c r="O564">
        <v>1</v>
      </c>
      <c r="P564" s="1" t="s">
        <v>1</v>
      </c>
      <c r="Q564">
        <v>2</v>
      </c>
      <c r="S564">
        <f t="shared" si="102"/>
        <v>0</v>
      </c>
      <c r="T564">
        <f t="shared" si="103"/>
        <v>0</v>
      </c>
      <c r="U564">
        <f t="shared" si="104"/>
        <v>1</v>
      </c>
    </row>
    <row r="565" spans="1:21">
      <c r="A565" s="367">
        <v>558</v>
      </c>
      <c r="B565" s="68">
        <v>35</v>
      </c>
      <c r="C565">
        <v>14</v>
      </c>
      <c r="D565" s="81">
        <v>31478</v>
      </c>
      <c r="E565" s="2" t="s">
        <v>384</v>
      </c>
      <c r="F565" s="94" t="s">
        <v>0</v>
      </c>
      <c r="G565" s="2" t="s">
        <v>115</v>
      </c>
      <c r="H565" s="107"/>
      <c r="I565" s="2" t="s">
        <v>155</v>
      </c>
      <c r="K565" s="2" t="s">
        <v>75</v>
      </c>
      <c r="L565" t="s">
        <v>0</v>
      </c>
      <c r="M565" s="2" t="s">
        <v>116</v>
      </c>
      <c r="O565">
        <v>7</v>
      </c>
      <c r="P565" s="1" t="s">
        <v>1</v>
      </c>
      <c r="Q565">
        <v>1</v>
      </c>
      <c r="S565">
        <f t="shared" si="102"/>
        <v>1</v>
      </c>
      <c r="T565">
        <f t="shared" si="103"/>
        <v>0</v>
      </c>
      <c r="U565">
        <f t="shared" si="104"/>
        <v>0</v>
      </c>
    </row>
    <row r="566" spans="1:21">
      <c r="A566" s="367">
        <v>559</v>
      </c>
      <c r="B566" s="68">
        <v>35</v>
      </c>
      <c r="C566">
        <v>15</v>
      </c>
      <c r="D566" s="81">
        <v>31478</v>
      </c>
      <c r="E566" s="2" t="s">
        <v>384</v>
      </c>
      <c r="F566" s="94" t="s">
        <v>0</v>
      </c>
      <c r="G566" s="2" t="s">
        <v>115</v>
      </c>
      <c r="H566" s="107"/>
      <c r="I566" s="2" t="s">
        <v>155</v>
      </c>
      <c r="K566" s="2" t="s">
        <v>74</v>
      </c>
      <c r="L566" t="s">
        <v>0</v>
      </c>
      <c r="M566" s="2" t="s">
        <v>120</v>
      </c>
      <c r="O566">
        <v>7</v>
      </c>
      <c r="P566" s="1" t="s">
        <v>1</v>
      </c>
      <c r="Q566">
        <v>4</v>
      </c>
      <c r="S566">
        <f t="shared" si="102"/>
        <v>1</v>
      </c>
      <c r="T566">
        <f t="shared" si="103"/>
        <v>0</v>
      </c>
      <c r="U566">
        <f t="shared" si="104"/>
        <v>0</v>
      </c>
    </row>
    <row r="567" spans="1:21">
      <c r="A567" s="367">
        <v>560</v>
      </c>
      <c r="B567" s="68">
        <v>35</v>
      </c>
      <c r="C567">
        <v>16</v>
      </c>
      <c r="D567" s="81">
        <v>31478</v>
      </c>
      <c r="E567" s="2" t="s">
        <v>384</v>
      </c>
      <c r="F567" s="94" t="s">
        <v>0</v>
      </c>
      <c r="G567" s="2" t="s">
        <v>115</v>
      </c>
      <c r="H567" s="107">
        <v>0</v>
      </c>
      <c r="I567" s="2" t="s">
        <v>155</v>
      </c>
      <c r="K567" s="2" t="s">
        <v>150</v>
      </c>
      <c r="L567" t="s">
        <v>0</v>
      </c>
      <c r="M567" s="2" t="s">
        <v>117</v>
      </c>
      <c r="O567">
        <v>4</v>
      </c>
      <c r="P567" s="1" t="s">
        <v>1</v>
      </c>
      <c r="Q567">
        <v>7</v>
      </c>
      <c r="S567">
        <f t="shared" si="102"/>
        <v>0</v>
      </c>
      <c r="T567">
        <f t="shared" si="103"/>
        <v>0</v>
      </c>
      <c r="U567">
        <f t="shared" si="104"/>
        <v>1</v>
      </c>
    </row>
    <row r="568" spans="1:21">
      <c r="A568" s="367">
        <v>561</v>
      </c>
      <c r="B568" s="68">
        <v>36</v>
      </c>
      <c r="C568">
        <v>1</v>
      </c>
      <c r="D568" s="81">
        <v>31479</v>
      </c>
      <c r="E568" s="2" t="s">
        <v>102</v>
      </c>
      <c r="F568" s="94" t="s">
        <v>0</v>
      </c>
      <c r="G568" s="2" t="s">
        <v>115</v>
      </c>
      <c r="H568" s="107"/>
      <c r="I568" s="2" t="s">
        <v>155</v>
      </c>
      <c r="K568" s="2" t="s">
        <v>106</v>
      </c>
      <c r="L568" t="s">
        <v>0</v>
      </c>
      <c r="M568" s="2" t="s">
        <v>116</v>
      </c>
      <c r="O568">
        <v>3</v>
      </c>
      <c r="P568" s="1" t="s">
        <v>1</v>
      </c>
      <c r="Q568">
        <v>3</v>
      </c>
      <c r="S568">
        <f t="shared" si="102"/>
        <v>0</v>
      </c>
      <c r="T568">
        <f t="shared" si="103"/>
        <v>1</v>
      </c>
      <c r="U568">
        <f t="shared" si="104"/>
        <v>0</v>
      </c>
    </row>
    <row r="569" spans="1:21">
      <c r="A569" s="367">
        <v>562</v>
      </c>
      <c r="B569" s="68">
        <v>36</v>
      </c>
      <c r="C569">
        <v>2</v>
      </c>
      <c r="D569" s="81">
        <v>31479</v>
      </c>
      <c r="E569" s="2" t="s">
        <v>102</v>
      </c>
      <c r="F569" s="94" t="s">
        <v>0</v>
      </c>
      <c r="G569" s="2" t="s">
        <v>115</v>
      </c>
      <c r="H569" s="107">
        <v>0</v>
      </c>
      <c r="I569" s="2" t="s">
        <v>155</v>
      </c>
      <c r="K569" s="2" t="s">
        <v>101</v>
      </c>
      <c r="L569" t="s">
        <v>0</v>
      </c>
      <c r="M569" s="2" t="s">
        <v>120</v>
      </c>
      <c r="O569">
        <v>4</v>
      </c>
      <c r="P569" s="1" t="s">
        <v>1</v>
      </c>
      <c r="Q569">
        <v>7</v>
      </c>
      <c r="S569">
        <f t="shared" ref="S569:S584" si="105">IF(O569&gt;Q569,1,0)</f>
        <v>0</v>
      </c>
      <c r="T569">
        <f t="shared" ref="T569:T584" si="106">IF(ISNUMBER(Q569),IF(O569=Q569,1,0),0)</f>
        <v>0</v>
      </c>
      <c r="U569">
        <f t="shared" ref="U569:U584" si="107">IF(O569&lt;Q569,1,0)</f>
        <v>1</v>
      </c>
    </row>
    <row r="570" spans="1:21">
      <c r="A570" s="367">
        <v>563</v>
      </c>
      <c r="B570" s="68">
        <v>36</v>
      </c>
      <c r="C570">
        <v>3</v>
      </c>
      <c r="D570" s="81">
        <v>31479</v>
      </c>
      <c r="E570" s="2" t="s">
        <v>102</v>
      </c>
      <c r="F570" s="94" t="s">
        <v>0</v>
      </c>
      <c r="G570" s="2" t="s">
        <v>115</v>
      </c>
      <c r="H570" s="107"/>
      <c r="I570" s="2" t="s">
        <v>155</v>
      </c>
      <c r="K570" s="2" t="s">
        <v>104</v>
      </c>
      <c r="L570" t="s">
        <v>0</v>
      </c>
      <c r="M570" s="2" t="s">
        <v>118</v>
      </c>
      <c r="O570">
        <v>8</v>
      </c>
      <c r="P570" s="1" t="s">
        <v>1</v>
      </c>
      <c r="Q570">
        <v>2</v>
      </c>
      <c r="S570">
        <f t="shared" si="105"/>
        <v>1</v>
      </c>
      <c r="T570">
        <f t="shared" si="106"/>
        <v>0</v>
      </c>
      <c r="U570">
        <f t="shared" si="107"/>
        <v>0</v>
      </c>
    </row>
    <row r="571" spans="1:21">
      <c r="A571" s="367">
        <v>564</v>
      </c>
      <c r="B571" s="68">
        <v>36</v>
      </c>
      <c r="C571">
        <v>4</v>
      </c>
      <c r="D571" s="81">
        <v>31479</v>
      </c>
      <c r="E571" s="2" t="s">
        <v>102</v>
      </c>
      <c r="F571" s="94" t="s">
        <v>0</v>
      </c>
      <c r="G571" s="2" t="s">
        <v>115</v>
      </c>
      <c r="H571" s="107"/>
      <c r="I571" s="2" t="s">
        <v>155</v>
      </c>
      <c r="K571" s="2" t="s">
        <v>105</v>
      </c>
      <c r="L571" t="s">
        <v>0</v>
      </c>
      <c r="M571" s="2" t="s">
        <v>117</v>
      </c>
      <c r="O571">
        <v>4</v>
      </c>
      <c r="P571" s="1" t="s">
        <v>1</v>
      </c>
      <c r="Q571">
        <v>2</v>
      </c>
      <c r="S571">
        <f t="shared" si="105"/>
        <v>1</v>
      </c>
      <c r="T571">
        <f t="shared" si="106"/>
        <v>0</v>
      </c>
      <c r="U571">
        <f t="shared" si="107"/>
        <v>0</v>
      </c>
    </row>
    <row r="572" spans="1:21">
      <c r="A572" s="367">
        <v>565</v>
      </c>
      <c r="B572" s="68">
        <v>36</v>
      </c>
      <c r="C572">
        <v>5</v>
      </c>
      <c r="D572" s="81">
        <v>31479</v>
      </c>
      <c r="E572" s="2" t="s">
        <v>102</v>
      </c>
      <c r="F572" s="94" t="s">
        <v>0</v>
      </c>
      <c r="G572" s="2" t="s">
        <v>115</v>
      </c>
      <c r="H572" s="107">
        <v>0</v>
      </c>
      <c r="I572" s="2" t="s">
        <v>155</v>
      </c>
      <c r="K572" s="2" t="s">
        <v>101</v>
      </c>
      <c r="L572" t="s">
        <v>0</v>
      </c>
      <c r="M572" s="2" t="s">
        <v>116</v>
      </c>
      <c r="O572">
        <v>1</v>
      </c>
      <c r="P572" s="1" t="s">
        <v>1</v>
      </c>
      <c r="Q572">
        <v>2</v>
      </c>
      <c r="S572">
        <f t="shared" si="105"/>
        <v>0</v>
      </c>
      <c r="T572">
        <f t="shared" si="106"/>
        <v>0</v>
      </c>
      <c r="U572">
        <f t="shared" si="107"/>
        <v>1</v>
      </c>
    </row>
    <row r="573" spans="1:21">
      <c r="A573" s="367">
        <v>566</v>
      </c>
      <c r="B573" s="68">
        <v>36</v>
      </c>
      <c r="C573">
        <v>6</v>
      </c>
      <c r="D573" s="81">
        <v>31479</v>
      </c>
      <c r="E573" s="2" t="s">
        <v>102</v>
      </c>
      <c r="F573" s="94" t="s">
        <v>0</v>
      </c>
      <c r="G573" s="2" t="s">
        <v>115</v>
      </c>
      <c r="H573" s="107"/>
      <c r="I573" s="2" t="s">
        <v>155</v>
      </c>
      <c r="K573" s="2" t="s">
        <v>104</v>
      </c>
      <c r="L573" t="s">
        <v>0</v>
      </c>
      <c r="M573" s="2" t="s">
        <v>120</v>
      </c>
      <c r="O573">
        <v>6</v>
      </c>
      <c r="P573" s="1" t="s">
        <v>1</v>
      </c>
      <c r="Q573">
        <v>5</v>
      </c>
      <c r="S573">
        <f t="shared" si="105"/>
        <v>1</v>
      </c>
      <c r="T573">
        <f t="shared" si="106"/>
        <v>0</v>
      </c>
      <c r="U573">
        <f t="shared" si="107"/>
        <v>0</v>
      </c>
    </row>
    <row r="574" spans="1:21">
      <c r="A574" s="367">
        <v>567</v>
      </c>
      <c r="B574" s="68">
        <v>36</v>
      </c>
      <c r="C574">
        <v>7</v>
      </c>
      <c r="D574" s="81">
        <v>31479</v>
      </c>
      <c r="E574" s="2" t="s">
        <v>102</v>
      </c>
      <c r="F574" s="94" t="s">
        <v>0</v>
      </c>
      <c r="G574" s="2" t="s">
        <v>115</v>
      </c>
      <c r="H574" s="107">
        <v>0</v>
      </c>
      <c r="I574" s="2" t="s">
        <v>155</v>
      </c>
      <c r="K574" s="2" t="s">
        <v>105</v>
      </c>
      <c r="L574" t="s">
        <v>0</v>
      </c>
      <c r="M574" s="2" t="s">
        <v>118</v>
      </c>
      <c r="O574">
        <v>6</v>
      </c>
      <c r="P574" s="1" t="s">
        <v>1</v>
      </c>
      <c r="Q574">
        <v>8</v>
      </c>
      <c r="S574">
        <f t="shared" si="105"/>
        <v>0</v>
      </c>
      <c r="T574">
        <f t="shared" si="106"/>
        <v>0</v>
      </c>
      <c r="U574">
        <f t="shared" si="107"/>
        <v>1</v>
      </c>
    </row>
    <row r="575" spans="1:21">
      <c r="A575" s="367">
        <v>568</v>
      </c>
      <c r="B575" s="68">
        <v>36</v>
      </c>
      <c r="C575">
        <v>8</v>
      </c>
      <c r="D575" s="81">
        <v>31479</v>
      </c>
      <c r="E575" s="2" t="s">
        <v>102</v>
      </c>
      <c r="F575" s="94" t="s">
        <v>0</v>
      </c>
      <c r="G575" s="2" t="s">
        <v>115</v>
      </c>
      <c r="H575" s="107">
        <v>0</v>
      </c>
      <c r="I575" s="2" t="s">
        <v>155</v>
      </c>
      <c r="K575" s="2" t="s">
        <v>106</v>
      </c>
      <c r="L575" t="s">
        <v>0</v>
      </c>
      <c r="M575" s="2" t="s">
        <v>117</v>
      </c>
      <c r="O575">
        <v>6</v>
      </c>
      <c r="P575" s="1" t="s">
        <v>1</v>
      </c>
      <c r="Q575">
        <v>7</v>
      </c>
      <c r="S575">
        <f t="shared" si="105"/>
        <v>0</v>
      </c>
      <c r="T575">
        <f t="shared" si="106"/>
        <v>0</v>
      </c>
      <c r="U575">
        <f t="shared" si="107"/>
        <v>1</v>
      </c>
    </row>
    <row r="576" spans="1:21">
      <c r="A576" s="367">
        <v>569</v>
      </c>
      <c r="B576" s="68">
        <v>36</v>
      </c>
      <c r="C576">
        <v>9</v>
      </c>
      <c r="D576" s="81">
        <v>31479</v>
      </c>
      <c r="E576" s="2" t="s">
        <v>102</v>
      </c>
      <c r="F576" s="94" t="s">
        <v>0</v>
      </c>
      <c r="G576" s="2" t="s">
        <v>115</v>
      </c>
      <c r="H576" s="107"/>
      <c r="I576" s="2" t="s">
        <v>155</v>
      </c>
      <c r="K576" s="2" t="s">
        <v>105</v>
      </c>
      <c r="L576" t="s">
        <v>0</v>
      </c>
      <c r="M576" s="2" t="s">
        <v>120</v>
      </c>
      <c r="O576">
        <v>5</v>
      </c>
      <c r="P576" s="1" t="s">
        <v>1</v>
      </c>
      <c r="Q576">
        <v>2</v>
      </c>
      <c r="S576">
        <f t="shared" si="105"/>
        <v>1</v>
      </c>
      <c r="T576">
        <f t="shared" si="106"/>
        <v>0</v>
      </c>
      <c r="U576">
        <f t="shared" si="107"/>
        <v>0</v>
      </c>
    </row>
    <row r="577" spans="1:21">
      <c r="A577" s="367">
        <v>570</v>
      </c>
      <c r="B577" s="68">
        <v>36</v>
      </c>
      <c r="C577">
        <v>10</v>
      </c>
      <c r="D577" s="81">
        <v>31479</v>
      </c>
      <c r="E577" s="2" t="s">
        <v>102</v>
      </c>
      <c r="F577" s="94" t="s">
        <v>0</v>
      </c>
      <c r="G577" s="2" t="s">
        <v>115</v>
      </c>
      <c r="H577" s="107"/>
      <c r="I577" s="2" t="s">
        <v>155</v>
      </c>
      <c r="K577" s="2" t="s">
        <v>104</v>
      </c>
      <c r="L577" t="s">
        <v>0</v>
      </c>
      <c r="M577" s="2" t="s">
        <v>116</v>
      </c>
      <c r="O577">
        <v>12</v>
      </c>
      <c r="P577" s="1" t="s">
        <v>1</v>
      </c>
      <c r="Q577">
        <v>3</v>
      </c>
      <c r="S577">
        <f t="shared" si="105"/>
        <v>1</v>
      </c>
      <c r="T577">
        <f t="shared" si="106"/>
        <v>0</v>
      </c>
      <c r="U577">
        <f t="shared" si="107"/>
        <v>0</v>
      </c>
    </row>
    <row r="578" spans="1:21">
      <c r="A578" s="367">
        <v>571</v>
      </c>
      <c r="B578" s="68">
        <v>36</v>
      </c>
      <c r="C578">
        <v>11</v>
      </c>
      <c r="D578" s="81">
        <v>31479</v>
      </c>
      <c r="E578" s="2" t="s">
        <v>102</v>
      </c>
      <c r="F578" s="94" t="s">
        <v>0</v>
      </c>
      <c r="G578" s="2" t="s">
        <v>115</v>
      </c>
      <c r="H578" s="107"/>
      <c r="I578" s="2" t="s">
        <v>155</v>
      </c>
      <c r="K578" s="2" t="s">
        <v>101</v>
      </c>
      <c r="L578" t="s">
        <v>0</v>
      </c>
      <c r="M578" s="2" t="s">
        <v>117</v>
      </c>
      <c r="O578">
        <v>6</v>
      </c>
      <c r="P578" s="1" t="s">
        <v>1</v>
      </c>
      <c r="Q578">
        <v>6</v>
      </c>
      <c r="S578">
        <f t="shared" si="105"/>
        <v>0</v>
      </c>
      <c r="T578">
        <f t="shared" si="106"/>
        <v>1</v>
      </c>
      <c r="U578">
        <f t="shared" si="107"/>
        <v>0</v>
      </c>
    </row>
    <row r="579" spans="1:21">
      <c r="A579" s="367">
        <v>572</v>
      </c>
      <c r="B579" s="68">
        <v>36</v>
      </c>
      <c r="C579">
        <v>12</v>
      </c>
      <c r="D579" s="81">
        <v>31479</v>
      </c>
      <c r="E579" s="2" t="s">
        <v>102</v>
      </c>
      <c r="F579" s="94" t="s">
        <v>0</v>
      </c>
      <c r="G579" s="2" t="s">
        <v>115</v>
      </c>
      <c r="H579" s="107"/>
      <c r="I579" s="2" t="s">
        <v>155</v>
      </c>
      <c r="K579" s="2" t="s">
        <v>106</v>
      </c>
      <c r="L579" t="s">
        <v>0</v>
      </c>
      <c r="M579" s="2" t="s">
        <v>118</v>
      </c>
      <c r="O579">
        <v>9</v>
      </c>
      <c r="P579" s="1" t="s">
        <v>1</v>
      </c>
      <c r="Q579">
        <v>4</v>
      </c>
      <c r="S579">
        <f t="shared" si="105"/>
        <v>1</v>
      </c>
      <c r="T579">
        <f t="shared" si="106"/>
        <v>0</v>
      </c>
      <c r="U579">
        <f t="shared" si="107"/>
        <v>0</v>
      </c>
    </row>
    <row r="580" spans="1:21">
      <c r="A580" s="367">
        <v>573</v>
      </c>
      <c r="B580" s="68">
        <v>36</v>
      </c>
      <c r="C580">
        <v>13</v>
      </c>
      <c r="D580" s="81">
        <v>31479</v>
      </c>
      <c r="E580" s="2" t="s">
        <v>102</v>
      </c>
      <c r="F580" s="94" t="s">
        <v>0</v>
      </c>
      <c r="G580" s="2" t="s">
        <v>115</v>
      </c>
      <c r="H580" s="107"/>
      <c r="I580" s="2" t="s">
        <v>155</v>
      </c>
      <c r="K580" s="2" t="s">
        <v>106</v>
      </c>
      <c r="L580" t="s">
        <v>0</v>
      </c>
      <c r="M580" s="2" t="s">
        <v>120</v>
      </c>
      <c r="O580">
        <v>9</v>
      </c>
      <c r="P580" s="1" t="s">
        <v>1</v>
      </c>
      <c r="Q580">
        <v>3</v>
      </c>
      <c r="S580">
        <f t="shared" si="105"/>
        <v>1</v>
      </c>
      <c r="T580">
        <f t="shared" si="106"/>
        <v>0</v>
      </c>
      <c r="U580">
        <f t="shared" si="107"/>
        <v>0</v>
      </c>
    </row>
    <row r="581" spans="1:21">
      <c r="A581" s="367">
        <v>574</v>
      </c>
      <c r="B581" s="68">
        <v>36</v>
      </c>
      <c r="C581">
        <v>14</v>
      </c>
      <c r="D581" s="81">
        <v>31479</v>
      </c>
      <c r="E581" s="2" t="s">
        <v>102</v>
      </c>
      <c r="F581" s="94" t="s">
        <v>0</v>
      </c>
      <c r="G581" s="2" t="s">
        <v>115</v>
      </c>
      <c r="H581" s="107"/>
      <c r="I581" s="2" t="s">
        <v>155</v>
      </c>
      <c r="K581" s="2" t="s">
        <v>105</v>
      </c>
      <c r="L581" t="s">
        <v>0</v>
      </c>
      <c r="M581" s="2" t="s">
        <v>116</v>
      </c>
      <c r="O581">
        <v>7</v>
      </c>
      <c r="P581" s="1" t="s">
        <v>1</v>
      </c>
      <c r="Q581">
        <v>2</v>
      </c>
      <c r="S581">
        <f t="shared" si="105"/>
        <v>1</v>
      </c>
      <c r="T581">
        <f t="shared" si="106"/>
        <v>0</v>
      </c>
      <c r="U581">
        <f t="shared" si="107"/>
        <v>0</v>
      </c>
    </row>
    <row r="582" spans="1:21">
      <c r="A582" s="367">
        <v>575</v>
      </c>
      <c r="B582" s="68">
        <v>36</v>
      </c>
      <c r="C582">
        <v>15</v>
      </c>
      <c r="D582" s="81">
        <v>31479</v>
      </c>
      <c r="E582" s="2" t="s">
        <v>102</v>
      </c>
      <c r="F582" s="94" t="s">
        <v>0</v>
      </c>
      <c r="G582" s="2" t="s">
        <v>115</v>
      </c>
      <c r="H582" s="107"/>
      <c r="I582" s="2" t="s">
        <v>155</v>
      </c>
      <c r="K582" s="2" t="s">
        <v>104</v>
      </c>
      <c r="L582" t="s">
        <v>0</v>
      </c>
      <c r="M582" s="2" t="s">
        <v>117</v>
      </c>
      <c r="O582">
        <v>6</v>
      </c>
      <c r="P582" s="1" t="s">
        <v>1</v>
      </c>
      <c r="Q582">
        <v>6</v>
      </c>
      <c r="S582">
        <f t="shared" si="105"/>
        <v>0</v>
      </c>
      <c r="T582">
        <f t="shared" si="106"/>
        <v>1</v>
      </c>
      <c r="U582">
        <f t="shared" si="107"/>
        <v>0</v>
      </c>
    </row>
    <row r="583" spans="1:21">
      <c r="A583" s="367">
        <v>576</v>
      </c>
      <c r="B583" s="68">
        <v>36</v>
      </c>
      <c r="C583">
        <v>16</v>
      </c>
      <c r="D583" s="81">
        <v>31479</v>
      </c>
      <c r="E583" s="2" t="s">
        <v>102</v>
      </c>
      <c r="F583" s="94" t="s">
        <v>0</v>
      </c>
      <c r="G583" s="2" t="s">
        <v>115</v>
      </c>
      <c r="H583" s="107"/>
      <c r="I583" s="2" t="s">
        <v>155</v>
      </c>
      <c r="K583" s="2" t="s">
        <v>101</v>
      </c>
      <c r="L583" t="s">
        <v>0</v>
      </c>
      <c r="M583" s="2" t="s">
        <v>118</v>
      </c>
      <c r="O583">
        <v>7</v>
      </c>
      <c r="P583" s="1" t="s">
        <v>1</v>
      </c>
      <c r="Q583">
        <v>7</v>
      </c>
      <c r="S583">
        <f t="shared" si="105"/>
        <v>0</v>
      </c>
      <c r="T583">
        <f t="shared" si="106"/>
        <v>1</v>
      </c>
      <c r="U583">
        <f t="shared" si="107"/>
        <v>0</v>
      </c>
    </row>
    <row r="584" spans="1:21">
      <c r="A584" s="367">
        <v>577</v>
      </c>
      <c r="B584" s="68">
        <v>37</v>
      </c>
      <c r="C584">
        <v>1</v>
      </c>
      <c r="D584" s="81">
        <v>31482</v>
      </c>
      <c r="E584" s="2" t="s">
        <v>102</v>
      </c>
      <c r="F584" s="94" t="s">
        <v>0</v>
      </c>
      <c r="G584" s="2" t="s">
        <v>384</v>
      </c>
      <c r="H584" s="107">
        <v>0</v>
      </c>
      <c r="I584" s="2" t="s">
        <v>155</v>
      </c>
      <c r="K584" s="2" t="s">
        <v>106</v>
      </c>
      <c r="L584" t="s">
        <v>0</v>
      </c>
      <c r="M584" s="2" t="s">
        <v>147</v>
      </c>
      <c r="O584">
        <v>4</v>
      </c>
      <c r="P584" s="1" t="s">
        <v>1</v>
      </c>
      <c r="Q584">
        <v>6</v>
      </c>
      <c r="S584">
        <f t="shared" si="105"/>
        <v>0</v>
      </c>
      <c r="T584">
        <f t="shared" si="106"/>
        <v>0</v>
      </c>
      <c r="U584">
        <f t="shared" si="107"/>
        <v>1</v>
      </c>
    </row>
    <row r="585" spans="1:21">
      <c r="A585" s="367">
        <v>578</v>
      </c>
      <c r="B585" s="68">
        <v>37</v>
      </c>
      <c r="C585">
        <v>2</v>
      </c>
      <c r="D585" s="81">
        <v>31482</v>
      </c>
      <c r="E585" s="2" t="s">
        <v>102</v>
      </c>
      <c r="F585" s="94" t="s">
        <v>0</v>
      </c>
      <c r="G585" s="2" t="s">
        <v>384</v>
      </c>
      <c r="H585" s="107">
        <v>0</v>
      </c>
      <c r="I585" s="2" t="s">
        <v>155</v>
      </c>
      <c r="K585" s="2" t="s">
        <v>101</v>
      </c>
      <c r="L585" t="s">
        <v>0</v>
      </c>
      <c r="M585" s="2" t="s">
        <v>75</v>
      </c>
      <c r="O585">
        <v>3</v>
      </c>
      <c r="P585" s="1" t="s">
        <v>1</v>
      </c>
      <c r="Q585">
        <v>5</v>
      </c>
      <c r="S585">
        <f t="shared" ref="S585:S600" si="108">IF(O585&gt;Q585,1,0)</f>
        <v>0</v>
      </c>
      <c r="T585">
        <f t="shared" ref="T585:T600" si="109">IF(ISNUMBER(Q585),IF(O585=Q585,1,0),0)</f>
        <v>0</v>
      </c>
      <c r="U585">
        <f t="shared" ref="U585:U600" si="110">IF(O585&lt;Q585,1,0)</f>
        <v>1</v>
      </c>
    </row>
    <row r="586" spans="1:21">
      <c r="A586" s="367">
        <v>579</v>
      </c>
      <c r="B586" s="68">
        <v>37</v>
      </c>
      <c r="C586">
        <v>3</v>
      </c>
      <c r="D586" s="81">
        <v>31482</v>
      </c>
      <c r="E586" s="2" t="s">
        <v>102</v>
      </c>
      <c r="F586" s="94" t="s">
        <v>0</v>
      </c>
      <c r="G586" s="2" t="s">
        <v>384</v>
      </c>
      <c r="H586" s="107"/>
      <c r="I586" s="2" t="s">
        <v>155</v>
      </c>
      <c r="K586" s="2" t="s">
        <v>104</v>
      </c>
      <c r="L586" t="s">
        <v>0</v>
      </c>
      <c r="M586" s="2" t="s">
        <v>150</v>
      </c>
      <c r="O586">
        <v>7</v>
      </c>
      <c r="P586" s="1" t="s">
        <v>1</v>
      </c>
      <c r="Q586">
        <v>7</v>
      </c>
      <c r="S586">
        <f t="shared" si="108"/>
        <v>0</v>
      </c>
      <c r="T586">
        <f t="shared" si="109"/>
        <v>1</v>
      </c>
      <c r="U586">
        <f t="shared" si="110"/>
        <v>0</v>
      </c>
    </row>
    <row r="587" spans="1:21">
      <c r="A587" s="367">
        <v>580</v>
      </c>
      <c r="B587" s="68">
        <v>37</v>
      </c>
      <c r="C587">
        <v>4</v>
      </c>
      <c r="D587" s="81">
        <v>31482</v>
      </c>
      <c r="E587" s="2" t="s">
        <v>102</v>
      </c>
      <c r="F587" s="94" t="s">
        <v>0</v>
      </c>
      <c r="G587" s="2" t="s">
        <v>384</v>
      </c>
      <c r="H587" s="107"/>
      <c r="I587" s="2" t="s">
        <v>155</v>
      </c>
      <c r="K587" s="2" t="s">
        <v>105</v>
      </c>
      <c r="L587" t="s">
        <v>0</v>
      </c>
      <c r="M587" s="2" t="s">
        <v>74</v>
      </c>
      <c r="O587">
        <v>4</v>
      </c>
      <c r="P587" s="1" t="s">
        <v>1</v>
      </c>
      <c r="Q587">
        <v>4</v>
      </c>
      <c r="S587">
        <f t="shared" si="108"/>
        <v>0</v>
      </c>
      <c r="T587">
        <f t="shared" si="109"/>
        <v>1</v>
      </c>
      <c r="U587">
        <f t="shared" si="110"/>
        <v>0</v>
      </c>
    </row>
    <row r="588" spans="1:21">
      <c r="A588" s="367">
        <v>581</v>
      </c>
      <c r="B588" s="68">
        <v>37</v>
      </c>
      <c r="C588">
        <v>5</v>
      </c>
      <c r="D588" s="81">
        <v>31482</v>
      </c>
      <c r="E588" s="2" t="s">
        <v>102</v>
      </c>
      <c r="F588" s="94" t="s">
        <v>0</v>
      </c>
      <c r="G588" s="2" t="s">
        <v>384</v>
      </c>
      <c r="H588" s="107"/>
      <c r="I588" s="2" t="s">
        <v>155</v>
      </c>
      <c r="K588" s="2" t="s">
        <v>101</v>
      </c>
      <c r="L588" t="s">
        <v>0</v>
      </c>
      <c r="M588" s="2" t="s">
        <v>147</v>
      </c>
      <c r="O588">
        <v>3</v>
      </c>
      <c r="P588" s="1" t="s">
        <v>1</v>
      </c>
      <c r="Q588">
        <v>2</v>
      </c>
      <c r="S588">
        <f t="shared" si="108"/>
        <v>1</v>
      </c>
      <c r="T588">
        <f t="shared" si="109"/>
        <v>0</v>
      </c>
      <c r="U588">
        <f t="shared" si="110"/>
        <v>0</v>
      </c>
    </row>
    <row r="589" spans="1:21">
      <c r="A589" s="367">
        <v>582</v>
      </c>
      <c r="B589" s="68">
        <v>37</v>
      </c>
      <c r="C589">
        <v>6</v>
      </c>
      <c r="D589" s="81">
        <v>31482</v>
      </c>
      <c r="E589" s="2" t="s">
        <v>102</v>
      </c>
      <c r="F589" s="94" t="s">
        <v>0</v>
      </c>
      <c r="G589" s="2" t="s">
        <v>384</v>
      </c>
      <c r="H589" s="107">
        <v>0</v>
      </c>
      <c r="I589" s="2" t="s">
        <v>155</v>
      </c>
      <c r="K589" s="2" t="s">
        <v>104</v>
      </c>
      <c r="L589" t="s">
        <v>0</v>
      </c>
      <c r="M589" s="2" t="s">
        <v>75</v>
      </c>
      <c r="O589">
        <v>4</v>
      </c>
      <c r="P589" s="1" t="s">
        <v>1</v>
      </c>
      <c r="Q589">
        <v>5</v>
      </c>
      <c r="S589">
        <f t="shared" si="108"/>
        <v>0</v>
      </c>
      <c r="T589">
        <f t="shared" si="109"/>
        <v>0</v>
      </c>
      <c r="U589">
        <f t="shared" si="110"/>
        <v>1</v>
      </c>
    </row>
    <row r="590" spans="1:21">
      <c r="A590" s="367">
        <v>583</v>
      </c>
      <c r="B590" s="68">
        <v>37</v>
      </c>
      <c r="C590">
        <v>7</v>
      </c>
      <c r="D590" s="81">
        <v>31482</v>
      </c>
      <c r="E590" s="2" t="s">
        <v>102</v>
      </c>
      <c r="F590" s="94" t="s">
        <v>0</v>
      </c>
      <c r="G590" s="2" t="s">
        <v>384</v>
      </c>
      <c r="H590" s="107">
        <v>0</v>
      </c>
      <c r="I590" s="2" t="s">
        <v>155</v>
      </c>
      <c r="K590" s="2" t="s">
        <v>105</v>
      </c>
      <c r="L590" t="s">
        <v>0</v>
      </c>
      <c r="M590" s="2" t="s">
        <v>150</v>
      </c>
      <c r="O590">
        <v>2</v>
      </c>
      <c r="P590" s="1" t="s">
        <v>1</v>
      </c>
      <c r="Q590">
        <v>5</v>
      </c>
      <c r="S590">
        <f t="shared" si="108"/>
        <v>0</v>
      </c>
      <c r="T590">
        <f t="shared" si="109"/>
        <v>0</v>
      </c>
      <c r="U590">
        <f t="shared" si="110"/>
        <v>1</v>
      </c>
    </row>
    <row r="591" spans="1:21">
      <c r="A591" s="367">
        <v>584</v>
      </c>
      <c r="B591" s="68">
        <v>37</v>
      </c>
      <c r="C591">
        <v>8</v>
      </c>
      <c r="D591" s="81">
        <v>31482</v>
      </c>
      <c r="E591" s="2" t="s">
        <v>102</v>
      </c>
      <c r="F591" s="94" t="s">
        <v>0</v>
      </c>
      <c r="G591" s="2" t="s">
        <v>384</v>
      </c>
      <c r="H591" s="107"/>
      <c r="I591" s="2" t="s">
        <v>155</v>
      </c>
      <c r="K591" s="2" t="s">
        <v>106</v>
      </c>
      <c r="L591" t="s">
        <v>0</v>
      </c>
      <c r="M591" s="2" t="s">
        <v>74</v>
      </c>
      <c r="O591">
        <v>7</v>
      </c>
      <c r="P591" s="1" t="s">
        <v>1</v>
      </c>
      <c r="Q591">
        <v>6</v>
      </c>
      <c r="S591">
        <f t="shared" si="108"/>
        <v>1</v>
      </c>
      <c r="T591">
        <f t="shared" si="109"/>
        <v>0</v>
      </c>
      <c r="U591">
        <f t="shared" si="110"/>
        <v>0</v>
      </c>
    </row>
    <row r="592" spans="1:21">
      <c r="A592" s="367">
        <v>585</v>
      </c>
      <c r="B592" s="68">
        <v>37</v>
      </c>
      <c r="C592">
        <v>9</v>
      </c>
      <c r="D592" s="81">
        <v>31482</v>
      </c>
      <c r="E592" s="2" t="s">
        <v>102</v>
      </c>
      <c r="F592" s="94" t="s">
        <v>0</v>
      </c>
      <c r="G592" s="2" t="s">
        <v>384</v>
      </c>
      <c r="H592" s="107">
        <v>0</v>
      </c>
      <c r="I592" s="2" t="s">
        <v>155</v>
      </c>
      <c r="K592" s="2" t="s">
        <v>105</v>
      </c>
      <c r="L592" t="s">
        <v>0</v>
      </c>
      <c r="M592" s="2" t="s">
        <v>75</v>
      </c>
      <c r="O592">
        <v>1</v>
      </c>
      <c r="P592" s="1" t="s">
        <v>1</v>
      </c>
      <c r="Q592">
        <v>2</v>
      </c>
      <c r="S592">
        <f t="shared" si="108"/>
        <v>0</v>
      </c>
      <c r="T592">
        <f t="shared" si="109"/>
        <v>0</v>
      </c>
      <c r="U592">
        <f t="shared" si="110"/>
        <v>1</v>
      </c>
    </row>
    <row r="593" spans="1:21">
      <c r="A593" s="367">
        <v>586</v>
      </c>
      <c r="B593" s="68">
        <v>37</v>
      </c>
      <c r="C593">
        <v>10</v>
      </c>
      <c r="D593" s="81">
        <v>31482</v>
      </c>
      <c r="E593" s="2" t="s">
        <v>102</v>
      </c>
      <c r="F593" s="94" t="s">
        <v>0</v>
      </c>
      <c r="G593" s="2" t="s">
        <v>384</v>
      </c>
      <c r="H593" s="107">
        <v>0</v>
      </c>
      <c r="I593" s="2" t="s">
        <v>155</v>
      </c>
      <c r="K593" s="2" t="s">
        <v>104</v>
      </c>
      <c r="L593" t="s">
        <v>0</v>
      </c>
      <c r="M593" s="2" t="s">
        <v>147</v>
      </c>
      <c r="O593">
        <v>4</v>
      </c>
      <c r="P593" s="1" t="s">
        <v>1</v>
      </c>
      <c r="Q593">
        <v>6</v>
      </c>
      <c r="S593">
        <f t="shared" si="108"/>
        <v>0</v>
      </c>
      <c r="T593">
        <f t="shared" si="109"/>
        <v>0</v>
      </c>
      <c r="U593">
        <f t="shared" si="110"/>
        <v>1</v>
      </c>
    </row>
    <row r="594" spans="1:21">
      <c r="A594" s="367">
        <v>587</v>
      </c>
      <c r="B594" s="68">
        <v>37</v>
      </c>
      <c r="C594">
        <v>11</v>
      </c>
      <c r="D594" s="81">
        <v>31482</v>
      </c>
      <c r="E594" s="2" t="s">
        <v>102</v>
      </c>
      <c r="F594" s="94" t="s">
        <v>0</v>
      </c>
      <c r="G594" s="2" t="s">
        <v>384</v>
      </c>
      <c r="H594" s="107">
        <v>0</v>
      </c>
      <c r="I594" s="2" t="s">
        <v>155</v>
      </c>
      <c r="K594" s="2" t="s">
        <v>101</v>
      </c>
      <c r="L594" t="s">
        <v>0</v>
      </c>
      <c r="M594" s="2" t="s">
        <v>74</v>
      </c>
      <c r="O594">
        <v>6</v>
      </c>
      <c r="P594" s="1" t="s">
        <v>1</v>
      </c>
      <c r="Q594">
        <v>10</v>
      </c>
      <c r="S594">
        <f t="shared" si="108"/>
        <v>0</v>
      </c>
      <c r="T594">
        <f t="shared" si="109"/>
        <v>0</v>
      </c>
      <c r="U594">
        <f t="shared" si="110"/>
        <v>1</v>
      </c>
    </row>
    <row r="595" spans="1:21">
      <c r="A595" s="367">
        <v>588</v>
      </c>
      <c r="B595" s="68">
        <v>37</v>
      </c>
      <c r="C595">
        <v>12</v>
      </c>
      <c r="D595" s="81">
        <v>31482</v>
      </c>
      <c r="E595" s="2" t="s">
        <v>102</v>
      </c>
      <c r="F595" s="94" t="s">
        <v>0</v>
      </c>
      <c r="G595" s="2" t="s">
        <v>384</v>
      </c>
      <c r="H595" s="107"/>
      <c r="I595" s="2" t="s">
        <v>155</v>
      </c>
      <c r="K595" s="2" t="s">
        <v>106</v>
      </c>
      <c r="L595" t="s">
        <v>0</v>
      </c>
      <c r="M595" s="2" t="s">
        <v>150</v>
      </c>
      <c r="O595">
        <v>10</v>
      </c>
      <c r="P595" s="1" t="s">
        <v>1</v>
      </c>
      <c r="Q595">
        <v>6</v>
      </c>
      <c r="S595">
        <f t="shared" si="108"/>
        <v>1</v>
      </c>
      <c r="T595">
        <f t="shared" si="109"/>
        <v>0</v>
      </c>
      <c r="U595">
        <f t="shared" si="110"/>
        <v>0</v>
      </c>
    </row>
    <row r="596" spans="1:21">
      <c r="A596" s="367">
        <v>589</v>
      </c>
      <c r="B596" s="68">
        <v>37</v>
      </c>
      <c r="C596">
        <v>13</v>
      </c>
      <c r="D596" s="81">
        <v>31482</v>
      </c>
      <c r="E596" s="2" t="s">
        <v>102</v>
      </c>
      <c r="F596" s="94" t="s">
        <v>0</v>
      </c>
      <c r="G596" s="2" t="s">
        <v>384</v>
      </c>
      <c r="H596" s="107"/>
      <c r="I596" s="2" t="s">
        <v>155</v>
      </c>
      <c r="K596" s="2" t="s">
        <v>106</v>
      </c>
      <c r="L596" t="s">
        <v>0</v>
      </c>
      <c r="M596" s="2" t="s">
        <v>75</v>
      </c>
      <c r="O596">
        <v>6</v>
      </c>
      <c r="P596" s="1" t="s">
        <v>1</v>
      </c>
      <c r="Q596">
        <v>3</v>
      </c>
      <c r="S596">
        <f t="shared" si="108"/>
        <v>1</v>
      </c>
      <c r="T596">
        <f t="shared" si="109"/>
        <v>0</v>
      </c>
      <c r="U596">
        <f t="shared" si="110"/>
        <v>0</v>
      </c>
    </row>
    <row r="597" spans="1:21">
      <c r="A597" s="367">
        <v>590</v>
      </c>
      <c r="B597" s="68">
        <v>37</v>
      </c>
      <c r="C597">
        <v>14</v>
      </c>
      <c r="D597" s="81">
        <v>31482</v>
      </c>
      <c r="E597" s="2" t="s">
        <v>102</v>
      </c>
      <c r="F597" s="94" t="s">
        <v>0</v>
      </c>
      <c r="G597" s="2" t="s">
        <v>384</v>
      </c>
      <c r="H597" s="107">
        <v>0</v>
      </c>
      <c r="I597" s="2" t="s">
        <v>155</v>
      </c>
      <c r="K597" s="2" t="s">
        <v>105</v>
      </c>
      <c r="L597" t="s">
        <v>0</v>
      </c>
      <c r="M597" s="2" t="s">
        <v>147</v>
      </c>
      <c r="O597">
        <v>0</v>
      </c>
      <c r="P597" s="1" t="s">
        <v>1</v>
      </c>
      <c r="Q597">
        <v>2</v>
      </c>
      <c r="S597">
        <f t="shared" si="108"/>
        <v>0</v>
      </c>
      <c r="T597">
        <f t="shared" si="109"/>
        <v>0</v>
      </c>
      <c r="U597">
        <f t="shared" si="110"/>
        <v>1</v>
      </c>
    </row>
    <row r="598" spans="1:21">
      <c r="A598" s="367">
        <v>591</v>
      </c>
      <c r="B598" s="68">
        <v>37</v>
      </c>
      <c r="C598">
        <v>15</v>
      </c>
      <c r="D598" s="81">
        <v>31482</v>
      </c>
      <c r="E598" s="2" t="s">
        <v>102</v>
      </c>
      <c r="F598" s="94" t="s">
        <v>0</v>
      </c>
      <c r="G598" s="2" t="s">
        <v>384</v>
      </c>
      <c r="H598" s="107">
        <v>0</v>
      </c>
      <c r="I598" s="2" t="s">
        <v>155</v>
      </c>
      <c r="K598" s="2" t="s">
        <v>104</v>
      </c>
      <c r="L598" t="s">
        <v>0</v>
      </c>
      <c r="M598" s="2" t="s">
        <v>74</v>
      </c>
      <c r="O598">
        <v>4</v>
      </c>
      <c r="P598" s="1" t="s">
        <v>1</v>
      </c>
      <c r="Q598">
        <v>6</v>
      </c>
      <c r="S598">
        <f t="shared" si="108"/>
        <v>0</v>
      </c>
      <c r="T598">
        <f t="shared" si="109"/>
        <v>0</v>
      </c>
      <c r="U598">
        <f t="shared" si="110"/>
        <v>1</v>
      </c>
    </row>
    <row r="599" spans="1:21">
      <c r="A599" s="367">
        <v>592</v>
      </c>
      <c r="B599" s="68">
        <v>37</v>
      </c>
      <c r="C599">
        <v>16</v>
      </c>
      <c r="D599" s="81">
        <v>31482</v>
      </c>
      <c r="E599" s="2" t="s">
        <v>102</v>
      </c>
      <c r="F599" s="94" t="s">
        <v>0</v>
      </c>
      <c r="G599" s="2" t="s">
        <v>384</v>
      </c>
      <c r="H599" s="107">
        <v>0</v>
      </c>
      <c r="I599" s="2" t="s">
        <v>155</v>
      </c>
      <c r="K599" s="2" t="s">
        <v>101</v>
      </c>
      <c r="L599" t="s">
        <v>0</v>
      </c>
      <c r="M599" s="2" t="s">
        <v>150</v>
      </c>
      <c r="O599">
        <v>3</v>
      </c>
      <c r="P599" s="1" t="s">
        <v>1</v>
      </c>
      <c r="Q599">
        <v>4</v>
      </c>
      <c r="S599">
        <f t="shared" si="108"/>
        <v>0</v>
      </c>
      <c r="T599">
        <f t="shared" si="109"/>
        <v>0</v>
      </c>
      <c r="U599">
        <f t="shared" si="110"/>
        <v>1</v>
      </c>
    </row>
    <row r="600" spans="1:21">
      <c r="A600" s="367">
        <v>593</v>
      </c>
      <c r="B600" s="68">
        <v>38</v>
      </c>
      <c r="C600">
        <v>1</v>
      </c>
      <c r="D600" s="81">
        <v>31486</v>
      </c>
      <c r="E600" s="2" t="s">
        <v>86</v>
      </c>
      <c r="F600" s="94" t="s">
        <v>0</v>
      </c>
      <c r="G600" s="2" t="s">
        <v>131</v>
      </c>
      <c r="H600" s="107"/>
      <c r="I600" s="2" t="s">
        <v>155</v>
      </c>
      <c r="K600" s="2" t="s">
        <v>91</v>
      </c>
      <c r="L600" t="s">
        <v>0</v>
      </c>
      <c r="M600" s="2" t="s">
        <v>133</v>
      </c>
      <c r="O600">
        <v>10</v>
      </c>
      <c r="P600" s="1" t="s">
        <v>1</v>
      </c>
      <c r="Q600">
        <v>3</v>
      </c>
      <c r="S600">
        <f t="shared" si="108"/>
        <v>1</v>
      </c>
      <c r="T600">
        <f t="shared" si="109"/>
        <v>0</v>
      </c>
      <c r="U600">
        <f t="shared" si="110"/>
        <v>0</v>
      </c>
    </row>
    <row r="601" spans="1:21">
      <c r="A601" s="367">
        <v>594</v>
      </c>
      <c r="B601" s="68">
        <v>38</v>
      </c>
      <c r="C601">
        <v>2</v>
      </c>
      <c r="D601" s="81">
        <v>31486</v>
      </c>
      <c r="E601" s="2" t="s">
        <v>86</v>
      </c>
      <c r="F601" s="94" t="s">
        <v>0</v>
      </c>
      <c r="G601" s="2" t="s">
        <v>131</v>
      </c>
      <c r="H601" s="107"/>
      <c r="I601" s="2" t="s">
        <v>155</v>
      </c>
      <c r="K601" s="2" t="s">
        <v>87</v>
      </c>
      <c r="L601" t="s">
        <v>0</v>
      </c>
      <c r="M601" s="2" t="s">
        <v>148</v>
      </c>
      <c r="O601">
        <v>6</v>
      </c>
      <c r="P601" s="1" t="s">
        <v>1</v>
      </c>
      <c r="Q601">
        <v>2</v>
      </c>
      <c r="S601">
        <f t="shared" ref="S601:S616" si="111">IF(O601&gt;Q601,1,0)</f>
        <v>1</v>
      </c>
      <c r="T601">
        <f t="shared" ref="T601:T616" si="112">IF(ISNUMBER(Q601),IF(O601=Q601,1,0),0)</f>
        <v>0</v>
      </c>
      <c r="U601">
        <f t="shared" ref="U601:U616" si="113">IF(O601&lt;Q601,1,0)</f>
        <v>0</v>
      </c>
    </row>
    <row r="602" spans="1:21">
      <c r="A602" s="367">
        <v>595</v>
      </c>
      <c r="B602" s="68">
        <v>38</v>
      </c>
      <c r="C602">
        <v>3</v>
      </c>
      <c r="D602" s="81">
        <v>31486</v>
      </c>
      <c r="E602" s="2" t="s">
        <v>86</v>
      </c>
      <c r="F602" s="94" t="s">
        <v>0</v>
      </c>
      <c r="G602" s="2" t="s">
        <v>131</v>
      </c>
      <c r="H602" s="107"/>
      <c r="I602" s="2" t="s">
        <v>155</v>
      </c>
      <c r="K602" s="2" t="s">
        <v>88</v>
      </c>
      <c r="L602" t="s">
        <v>0</v>
      </c>
      <c r="M602" s="2" t="s">
        <v>149</v>
      </c>
      <c r="O602">
        <v>4</v>
      </c>
      <c r="P602" s="1" t="s">
        <v>1</v>
      </c>
      <c r="Q602">
        <v>1</v>
      </c>
      <c r="S602">
        <f t="shared" si="111"/>
        <v>1</v>
      </c>
      <c r="T602">
        <f t="shared" si="112"/>
        <v>0</v>
      </c>
      <c r="U602">
        <f t="shared" si="113"/>
        <v>0</v>
      </c>
    </row>
    <row r="603" spans="1:21">
      <c r="A603" s="367">
        <v>596</v>
      </c>
      <c r="B603" s="68">
        <v>38</v>
      </c>
      <c r="C603">
        <v>4</v>
      </c>
      <c r="D603" s="81">
        <v>31486</v>
      </c>
      <c r="E603" s="2" t="s">
        <v>86</v>
      </c>
      <c r="F603" s="94" t="s">
        <v>0</v>
      </c>
      <c r="G603" s="2" t="s">
        <v>131</v>
      </c>
      <c r="H603" s="107">
        <v>0</v>
      </c>
      <c r="I603" s="2" t="s">
        <v>155</v>
      </c>
      <c r="K603" s="2" t="s">
        <v>90</v>
      </c>
      <c r="L603" t="s">
        <v>0</v>
      </c>
      <c r="M603" s="2" t="s">
        <v>132</v>
      </c>
      <c r="O603">
        <v>4</v>
      </c>
      <c r="P603" s="1" t="s">
        <v>1</v>
      </c>
      <c r="Q603">
        <v>5</v>
      </c>
      <c r="S603">
        <f t="shared" si="111"/>
        <v>0</v>
      </c>
      <c r="T603">
        <f t="shared" si="112"/>
        <v>0</v>
      </c>
      <c r="U603">
        <f t="shared" si="113"/>
        <v>1</v>
      </c>
    </row>
    <row r="604" spans="1:21">
      <c r="A604" s="367">
        <v>597</v>
      </c>
      <c r="B604" s="68">
        <v>38</v>
      </c>
      <c r="C604">
        <v>5</v>
      </c>
      <c r="D604" s="81">
        <v>31486</v>
      </c>
      <c r="E604" s="2" t="s">
        <v>86</v>
      </c>
      <c r="F604" s="94" t="s">
        <v>0</v>
      </c>
      <c r="G604" s="2" t="s">
        <v>131</v>
      </c>
      <c r="H604" s="107"/>
      <c r="I604" s="2" t="s">
        <v>155</v>
      </c>
      <c r="K604" s="2" t="s">
        <v>87</v>
      </c>
      <c r="L604" t="s">
        <v>0</v>
      </c>
      <c r="M604" s="2" t="s">
        <v>133</v>
      </c>
      <c r="O604">
        <v>11</v>
      </c>
      <c r="P604" s="1" t="s">
        <v>1</v>
      </c>
      <c r="Q604">
        <v>4</v>
      </c>
      <c r="S604">
        <f t="shared" si="111"/>
        <v>1</v>
      </c>
      <c r="T604">
        <f t="shared" si="112"/>
        <v>0</v>
      </c>
      <c r="U604">
        <f t="shared" si="113"/>
        <v>0</v>
      </c>
    </row>
    <row r="605" spans="1:21">
      <c r="A605" s="367">
        <v>598</v>
      </c>
      <c r="B605" s="68">
        <v>38</v>
      </c>
      <c r="C605">
        <v>6</v>
      </c>
      <c r="D605" s="81">
        <v>31486</v>
      </c>
      <c r="E605" s="2" t="s">
        <v>86</v>
      </c>
      <c r="F605" s="94" t="s">
        <v>0</v>
      </c>
      <c r="G605" s="2" t="s">
        <v>131</v>
      </c>
      <c r="H605" s="107"/>
      <c r="I605" s="2" t="s">
        <v>155</v>
      </c>
      <c r="K605" s="2" t="s">
        <v>88</v>
      </c>
      <c r="L605" t="s">
        <v>0</v>
      </c>
      <c r="M605" s="2" t="s">
        <v>148</v>
      </c>
      <c r="O605">
        <v>9</v>
      </c>
      <c r="P605" s="1" t="s">
        <v>1</v>
      </c>
      <c r="Q605">
        <v>2</v>
      </c>
      <c r="S605">
        <f t="shared" si="111"/>
        <v>1</v>
      </c>
      <c r="T605">
        <f t="shared" si="112"/>
        <v>0</v>
      </c>
      <c r="U605">
        <f t="shared" si="113"/>
        <v>0</v>
      </c>
    </row>
    <row r="606" spans="1:21">
      <c r="A606" s="367">
        <v>599</v>
      </c>
      <c r="B606" s="68">
        <v>38</v>
      </c>
      <c r="C606">
        <v>7</v>
      </c>
      <c r="D606" s="81">
        <v>31486</v>
      </c>
      <c r="E606" s="2" t="s">
        <v>86</v>
      </c>
      <c r="F606" s="94" t="s">
        <v>0</v>
      </c>
      <c r="G606" s="2" t="s">
        <v>131</v>
      </c>
      <c r="H606" s="107"/>
      <c r="I606" s="2" t="s">
        <v>155</v>
      </c>
      <c r="K606" s="2" t="s">
        <v>90</v>
      </c>
      <c r="L606" t="s">
        <v>0</v>
      </c>
      <c r="M606" s="2" t="s">
        <v>149</v>
      </c>
      <c r="O606">
        <v>4</v>
      </c>
      <c r="P606" s="1" t="s">
        <v>1</v>
      </c>
      <c r="Q606">
        <v>3</v>
      </c>
      <c r="S606">
        <f t="shared" si="111"/>
        <v>1</v>
      </c>
      <c r="T606">
        <f t="shared" si="112"/>
        <v>0</v>
      </c>
      <c r="U606">
        <f t="shared" si="113"/>
        <v>0</v>
      </c>
    </row>
    <row r="607" spans="1:21">
      <c r="A607" s="367">
        <v>600</v>
      </c>
      <c r="B607" s="68">
        <v>38</v>
      </c>
      <c r="C607">
        <v>8</v>
      </c>
      <c r="D607" s="81">
        <v>31486</v>
      </c>
      <c r="E607" s="2" t="s">
        <v>86</v>
      </c>
      <c r="F607" s="94" t="s">
        <v>0</v>
      </c>
      <c r="G607" s="2" t="s">
        <v>131</v>
      </c>
      <c r="H607" s="107">
        <v>0</v>
      </c>
      <c r="I607" s="2" t="s">
        <v>155</v>
      </c>
      <c r="K607" s="2" t="s">
        <v>91</v>
      </c>
      <c r="L607" t="s">
        <v>0</v>
      </c>
      <c r="M607" s="2" t="s">
        <v>132</v>
      </c>
      <c r="O607">
        <v>2</v>
      </c>
      <c r="P607" s="1" t="s">
        <v>1</v>
      </c>
      <c r="Q607">
        <v>4</v>
      </c>
      <c r="S607">
        <f t="shared" si="111"/>
        <v>0</v>
      </c>
      <c r="T607">
        <f t="shared" si="112"/>
        <v>0</v>
      </c>
      <c r="U607">
        <f t="shared" si="113"/>
        <v>1</v>
      </c>
    </row>
    <row r="608" spans="1:21">
      <c r="A608" s="367">
        <v>601</v>
      </c>
      <c r="B608" s="68">
        <v>38</v>
      </c>
      <c r="C608">
        <v>9</v>
      </c>
      <c r="D608" s="81">
        <v>31486</v>
      </c>
      <c r="E608" s="2" t="s">
        <v>86</v>
      </c>
      <c r="F608" s="94" t="s">
        <v>0</v>
      </c>
      <c r="G608" s="2" t="s">
        <v>131</v>
      </c>
      <c r="H608" s="107"/>
      <c r="I608" s="2" t="s">
        <v>155</v>
      </c>
      <c r="K608" s="2" t="s">
        <v>90</v>
      </c>
      <c r="L608" t="s">
        <v>0</v>
      </c>
      <c r="M608" s="2" t="s">
        <v>148</v>
      </c>
      <c r="O608">
        <v>8</v>
      </c>
      <c r="P608" s="1" t="s">
        <v>1</v>
      </c>
      <c r="Q608">
        <v>2</v>
      </c>
      <c r="S608">
        <f t="shared" si="111"/>
        <v>1</v>
      </c>
      <c r="T608">
        <f t="shared" si="112"/>
        <v>0</v>
      </c>
      <c r="U608">
        <f t="shared" si="113"/>
        <v>0</v>
      </c>
    </row>
    <row r="609" spans="1:21">
      <c r="A609" s="367">
        <v>602</v>
      </c>
      <c r="B609" s="68">
        <v>38</v>
      </c>
      <c r="C609">
        <v>10</v>
      </c>
      <c r="D609" s="81">
        <v>31486</v>
      </c>
      <c r="E609" s="2" t="s">
        <v>86</v>
      </c>
      <c r="F609" s="94" t="s">
        <v>0</v>
      </c>
      <c r="G609" s="2" t="s">
        <v>131</v>
      </c>
      <c r="H609" s="107">
        <v>0</v>
      </c>
      <c r="I609" s="2" t="s">
        <v>155</v>
      </c>
      <c r="K609" s="2" t="s">
        <v>88</v>
      </c>
      <c r="L609" t="s">
        <v>0</v>
      </c>
      <c r="M609" s="2" t="s">
        <v>133</v>
      </c>
      <c r="O609">
        <v>3</v>
      </c>
      <c r="P609" s="1" t="s">
        <v>1</v>
      </c>
      <c r="Q609">
        <v>8</v>
      </c>
      <c r="S609">
        <f t="shared" si="111"/>
        <v>0</v>
      </c>
      <c r="T609">
        <f t="shared" si="112"/>
        <v>0</v>
      </c>
      <c r="U609">
        <f t="shared" si="113"/>
        <v>1</v>
      </c>
    </row>
    <row r="610" spans="1:21">
      <c r="A610" s="367">
        <v>603</v>
      </c>
      <c r="B610" s="68">
        <v>38</v>
      </c>
      <c r="C610">
        <v>11</v>
      </c>
      <c r="D610" s="81">
        <v>31486</v>
      </c>
      <c r="E610" s="2" t="s">
        <v>86</v>
      </c>
      <c r="F610" s="94" t="s">
        <v>0</v>
      </c>
      <c r="G610" s="2" t="s">
        <v>131</v>
      </c>
      <c r="H610" s="107"/>
      <c r="I610" s="2" t="s">
        <v>155</v>
      </c>
      <c r="K610" s="2" t="s">
        <v>87</v>
      </c>
      <c r="L610" t="s">
        <v>0</v>
      </c>
      <c r="M610" s="2" t="s">
        <v>132</v>
      </c>
      <c r="O610">
        <v>4</v>
      </c>
      <c r="P610" s="1" t="s">
        <v>1</v>
      </c>
      <c r="Q610">
        <v>3</v>
      </c>
      <c r="S610">
        <f t="shared" si="111"/>
        <v>1</v>
      </c>
      <c r="T610">
        <f t="shared" si="112"/>
        <v>0</v>
      </c>
      <c r="U610">
        <f t="shared" si="113"/>
        <v>0</v>
      </c>
    </row>
    <row r="611" spans="1:21">
      <c r="A611" s="367">
        <v>604</v>
      </c>
      <c r="B611" s="68">
        <v>38</v>
      </c>
      <c r="C611">
        <v>12</v>
      </c>
      <c r="D611" s="81">
        <v>31486</v>
      </c>
      <c r="E611" s="2" t="s">
        <v>86</v>
      </c>
      <c r="F611" s="94" t="s">
        <v>0</v>
      </c>
      <c r="G611" s="2" t="s">
        <v>131</v>
      </c>
      <c r="H611" s="107"/>
      <c r="I611" s="2" t="s">
        <v>155</v>
      </c>
      <c r="K611" s="2" t="s">
        <v>91</v>
      </c>
      <c r="L611" t="s">
        <v>0</v>
      </c>
      <c r="M611" s="2" t="s">
        <v>149</v>
      </c>
      <c r="O611">
        <v>5</v>
      </c>
      <c r="P611" s="1" t="s">
        <v>1</v>
      </c>
      <c r="Q611">
        <v>1</v>
      </c>
      <c r="S611">
        <f t="shared" si="111"/>
        <v>1</v>
      </c>
      <c r="T611">
        <f t="shared" si="112"/>
        <v>0</v>
      </c>
      <c r="U611">
        <f t="shared" si="113"/>
        <v>0</v>
      </c>
    </row>
    <row r="612" spans="1:21">
      <c r="A612" s="367">
        <v>605</v>
      </c>
      <c r="B612" s="68">
        <v>38</v>
      </c>
      <c r="C612">
        <v>13</v>
      </c>
      <c r="D612" s="81">
        <v>31486</v>
      </c>
      <c r="E612" s="2" t="s">
        <v>86</v>
      </c>
      <c r="F612" s="94" t="s">
        <v>0</v>
      </c>
      <c r="G612" s="2" t="s">
        <v>131</v>
      </c>
      <c r="H612" s="107"/>
      <c r="I612" s="2" t="s">
        <v>155</v>
      </c>
      <c r="K612" s="2" t="s">
        <v>91</v>
      </c>
      <c r="L612" t="s">
        <v>0</v>
      </c>
      <c r="M612" s="2" t="s">
        <v>148</v>
      </c>
      <c r="O612">
        <v>5</v>
      </c>
      <c r="P612" s="1" t="s">
        <v>1</v>
      </c>
      <c r="Q612">
        <v>3</v>
      </c>
      <c r="S612">
        <f t="shared" si="111"/>
        <v>1</v>
      </c>
      <c r="T612">
        <f t="shared" si="112"/>
        <v>0</v>
      </c>
      <c r="U612">
        <f t="shared" si="113"/>
        <v>0</v>
      </c>
    </row>
    <row r="613" spans="1:21">
      <c r="A613" s="367">
        <v>606</v>
      </c>
      <c r="B613" s="68">
        <v>38</v>
      </c>
      <c r="C613">
        <v>14</v>
      </c>
      <c r="D613" s="81">
        <v>31486</v>
      </c>
      <c r="E613" s="2" t="s">
        <v>86</v>
      </c>
      <c r="F613" s="94" t="s">
        <v>0</v>
      </c>
      <c r="G613" s="2" t="s">
        <v>131</v>
      </c>
      <c r="H613" s="107">
        <v>0</v>
      </c>
      <c r="I613" s="2" t="s">
        <v>155</v>
      </c>
      <c r="K613" s="2" t="s">
        <v>90</v>
      </c>
      <c r="L613" t="s">
        <v>0</v>
      </c>
      <c r="M613" s="2" t="s">
        <v>133</v>
      </c>
      <c r="O613">
        <v>2</v>
      </c>
      <c r="P613" s="1" t="s">
        <v>1</v>
      </c>
      <c r="Q613">
        <v>7</v>
      </c>
      <c r="S613">
        <f t="shared" si="111"/>
        <v>0</v>
      </c>
      <c r="T613">
        <f t="shared" si="112"/>
        <v>0</v>
      </c>
      <c r="U613">
        <f t="shared" si="113"/>
        <v>1</v>
      </c>
    </row>
    <row r="614" spans="1:21">
      <c r="A614" s="367">
        <v>607</v>
      </c>
      <c r="B614" s="68">
        <v>38</v>
      </c>
      <c r="C614">
        <v>15</v>
      </c>
      <c r="D614" s="81">
        <v>31486</v>
      </c>
      <c r="E614" s="2" t="s">
        <v>86</v>
      </c>
      <c r="F614" s="94" t="s">
        <v>0</v>
      </c>
      <c r="G614" s="2" t="s">
        <v>131</v>
      </c>
      <c r="H614" s="107"/>
      <c r="I614" s="2" t="s">
        <v>155</v>
      </c>
      <c r="K614" s="2" t="s">
        <v>88</v>
      </c>
      <c r="L614" t="s">
        <v>0</v>
      </c>
      <c r="M614" s="2" t="s">
        <v>132</v>
      </c>
      <c r="O614">
        <v>6</v>
      </c>
      <c r="P614" s="1" t="s">
        <v>1</v>
      </c>
      <c r="Q614">
        <v>6</v>
      </c>
      <c r="S614">
        <f t="shared" si="111"/>
        <v>0</v>
      </c>
      <c r="T614">
        <f t="shared" si="112"/>
        <v>1</v>
      </c>
      <c r="U614">
        <f t="shared" si="113"/>
        <v>0</v>
      </c>
    </row>
    <row r="615" spans="1:21">
      <c r="A615" s="367">
        <v>608</v>
      </c>
      <c r="B615" s="68">
        <v>38</v>
      </c>
      <c r="C615">
        <v>16</v>
      </c>
      <c r="D615" s="81">
        <v>31486</v>
      </c>
      <c r="E615" s="2" t="s">
        <v>86</v>
      </c>
      <c r="F615" s="94" t="s">
        <v>0</v>
      </c>
      <c r="G615" s="2" t="s">
        <v>131</v>
      </c>
      <c r="H615" s="107"/>
      <c r="I615" s="2" t="s">
        <v>155</v>
      </c>
      <c r="K615" s="2" t="s">
        <v>87</v>
      </c>
      <c r="L615" t="s">
        <v>0</v>
      </c>
      <c r="M615" s="2" t="s">
        <v>149</v>
      </c>
      <c r="O615">
        <v>5</v>
      </c>
      <c r="P615" s="1" t="s">
        <v>1</v>
      </c>
      <c r="Q615">
        <v>2</v>
      </c>
      <c r="S615">
        <f t="shared" si="111"/>
        <v>1</v>
      </c>
      <c r="T615">
        <f t="shared" si="112"/>
        <v>0</v>
      </c>
      <c r="U615">
        <f t="shared" si="113"/>
        <v>0</v>
      </c>
    </row>
    <row r="616" spans="1:21">
      <c r="A616" s="367">
        <v>609</v>
      </c>
      <c r="B616" s="68">
        <v>39</v>
      </c>
      <c r="C616">
        <v>1</v>
      </c>
      <c r="D616" s="81">
        <v>31493</v>
      </c>
      <c r="E616" s="2" t="s">
        <v>108</v>
      </c>
      <c r="F616" s="94" t="s">
        <v>0</v>
      </c>
      <c r="G616" s="2" t="s">
        <v>95</v>
      </c>
      <c r="H616" s="107">
        <v>0</v>
      </c>
      <c r="I616" s="2" t="s">
        <v>155</v>
      </c>
      <c r="K616" s="2" t="s">
        <v>110</v>
      </c>
      <c r="L616" t="s">
        <v>0</v>
      </c>
      <c r="M616" s="2" t="s">
        <v>153</v>
      </c>
      <c r="O616">
        <v>2</v>
      </c>
      <c r="P616" s="1" t="s">
        <v>1</v>
      </c>
      <c r="Q616">
        <v>9</v>
      </c>
      <c r="S616">
        <f t="shared" si="111"/>
        <v>0</v>
      </c>
      <c r="T616">
        <f t="shared" si="112"/>
        <v>0</v>
      </c>
      <c r="U616">
        <f t="shared" si="113"/>
        <v>1</v>
      </c>
    </row>
    <row r="617" spans="1:21">
      <c r="A617" s="367">
        <v>610</v>
      </c>
      <c r="B617" s="68">
        <v>39</v>
      </c>
      <c r="C617">
        <v>2</v>
      </c>
      <c r="D617" s="81">
        <v>31493</v>
      </c>
      <c r="E617" s="2" t="s">
        <v>108</v>
      </c>
      <c r="F617" s="94" t="s">
        <v>0</v>
      </c>
      <c r="G617" s="2" t="s">
        <v>95</v>
      </c>
      <c r="H617" s="107"/>
      <c r="I617" s="2" t="s">
        <v>155</v>
      </c>
      <c r="K617" s="2" t="s">
        <v>109</v>
      </c>
      <c r="L617" t="s">
        <v>0</v>
      </c>
      <c r="M617" s="2" t="s">
        <v>97</v>
      </c>
      <c r="O617">
        <v>2</v>
      </c>
      <c r="P617" s="1" t="s">
        <v>1</v>
      </c>
      <c r="Q617">
        <v>2</v>
      </c>
      <c r="S617">
        <f t="shared" ref="S617:S632" si="114">IF(O617&gt;Q617,1,0)</f>
        <v>0</v>
      </c>
      <c r="T617">
        <f t="shared" ref="T617:T632" si="115">IF(ISNUMBER(Q617),IF(O617=Q617,1,0),0)</f>
        <v>1</v>
      </c>
      <c r="U617">
        <f t="shared" ref="U617:U632" si="116">IF(O617&lt;Q617,1,0)</f>
        <v>0</v>
      </c>
    </row>
    <row r="618" spans="1:21">
      <c r="A618" s="367">
        <v>611</v>
      </c>
      <c r="B618" s="68">
        <v>39</v>
      </c>
      <c r="C618">
        <v>3</v>
      </c>
      <c r="D618" s="81">
        <v>31493</v>
      </c>
      <c r="E618" s="2" t="s">
        <v>108</v>
      </c>
      <c r="F618" s="94" t="s">
        <v>0</v>
      </c>
      <c r="G618" s="2" t="s">
        <v>95</v>
      </c>
      <c r="H618" s="107">
        <v>0</v>
      </c>
      <c r="I618" s="2" t="s">
        <v>155</v>
      </c>
      <c r="K618" s="2" t="s">
        <v>112</v>
      </c>
      <c r="L618" t="s">
        <v>0</v>
      </c>
      <c r="M618" s="2" t="s">
        <v>98</v>
      </c>
      <c r="O618">
        <v>2</v>
      </c>
      <c r="P618" s="1" t="s">
        <v>1</v>
      </c>
      <c r="Q618">
        <v>3</v>
      </c>
      <c r="S618">
        <f t="shared" si="114"/>
        <v>0</v>
      </c>
      <c r="T618">
        <f t="shared" si="115"/>
        <v>0</v>
      </c>
      <c r="U618">
        <f t="shared" si="116"/>
        <v>1</v>
      </c>
    </row>
    <row r="619" spans="1:21">
      <c r="A619" s="367">
        <v>612</v>
      </c>
      <c r="B619" s="68">
        <v>39</v>
      </c>
      <c r="C619">
        <v>4</v>
      </c>
      <c r="D619" s="81">
        <v>31493</v>
      </c>
      <c r="E619" s="2" t="s">
        <v>108</v>
      </c>
      <c r="F619" s="94" t="s">
        <v>0</v>
      </c>
      <c r="G619" s="2" t="s">
        <v>95</v>
      </c>
      <c r="H619" s="107">
        <v>0</v>
      </c>
      <c r="I619" s="2" t="s">
        <v>155</v>
      </c>
      <c r="K619" s="2" t="s">
        <v>146</v>
      </c>
      <c r="L619" t="s">
        <v>0</v>
      </c>
      <c r="M619" s="2" t="s">
        <v>96</v>
      </c>
      <c r="O619">
        <v>4</v>
      </c>
      <c r="P619" s="1" t="s">
        <v>1</v>
      </c>
      <c r="Q619">
        <v>5</v>
      </c>
      <c r="S619">
        <f t="shared" si="114"/>
        <v>0</v>
      </c>
      <c r="T619">
        <f t="shared" si="115"/>
        <v>0</v>
      </c>
      <c r="U619">
        <f t="shared" si="116"/>
        <v>1</v>
      </c>
    </row>
    <row r="620" spans="1:21">
      <c r="A620" s="367">
        <v>613</v>
      </c>
      <c r="B620" s="68">
        <v>39</v>
      </c>
      <c r="C620">
        <v>5</v>
      </c>
      <c r="D620" s="81">
        <v>31493</v>
      </c>
      <c r="E620" s="2" t="s">
        <v>108</v>
      </c>
      <c r="F620" s="94" t="s">
        <v>0</v>
      </c>
      <c r="G620" s="2" t="s">
        <v>95</v>
      </c>
      <c r="H620" s="107"/>
      <c r="I620" s="2" t="s">
        <v>155</v>
      </c>
      <c r="K620" s="2" t="s">
        <v>109</v>
      </c>
      <c r="L620" t="s">
        <v>0</v>
      </c>
      <c r="M620" s="2" t="s">
        <v>153</v>
      </c>
      <c r="O620">
        <v>7</v>
      </c>
      <c r="P620" s="1" t="s">
        <v>1</v>
      </c>
      <c r="Q620">
        <v>6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>
      <c r="A621" s="367">
        <v>614</v>
      </c>
      <c r="B621" s="68">
        <v>39</v>
      </c>
      <c r="C621">
        <v>6</v>
      </c>
      <c r="D621" s="81">
        <v>31493</v>
      </c>
      <c r="E621" s="2" t="s">
        <v>108</v>
      </c>
      <c r="F621" s="94" t="s">
        <v>0</v>
      </c>
      <c r="G621" s="2" t="s">
        <v>95</v>
      </c>
      <c r="H621" s="107"/>
      <c r="I621" s="2" t="s">
        <v>155</v>
      </c>
      <c r="K621" s="2" t="s">
        <v>112</v>
      </c>
      <c r="L621" t="s">
        <v>0</v>
      </c>
      <c r="M621" s="2" t="s">
        <v>97</v>
      </c>
      <c r="O621">
        <v>6</v>
      </c>
      <c r="P621" s="1" t="s">
        <v>1</v>
      </c>
      <c r="Q621">
        <v>6</v>
      </c>
      <c r="S621">
        <f t="shared" si="114"/>
        <v>0</v>
      </c>
      <c r="T621">
        <f t="shared" si="115"/>
        <v>1</v>
      </c>
      <c r="U621">
        <f t="shared" si="116"/>
        <v>0</v>
      </c>
    </row>
    <row r="622" spans="1:21">
      <c r="A622" s="367">
        <v>615</v>
      </c>
      <c r="B622" s="68">
        <v>39</v>
      </c>
      <c r="C622">
        <v>7</v>
      </c>
      <c r="D622" s="81">
        <v>31493</v>
      </c>
      <c r="E622" s="2" t="s">
        <v>108</v>
      </c>
      <c r="F622" s="94" t="s">
        <v>0</v>
      </c>
      <c r="G622" s="2" t="s">
        <v>95</v>
      </c>
      <c r="H622" s="107"/>
      <c r="I622" s="2" t="s">
        <v>155</v>
      </c>
      <c r="K622" s="2" t="s">
        <v>146</v>
      </c>
      <c r="L622" t="s">
        <v>0</v>
      </c>
      <c r="M622" s="2" t="s">
        <v>98</v>
      </c>
      <c r="O622">
        <v>4</v>
      </c>
      <c r="P622" s="1" t="s">
        <v>1</v>
      </c>
      <c r="Q622">
        <v>3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367">
        <v>616</v>
      </c>
      <c r="B623" s="68">
        <v>39</v>
      </c>
      <c r="C623">
        <v>8</v>
      </c>
      <c r="D623" s="81">
        <v>31493</v>
      </c>
      <c r="E623" s="2" t="s">
        <v>108</v>
      </c>
      <c r="F623" s="94" t="s">
        <v>0</v>
      </c>
      <c r="G623" s="2" t="s">
        <v>95</v>
      </c>
      <c r="H623" s="107">
        <v>0</v>
      </c>
      <c r="I623" s="2" t="s">
        <v>155</v>
      </c>
      <c r="K623" s="2" t="s">
        <v>110</v>
      </c>
      <c r="L623" t="s">
        <v>0</v>
      </c>
      <c r="M623" s="2" t="s">
        <v>96</v>
      </c>
      <c r="O623">
        <v>3</v>
      </c>
      <c r="P623" s="1" t="s">
        <v>1</v>
      </c>
      <c r="Q623">
        <v>7</v>
      </c>
      <c r="S623">
        <f t="shared" si="114"/>
        <v>0</v>
      </c>
      <c r="T623">
        <f t="shared" si="115"/>
        <v>0</v>
      </c>
      <c r="U623">
        <f t="shared" si="116"/>
        <v>1</v>
      </c>
    </row>
    <row r="624" spans="1:21">
      <c r="A624" s="367">
        <v>617</v>
      </c>
      <c r="B624" s="68">
        <v>39</v>
      </c>
      <c r="C624">
        <v>9</v>
      </c>
      <c r="D624" s="81">
        <v>31493</v>
      </c>
      <c r="E624" s="2" t="s">
        <v>108</v>
      </c>
      <c r="F624" s="94" t="s">
        <v>0</v>
      </c>
      <c r="G624" s="2" t="s">
        <v>95</v>
      </c>
      <c r="H624" s="107">
        <v>0</v>
      </c>
      <c r="I624" s="2" t="s">
        <v>155</v>
      </c>
      <c r="K624" s="2" t="s">
        <v>146</v>
      </c>
      <c r="L624" t="s">
        <v>0</v>
      </c>
      <c r="M624" s="2" t="s">
        <v>97</v>
      </c>
      <c r="O624">
        <v>2</v>
      </c>
      <c r="P624" s="1" t="s">
        <v>1</v>
      </c>
      <c r="Q624">
        <v>4</v>
      </c>
      <c r="S624">
        <f t="shared" si="114"/>
        <v>0</v>
      </c>
      <c r="T624">
        <f t="shared" si="115"/>
        <v>0</v>
      </c>
      <c r="U624">
        <f t="shared" si="116"/>
        <v>1</v>
      </c>
    </row>
    <row r="625" spans="1:21">
      <c r="A625" s="367">
        <v>618</v>
      </c>
      <c r="B625" s="68">
        <v>39</v>
      </c>
      <c r="C625">
        <v>10</v>
      </c>
      <c r="D625" s="81">
        <v>31493</v>
      </c>
      <c r="E625" s="2" t="s">
        <v>108</v>
      </c>
      <c r="F625" s="94" t="s">
        <v>0</v>
      </c>
      <c r="G625" s="2" t="s">
        <v>95</v>
      </c>
      <c r="H625" s="107">
        <v>0</v>
      </c>
      <c r="I625" s="2" t="s">
        <v>155</v>
      </c>
      <c r="K625" s="2" t="s">
        <v>112</v>
      </c>
      <c r="L625" t="s">
        <v>0</v>
      </c>
      <c r="M625" s="2" t="s">
        <v>153</v>
      </c>
      <c r="O625">
        <v>2</v>
      </c>
      <c r="P625" s="1" t="s">
        <v>1</v>
      </c>
      <c r="Q625">
        <v>3</v>
      </c>
      <c r="S625">
        <f t="shared" si="114"/>
        <v>0</v>
      </c>
      <c r="T625">
        <f t="shared" si="115"/>
        <v>0</v>
      </c>
      <c r="U625">
        <f t="shared" si="116"/>
        <v>1</v>
      </c>
    </row>
    <row r="626" spans="1:21">
      <c r="A626" s="367">
        <v>619</v>
      </c>
      <c r="B626" s="68">
        <v>39</v>
      </c>
      <c r="C626">
        <v>11</v>
      </c>
      <c r="D626" s="81">
        <v>31493</v>
      </c>
      <c r="E626" s="2" t="s">
        <v>108</v>
      </c>
      <c r="F626" s="94" t="s">
        <v>0</v>
      </c>
      <c r="G626" s="2" t="s">
        <v>95</v>
      </c>
      <c r="H626" s="107">
        <v>0</v>
      </c>
      <c r="I626" s="2" t="s">
        <v>155</v>
      </c>
      <c r="K626" s="2" t="s">
        <v>109</v>
      </c>
      <c r="L626" t="s">
        <v>0</v>
      </c>
      <c r="M626" s="2" t="s">
        <v>96</v>
      </c>
      <c r="O626">
        <v>5</v>
      </c>
      <c r="P626" s="1" t="s">
        <v>1</v>
      </c>
      <c r="Q626">
        <v>7</v>
      </c>
      <c r="S626">
        <f t="shared" si="114"/>
        <v>0</v>
      </c>
      <c r="T626">
        <f t="shared" si="115"/>
        <v>0</v>
      </c>
      <c r="U626">
        <f t="shared" si="116"/>
        <v>1</v>
      </c>
    </row>
    <row r="627" spans="1:21">
      <c r="A627" s="367">
        <v>620</v>
      </c>
      <c r="B627" s="68">
        <v>39</v>
      </c>
      <c r="C627">
        <v>12</v>
      </c>
      <c r="D627" s="81">
        <v>31493</v>
      </c>
      <c r="E627" s="2" t="s">
        <v>108</v>
      </c>
      <c r="F627" s="94" t="s">
        <v>0</v>
      </c>
      <c r="G627" s="2" t="s">
        <v>95</v>
      </c>
      <c r="H627" s="107">
        <v>0</v>
      </c>
      <c r="I627" s="2" t="s">
        <v>155</v>
      </c>
      <c r="K627" s="2" t="s">
        <v>110</v>
      </c>
      <c r="L627" t="s">
        <v>0</v>
      </c>
      <c r="M627" s="2" t="s">
        <v>98</v>
      </c>
      <c r="O627">
        <v>0</v>
      </c>
      <c r="P627" s="1" t="s">
        <v>1</v>
      </c>
      <c r="Q627">
        <v>3</v>
      </c>
      <c r="S627">
        <f t="shared" si="114"/>
        <v>0</v>
      </c>
      <c r="T627">
        <f t="shared" si="115"/>
        <v>0</v>
      </c>
      <c r="U627">
        <f t="shared" si="116"/>
        <v>1</v>
      </c>
    </row>
    <row r="628" spans="1:21">
      <c r="A628" s="367">
        <v>621</v>
      </c>
      <c r="B628" s="68">
        <v>39</v>
      </c>
      <c r="C628">
        <v>13</v>
      </c>
      <c r="D628" s="81">
        <v>31493</v>
      </c>
      <c r="E628" s="2" t="s">
        <v>108</v>
      </c>
      <c r="F628" s="94" t="s">
        <v>0</v>
      </c>
      <c r="G628" s="2" t="s">
        <v>95</v>
      </c>
      <c r="H628" s="107"/>
      <c r="I628" s="2" t="s">
        <v>155</v>
      </c>
      <c r="K628" s="2" t="s">
        <v>110</v>
      </c>
      <c r="L628" t="s">
        <v>0</v>
      </c>
      <c r="M628" s="2" t="s">
        <v>97</v>
      </c>
      <c r="O628">
        <v>6</v>
      </c>
      <c r="P628" s="1" t="s">
        <v>1</v>
      </c>
      <c r="Q628">
        <v>3</v>
      </c>
      <c r="S628">
        <f t="shared" si="114"/>
        <v>1</v>
      </c>
      <c r="T628">
        <f t="shared" si="115"/>
        <v>0</v>
      </c>
      <c r="U628">
        <f t="shared" si="116"/>
        <v>0</v>
      </c>
    </row>
    <row r="629" spans="1:21">
      <c r="A629" s="367">
        <v>622</v>
      </c>
      <c r="B629" s="68">
        <v>39</v>
      </c>
      <c r="C629">
        <v>14</v>
      </c>
      <c r="D629" s="81">
        <v>31493</v>
      </c>
      <c r="E629" s="2" t="s">
        <v>108</v>
      </c>
      <c r="F629" s="94" t="s">
        <v>0</v>
      </c>
      <c r="G629" s="2" t="s">
        <v>95</v>
      </c>
      <c r="H629" s="107"/>
      <c r="I629" s="2" t="s">
        <v>155</v>
      </c>
      <c r="K629" s="2" t="s">
        <v>146</v>
      </c>
      <c r="L629" t="s">
        <v>0</v>
      </c>
      <c r="M629" s="2" t="s">
        <v>153</v>
      </c>
      <c r="O629">
        <v>7</v>
      </c>
      <c r="P629" s="1" t="s">
        <v>1</v>
      </c>
      <c r="Q629">
        <v>2</v>
      </c>
      <c r="S629">
        <f t="shared" si="114"/>
        <v>1</v>
      </c>
      <c r="T629">
        <f t="shared" si="115"/>
        <v>0</v>
      </c>
      <c r="U629">
        <f t="shared" si="116"/>
        <v>0</v>
      </c>
    </row>
    <row r="630" spans="1:21">
      <c r="A630" s="367">
        <v>623</v>
      </c>
      <c r="B630" s="68">
        <v>39</v>
      </c>
      <c r="C630">
        <v>15</v>
      </c>
      <c r="D630" s="81">
        <v>31493</v>
      </c>
      <c r="E630" s="2" t="s">
        <v>108</v>
      </c>
      <c r="F630" s="94" t="s">
        <v>0</v>
      </c>
      <c r="G630" s="2" t="s">
        <v>95</v>
      </c>
      <c r="H630" s="107">
        <v>0</v>
      </c>
      <c r="I630" s="2" t="s">
        <v>155</v>
      </c>
      <c r="K630" s="2" t="s">
        <v>112</v>
      </c>
      <c r="L630" t="s">
        <v>0</v>
      </c>
      <c r="M630" s="2" t="s">
        <v>96</v>
      </c>
      <c r="O630">
        <v>2</v>
      </c>
      <c r="P630" s="1" t="s">
        <v>1</v>
      </c>
      <c r="Q630">
        <v>4</v>
      </c>
      <c r="S630">
        <f t="shared" si="114"/>
        <v>0</v>
      </c>
      <c r="T630">
        <f t="shared" si="115"/>
        <v>0</v>
      </c>
      <c r="U630">
        <f t="shared" si="116"/>
        <v>1</v>
      </c>
    </row>
    <row r="631" spans="1:21">
      <c r="A631" s="367">
        <v>624</v>
      </c>
      <c r="B631" s="68">
        <v>39</v>
      </c>
      <c r="C631">
        <v>16</v>
      </c>
      <c r="D631" s="81">
        <v>31493</v>
      </c>
      <c r="E631" s="2" t="s">
        <v>108</v>
      </c>
      <c r="F631" s="94" t="s">
        <v>0</v>
      </c>
      <c r="G631" s="2" t="s">
        <v>95</v>
      </c>
      <c r="H631" s="107"/>
      <c r="I631" s="2" t="s">
        <v>155</v>
      </c>
      <c r="K631" s="2" t="s">
        <v>109</v>
      </c>
      <c r="L631" t="s">
        <v>0</v>
      </c>
      <c r="M631" s="2" t="s">
        <v>98</v>
      </c>
      <c r="O631">
        <v>4</v>
      </c>
      <c r="P631" s="1" t="s">
        <v>1</v>
      </c>
      <c r="Q631">
        <v>3</v>
      </c>
      <c r="S631">
        <f t="shared" si="114"/>
        <v>1</v>
      </c>
      <c r="T631">
        <f t="shared" si="115"/>
        <v>0</v>
      </c>
      <c r="U631">
        <f t="shared" si="116"/>
        <v>0</v>
      </c>
    </row>
    <row r="632" spans="1:21">
      <c r="A632" s="367">
        <v>625</v>
      </c>
      <c r="B632" s="68">
        <v>40</v>
      </c>
      <c r="C632">
        <v>1</v>
      </c>
      <c r="D632" s="81">
        <v>31493</v>
      </c>
      <c r="E632" s="2" t="s">
        <v>84</v>
      </c>
      <c r="F632" s="94" t="s">
        <v>0</v>
      </c>
      <c r="G632" s="2" t="s">
        <v>131</v>
      </c>
      <c r="H632" s="107"/>
      <c r="I632" s="2" t="s">
        <v>155</v>
      </c>
      <c r="K632" s="2" t="s">
        <v>143</v>
      </c>
      <c r="L632" t="s">
        <v>0</v>
      </c>
      <c r="M632" s="2" t="s">
        <v>133</v>
      </c>
      <c r="O632">
        <v>4</v>
      </c>
      <c r="P632" s="1" t="s">
        <v>1</v>
      </c>
      <c r="Q632">
        <v>3</v>
      </c>
      <c r="S632">
        <f t="shared" si="114"/>
        <v>1</v>
      </c>
      <c r="T632">
        <f t="shared" si="115"/>
        <v>0</v>
      </c>
      <c r="U632">
        <f t="shared" si="116"/>
        <v>0</v>
      </c>
    </row>
    <row r="633" spans="1:21">
      <c r="A633" s="367">
        <v>626</v>
      </c>
      <c r="B633" s="68">
        <v>40</v>
      </c>
      <c r="C633">
        <v>2</v>
      </c>
      <c r="D633" s="81">
        <v>31493</v>
      </c>
      <c r="E633" s="2" t="s">
        <v>84</v>
      </c>
      <c r="F633" s="94" t="s">
        <v>0</v>
      </c>
      <c r="G633" s="2" t="s">
        <v>131</v>
      </c>
      <c r="H633" s="107"/>
      <c r="I633" s="2" t="s">
        <v>155</v>
      </c>
      <c r="K633" s="2" t="s">
        <v>85</v>
      </c>
      <c r="L633" t="s">
        <v>0</v>
      </c>
      <c r="M633" s="2" t="s">
        <v>148</v>
      </c>
      <c r="O633">
        <v>6</v>
      </c>
      <c r="P633" s="1" t="s">
        <v>1</v>
      </c>
      <c r="Q633">
        <v>2</v>
      </c>
      <c r="S633">
        <f t="shared" ref="S633:S648" si="117">IF(O633&gt;Q633,1,0)</f>
        <v>1</v>
      </c>
      <c r="T633">
        <f t="shared" ref="T633:T648" si="118">IF(ISNUMBER(Q633),IF(O633=Q633,1,0),0)</f>
        <v>0</v>
      </c>
      <c r="U633">
        <f t="shared" ref="U633:U648" si="119">IF(O633&lt;Q633,1,0)</f>
        <v>0</v>
      </c>
    </row>
    <row r="634" spans="1:21">
      <c r="A634" s="367">
        <v>627</v>
      </c>
      <c r="B634" s="68">
        <v>40</v>
      </c>
      <c r="C634">
        <v>3</v>
      </c>
      <c r="D634" s="81">
        <v>31493</v>
      </c>
      <c r="E634" s="2" t="s">
        <v>84</v>
      </c>
      <c r="F634" s="94" t="s">
        <v>0</v>
      </c>
      <c r="G634" s="2" t="s">
        <v>131</v>
      </c>
      <c r="H634" s="107">
        <v>0</v>
      </c>
      <c r="I634" s="2" t="s">
        <v>155</v>
      </c>
      <c r="K634" s="2" t="s">
        <v>83</v>
      </c>
      <c r="L634" t="s">
        <v>0</v>
      </c>
      <c r="M634" s="2" t="s">
        <v>149</v>
      </c>
      <c r="O634">
        <v>3</v>
      </c>
      <c r="P634" s="1" t="s">
        <v>1</v>
      </c>
      <c r="Q634">
        <v>4</v>
      </c>
      <c r="S634">
        <f t="shared" si="117"/>
        <v>0</v>
      </c>
      <c r="T634">
        <f t="shared" si="118"/>
        <v>0</v>
      </c>
      <c r="U634">
        <f t="shared" si="119"/>
        <v>1</v>
      </c>
    </row>
    <row r="635" spans="1:21">
      <c r="A635" s="367">
        <v>628</v>
      </c>
      <c r="B635" s="68">
        <v>40</v>
      </c>
      <c r="C635">
        <v>4</v>
      </c>
      <c r="D635" s="81">
        <v>31493</v>
      </c>
      <c r="E635" s="2" t="s">
        <v>84</v>
      </c>
      <c r="F635" s="94" t="s">
        <v>0</v>
      </c>
      <c r="G635" s="2" t="s">
        <v>131</v>
      </c>
      <c r="H635" s="107">
        <v>0</v>
      </c>
      <c r="I635" s="2" t="s">
        <v>155</v>
      </c>
      <c r="K635" s="2" t="s">
        <v>144</v>
      </c>
      <c r="L635" t="s">
        <v>0</v>
      </c>
      <c r="M635" s="2" t="s">
        <v>132</v>
      </c>
      <c r="O635">
        <v>1</v>
      </c>
      <c r="P635" s="1" t="s">
        <v>1</v>
      </c>
      <c r="Q635">
        <v>11</v>
      </c>
      <c r="S635">
        <f t="shared" si="117"/>
        <v>0</v>
      </c>
      <c r="T635">
        <f t="shared" si="118"/>
        <v>0</v>
      </c>
      <c r="U635">
        <f t="shared" si="119"/>
        <v>1</v>
      </c>
    </row>
    <row r="636" spans="1:21">
      <c r="A636" s="367">
        <v>629</v>
      </c>
      <c r="B636" s="68">
        <v>40</v>
      </c>
      <c r="C636">
        <v>5</v>
      </c>
      <c r="D636" s="81">
        <v>31493</v>
      </c>
      <c r="E636" s="2" t="s">
        <v>84</v>
      </c>
      <c r="F636" s="94" t="s">
        <v>0</v>
      </c>
      <c r="G636" s="2" t="s">
        <v>131</v>
      </c>
      <c r="H636" s="107"/>
      <c r="I636" s="2" t="s">
        <v>155</v>
      </c>
      <c r="K636" s="2" t="s">
        <v>85</v>
      </c>
      <c r="L636" t="s">
        <v>0</v>
      </c>
      <c r="M636" s="2" t="s">
        <v>133</v>
      </c>
      <c r="O636">
        <v>6</v>
      </c>
      <c r="P636" s="1" t="s">
        <v>1</v>
      </c>
      <c r="Q636">
        <v>1</v>
      </c>
      <c r="S636">
        <f t="shared" si="117"/>
        <v>1</v>
      </c>
      <c r="T636">
        <f t="shared" si="118"/>
        <v>0</v>
      </c>
      <c r="U636">
        <f t="shared" si="119"/>
        <v>0</v>
      </c>
    </row>
    <row r="637" spans="1:21">
      <c r="A637" s="367">
        <v>630</v>
      </c>
      <c r="B637" s="68">
        <v>40</v>
      </c>
      <c r="C637">
        <v>6</v>
      </c>
      <c r="D637" s="81">
        <v>31493</v>
      </c>
      <c r="E637" s="2" t="s">
        <v>84</v>
      </c>
      <c r="F637" s="94" t="s">
        <v>0</v>
      </c>
      <c r="G637" s="2" t="s">
        <v>131</v>
      </c>
      <c r="H637" s="107"/>
      <c r="I637" s="2" t="s">
        <v>155</v>
      </c>
      <c r="K637" s="2" t="s">
        <v>83</v>
      </c>
      <c r="L637" t="s">
        <v>0</v>
      </c>
      <c r="M637" s="2" t="s">
        <v>148</v>
      </c>
      <c r="O637">
        <v>11</v>
      </c>
      <c r="P637" s="1" t="s">
        <v>1</v>
      </c>
      <c r="Q637">
        <v>3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367">
        <v>631</v>
      </c>
      <c r="B638" s="68">
        <v>40</v>
      </c>
      <c r="C638">
        <v>7</v>
      </c>
      <c r="D638" s="81">
        <v>31493</v>
      </c>
      <c r="E638" s="2" t="s">
        <v>84</v>
      </c>
      <c r="F638" s="94" t="s">
        <v>0</v>
      </c>
      <c r="G638" s="2" t="s">
        <v>131</v>
      </c>
      <c r="H638" s="107"/>
      <c r="I638" s="2" t="s">
        <v>155</v>
      </c>
      <c r="K638" s="2" t="s">
        <v>144</v>
      </c>
      <c r="L638" t="s">
        <v>0</v>
      </c>
      <c r="M638" s="2" t="s">
        <v>149</v>
      </c>
      <c r="O638">
        <v>9</v>
      </c>
      <c r="P638" s="1" t="s">
        <v>1</v>
      </c>
      <c r="Q638">
        <v>3</v>
      </c>
      <c r="S638">
        <f t="shared" si="117"/>
        <v>1</v>
      </c>
      <c r="T638">
        <f t="shared" si="118"/>
        <v>0</v>
      </c>
      <c r="U638">
        <f t="shared" si="119"/>
        <v>0</v>
      </c>
    </row>
    <row r="639" spans="1:21">
      <c r="A639" s="367">
        <v>632</v>
      </c>
      <c r="B639" s="68">
        <v>40</v>
      </c>
      <c r="C639">
        <v>8</v>
      </c>
      <c r="D639" s="81">
        <v>31493</v>
      </c>
      <c r="E639" s="2" t="s">
        <v>84</v>
      </c>
      <c r="F639" s="94" t="s">
        <v>0</v>
      </c>
      <c r="G639" s="2" t="s">
        <v>131</v>
      </c>
      <c r="H639" s="107"/>
      <c r="I639" s="2" t="s">
        <v>155</v>
      </c>
      <c r="K639" s="2" t="s">
        <v>143</v>
      </c>
      <c r="L639" t="s">
        <v>0</v>
      </c>
      <c r="M639" s="2" t="s">
        <v>132</v>
      </c>
      <c r="O639">
        <v>3</v>
      </c>
      <c r="P639" s="1" t="s">
        <v>1</v>
      </c>
      <c r="Q639">
        <v>3</v>
      </c>
      <c r="S639">
        <f t="shared" si="117"/>
        <v>0</v>
      </c>
      <c r="T639">
        <f t="shared" si="118"/>
        <v>1</v>
      </c>
      <c r="U639">
        <f t="shared" si="119"/>
        <v>0</v>
      </c>
    </row>
    <row r="640" spans="1:21">
      <c r="A640" s="367">
        <v>633</v>
      </c>
      <c r="B640" s="68">
        <v>40</v>
      </c>
      <c r="C640">
        <v>9</v>
      </c>
      <c r="D640" s="81">
        <v>31493</v>
      </c>
      <c r="E640" s="2" t="s">
        <v>84</v>
      </c>
      <c r="F640" s="94" t="s">
        <v>0</v>
      </c>
      <c r="G640" s="2" t="s">
        <v>131</v>
      </c>
      <c r="H640" s="107">
        <v>0</v>
      </c>
      <c r="I640" s="2" t="s">
        <v>155</v>
      </c>
      <c r="K640" s="2" t="s">
        <v>144</v>
      </c>
      <c r="L640" t="s">
        <v>0</v>
      </c>
      <c r="M640" s="2" t="s">
        <v>148</v>
      </c>
      <c r="O640">
        <v>2</v>
      </c>
      <c r="P640" s="1" t="s">
        <v>1</v>
      </c>
      <c r="Q640">
        <v>8</v>
      </c>
      <c r="S640">
        <f t="shared" si="117"/>
        <v>0</v>
      </c>
      <c r="T640">
        <f t="shared" si="118"/>
        <v>0</v>
      </c>
      <c r="U640">
        <f t="shared" si="119"/>
        <v>1</v>
      </c>
    </row>
    <row r="641" spans="1:21">
      <c r="A641" s="367">
        <v>634</v>
      </c>
      <c r="B641" s="68">
        <v>40</v>
      </c>
      <c r="C641">
        <v>10</v>
      </c>
      <c r="D641" s="81">
        <v>31493</v>
      </c>
      <c r="E641" s="2" t="s">
        <v>84</v>
      </c>
      <c r="F641" s="94" t="s">
        <v>0</v>
      </c>
      <c r="G641" s="2" t="s">
        <v>131</v>
      </c>
      <c r="H641" s="107"/>
      <c r="I641" s="2" t="s">
        <v>155</v>
      </c>
      <c r="K641" s="2" t="s">
        <v>83</v>
      </c>
      <c r="L641" t="s">
        <v>0</v>
      </c>
      <c r="M641" s="2" t="s">
        <v>133</v>
      </c>
      <c r="O641">
        <v>6</v>
      </c>
      <c r="P641" s="1" t="s">
        <v>1</v>
      </c>
      <c r="Q641">
        <v>3</v>
      </c>
      <c r="S641">
        <f t="shared" si="117"/>
        <v>1</v>
      </c>
      <c r="T641">
        <f t="shared" si="118"/>
        <v>0</v>
      </c>
      <c r="U641">
        <f t="shared" si="119"/>
        <v>0</v>
      </c>
    </row>
    <row r="642" spans="1:21">
      <c r="A642" s="367">
        <v>635</v>
      </c>
      <c r="B642" s="68">
        <v>40</v>
      </c>
      <c r="C642">
        <v>11</v>
      </c>
      <c r="D642" s="81">
        <v>31493</v>
      </c>
      <c r="E642" s="2" t="s">
        <v>84</v>
      </c>
      <c r="F642" s="94" t="s">
        <v>0</v>
      </c>
      <c r="G642" s="2" t="s">
        <v>131</v>
      </c>
      <c r="H642" s="107"/>
      <c r="I642" s="2" t="s">
        <v>155</v>
      </c>
      <c r="K642" s="2" t="s">
        <v>85</v>
      </c>
      <c r="L642" t="s">
        <v>0</v>
      </c>
      <c r="M642" s="2" t="s">
        <v>132</v>
      </c>
      <c r="O642">
        <v>5</v>
      </c>
      <c r="P642" s="1" t="s">
        <v>1</v>
      </c>
      <c r="Q642">
        <v>5</v>
      </c>
      <c r="S642">
        <f t="shared" si="117"/>
        <v>0</v>
      </c>
      <c r="T642">
        <f t="shared" si="118"/>
        <v>1</v>
      </c>
      <c r="U642">
        <f t="shared" si="119"/>
        <v>0</v>
      </c>
    </row>
    <row r="643" spans="1:21">
      <c r="A643" s="367">
        <v>636</v>
      </c>
      <c r="B643" s="68">
        <v>40</v>
      </c>
      <c r="C643">
        <v>12</v>
      </c>
      <c r="D643" s="81">
        <v>31493</v>
      </c>
      <c r="E643" s="2" t="s">
        <v>84</v>
      </c>
      <c r="F643" s="94" t="s">
        <v>0</v>
      </c>
      <c r="G643" s="2" t="s">
        <v>131</v>
      </c>
      <c r="H643" s="107">
        <v>0</v>
      </c>
      <c r="I643" s="2" t="s">
        <v>155</v>
      </c>
      <c r="K643" s="2" t="s">
        <v>143</v>
      </c>
      <c r="L643" t="s">
        <v>0</v>
      </c>
      <c r="M643" s="2" t="s">
        <v>149</v>
      </c>
      <c r="O643">
        <v>1</v>
      </c>
      <c r="P643" s="1" t="s">
        <v>1</v>
      </c>
      <c r="Q643">
        <v>4</v>
      </c>
      <c r="S643">
        <f t="shared" si="117"/>
        <v>0</v>
      </c>
      <c r="T643">
        <f t="shared" si="118"/>
        <v>0</v>
      </c>
      <c r="U643">
        <f t="shared" si="119"/>
        <v>1</v>
      </c>
    </row>
    <row r="644" spans="1:21">
      <c r="A644" s="367">
        <v>637</v>
      </c>
      <c r="B644" s="68">
        <v>40</v>
      </c>
      <c r="C644">
        <v>13</v>
      </c>
      <c r="D644" s="81">
        <v>31493</v>
      </c>
      <c r="E644" s="2" t="s">
        <v>84</v>
      </c>
      <c r="F644" s="94" t="s">
        <v>0</v>
      </c>
      <c r="G644" s="2" t="s">
        <v>131</v>
      </c>
      <c r="H644" s="107"/>
      <c r="I644" s="2" t="s">
        <v>155</v>
      </c>
      <c r="K644" s="2" t="s">
        <v>143</v>
      </c>
      <c r="L644" t="s">
        <v>0</v>
      </c>
      <c r="M644" s="2" t="s">
        <v>148</v>
      </c>
      <c r="O644">
        <v>6</v>
      </c>
      <c r="P644" s="1" t="s">
        <v>1</v>
      </c>
      <c r="Q644">
        <v>3</v>
      </c>
      <c r="S644">
        <f t="shared" si="117"/>
        <v>1</v>
      </c>
      <c r="T644">
        <f t="shared" si="118"/>
        <v>0</v>
      </c>
      <c r="U644">
        <f t="shared" si="119"/>
        <v>0</v>
      </c>
    </row>
    <row r="645" spans="1:21">
      <c r="A645" s="367">
        <v>638</v>
      </c>
      <c r="B645" s="68">
        <v>40</v>
      </c>
      <c r="C645">
        <v>14</v>
      </c>
      <c r="D645" s="81">
        <v>31493</v>
      </c>
      <c r="E645" s="2" t="s">
        <v>84</v>
      </c>
      <c r="F645" s="94" t="s">
        <v>0</v>
      </c>
      <c r="G645" s="2" t="s">
        <v>131</v>
      </c>
      <c r="H645" s="107">
        <v>0</v>
      </c>
      <c r="I645" s="2" t="s">
        <v>155</v>
      </c>
      <c r="K645" s="2" t="s">
        <v>144</v>
      </c>
      <c r="L645" t="s">
        <v>0</v>
      </c>
      <c r="M645" s="2" t="s">
        <v>133</v>
      </c>
      <c r="O645">
        <v>4</v>
      </c>
      <c r="P645" s="1" t="s">
        <v>1</v>
      </c>
      <c r="Q645">
        <v>8</v>
      </c>
      <c r="S645">
        <f t="shared" si="117"/>
        <v>0</v>
      </c>
      <c r="T645">
        <f t="shared" si="118"/>
        <v>0</v>
      </c>
      <c r="U645">
        <f t="shared" si="119"/>
        <v>1</v>
      </c>
    </row>
    <row r="646" spans="1:21">
      <c r="A646" s="367">
        <v>639</v>
      </c>
      <c r="B646" s="68">
        <v>40</v>
      </c>
      <c r="C646">
        <v>15</v>
      </c>
      <c r="D646" s="81">
        <v>31493</v>
      </c>
      <c r="E646" s="2" t="s">
        <v>84</v>
      </c>
      <c r="F646" s="94" t="s">
        <v>0</v>
      </c>
      <c r="G646" s="2" t="s">
        <v>131</v>
      </c>
      <c r="H646" s="107"/>
      <c r="I646" s="2" t="s">
        <v>155</v>
      </c>
      <c r="K646" s="2" t="s">
        <v>83</v>
      </c>
      <c r="L646" t="s">
        <v>0</v>
      </c>
      <c r="M646" s="2" t="s">
        <v>132</v>
      </c>
      <c r="O646">
        <v>2</v>
      </c>
      <c r="P646" s="1" t="s">
        <v>1</v>
      </c>
      <c r="Q646">
        <v>2</v>
      </c>
      <c r="S646">
        <f t="shared" si="117"/>
        <v>0</v>
      </c>
      <c r="T646">
        <f t="shared" si="118"/>
        <v>1</v>
      </c>
      <c r="U646">
        <f t="shared" si="119"/>
        <v>0</v>
      </c>
    </row>
    <row r="647" spans="1:21">
      <c r="A647" s="367">
        <v>640</v>
      </c>
      <c r="B647" s="68">
        <v>40</v>
      </c>
      <c r="C647">
        <v>16</v>
      </c>
      <c r="D647" s="81">
        <v>31493</v>
      </c>
      <c r="E647" s="2" t="s">
        <v>84</v>
      </c>
      <c r="F647" s="94" t="s">
        <v>0</v>
      </c>
      <c r="G647" s="2" t="s">
        <v>131</v>
      </c>
      <c r="H647" s="107"/>
      <c r="I647" s="2" t="s">
        <v>155</v>
      </c>
      <c r="K647" s="2" t="s">
        <v>85</v>
      </c>
      <c r="L647" t="s">
        <v>0</v>
      </c>
      <c r="M647" s="2" t="s">
        <v>149</v>
      </c>
      <c r="O647">
        <v>7</v>
      </c>
      <c r="P647" s="1" t="s">
        <v>1</v>
      </c>
      <c r="Q647">
        <v>2</v>
      </c>
      <c r="S647">
        <f t="shared" si="117"/>
        <v>1</v>
      </c>
      <c r="T647">
        <f t="shared" si="118"/>
        <v>0</v>
      </c>
      <c r="U647">
        <f t="shared" si="119"/>
        <v>0</v>
      </c>
    </row>
    <row r="648" spans="1:21">
      <c r="A648" s="367">
        <v>641</v>
      </c>
      <c r="B648" s="68">
        <v>41</v>
      </c>
      <c r="C648">
        <v>1</v>
      </c>
      <c r="D648" s="81">
        <v>31493</v>
      </c>
      <c r="E648" s="2" t="s">
        <v>123</v>
      </c>
      <c r="F648" s="94" t="s">
        <v>0</v>
      </c>
      <c r="G648" s="2" t="s">
        <v>102</v>
      </c>
      <c r="H648" s="107">
        <v>0</v>
      </c>
      <c r="I648" s="2" t="s">
        <v>155</v>
      </c>
      <c r="K648" s="2" t="s">
        <v>124</v>
      </c>
      <c r="L648" t="s">
        <v>0</v>
      </c>
      <c r="M648" s="2" t="s">
        <v>106</v>
      </c>
      <c r="O648">
        <v>3</v>
      </c>
      <c r="P648" s="1" t="s">
        <v>1</v>
      </c>
      <c r="Q648">
        <v>4</v>
      </c>
      <c r="S648">
        <f t="shared" si="117"/>
        <v>0</v>
      </c>
      <c r="T648">
        <f t="shared" si="118"/>
        <v>0</v>
      </c>
      <c r="U648">
        <f t="shared" si="119"/>
        <v>1</v>
      </c>
    </row>
    <row r="649" spans="1:21">
      <c r="A649" s="367">
        <v>642</v>
      </c>
      <c r="B649" s="68">
        <v>41</v>
      </c>
      <c r="C649">
        <v>2</v>
      </c>
      <c r="D649" s="81">
        <v>31493</v>
      </c>
      <c r="E649" s="2" t="s">
        <v>123</v>
      </c>
      <c r="F649" s="94" t="s">
        <v>0</v>
      </c>
      <c r="G649" s="2" t="s">
        <v>102</v>
      </c>
      <c r="H649" s="107">
        <v>0</v>
      </c>
      <c r="I649" s="2" t="s">
        <v>155</v>
      </c>
      <c r="K649" s="2" t="s">
        <v>122</v>
      </c>
      <c r="L649" t="s">
        <v>0</v>
      </c>
      <c r="M649" s="2" t="s">
        <v>105</v>
      </c>
      <c r="O649">
        <v>3</v>
      </c>
      <c r="P649" s="1" t="s">
        <v>1</v>
      </c>
      <c r="Q649">
        <v>5</v>
      </c>
      <c r="S649">
        <f t="shared" ref="S649:S664" si="120">IF(O649&gt;Q649,1,0)</f>
        <v>0</v>
      </c>
      <c r="T649">
        <f t="shared" ref="T649:T664" si="121">IF(ISNUMBER(Q649),IF(O649=Q649,1,0),0)</f>
        <v>0</v>
      </c>
      <c r="U649">
        <f t="shared" ref="U649:U664" si="122">IF(O649&lt;Q649,1,0)</f>
        <v>1</v>
      </c>
    </row>
    <row r="650" spans="1:21">
      <c r="A650" s="367">
        <v>643</v>
      </c>
      <c r="B650" s="68">
        <v>41</v>
      </c>
      <c r="C650">
        <v>3</v>
      </c>
      <c r="D650" s="81">
        <v>31493</v>
      </c>
      <c r="E650" s="2" t="s">
        <v>123</v>
      </c>
      <c r="F650" s="94" t="s">
        <v>0</v>
      </c>
      <c r="G650" s="2" t="s">
        <v>102</v>
      </c>
      <c r="H650" s="107"/>
      <c r="I650" s="2" t="s">
        <v>155</v>
      </c>
      <c r="K650" s="2" t="s">
        <v>126</v>
      </c>
      <c r="L650" t="s">
        <v>0</v>
      </c>
      <c r="M650" s="2" t="s">
        <v>101</v>
      </c>
      <c r="O650">
        <v>6</v>
      </c>
      <c r="P650" s="1" t="s">
        <v>1</v>
      </c>
      <c r="Q650">
        <v>6</v>
      </c>
      <c r="S650">
        <f t="shared" si="120"/>
        <v>0</v>
      </c>
      <c r="T650">
        <f t="shared" si="121"/>
        <v>1</v>
      </c>
      <c r="U650">
        <f t="shared" si="122"/>
        <v>0</v>
      </c>
    </row>
    <row r="651" spans="1:21">
      <c r="A651" s="367">
        <v>644</v>
      </c>
      <c r="B651" s="68">
        <v>41</v>
      </c>
      <c r="C651">
        <v>4</v>
      </c>
      <c r="D651" s="81">
        <v>31493</v>
      </c>
      <c r="E651" s="2" t="s">
        <v>123</v>
      </c>
      <c r="F651" s="94" t="s">
        <v>0</v>
      </c>
      <c r="G651" s="2" t="s">
        <v>102</v>
      </c>
      <c r="H651" s="107">
        <v>0</v>
      </c>
      <c r="I651" s="2" t="s">
        <v>155</v>
      </c>
      <c r="K651" s="2" t="s">
        <v>145</v>
      </c>
      <c r="L651" t="s">
        <v>0</v>
      </c>
      <c r="M651" s="2" t="s">
        <v>104</v>
      </c>
      <c r="O651">
        <v>1</v>
      </c>
      <c r="P651" s="1" t="s">
        <v>1</v>
      </c>
      <c r="Q651">
        <v>4</v>
      </c>
      <c r="S651">
        <f t="shared" si="120"/>
        <v>0</v>
      </c>
      <c r="T651">
        <f t="shared" si="121"/>
        <v>0</v>
      </c>
      <c r="U651">
        <f t="shared" si="122"/>
        <v>1</v>
      </c>
    </row>
    <row r="652" spans="1:21">
      <c r="A652" s="367">
        <v>645</v>
      </c>
      <c r="B652" s="68">
        <v>41</v>
      </c>
      <c r="C652">
        <v>5</v>
      </c>
      <c r="D652" s="81">
        <v>31493</v>
      </c>
      <c r="E652" s="2" t="s">
        <v>123</v>
      </c>
      <c r="F652" s="94" t="s">
        <v>0</v>
      </c>
      <c r="G652" s="2" t="s">
        <v>102</v>
      </c>
      <c r="H652" s="107"/>
      <c r="I652" s="2" t="s">
        <v>155</v>
      </c>
      <c r="K652" s="2" t="s">
        <v>122</v>
      </c>
      <c r="L652" t="s">
        <v>0</v>
      </c>
      <c r="M652" s="2" t="s">
        <v>106</v>
      </c>
      <c r="O652">
        <v>8</v>
      </c>
      <c r="P652" s="1" t="s">
        <v>1</v>
      </c>
      <c r="Q652">
        <v>4</v>
      </c>
      <c r="S652">
        <f t="shared" si="120"/>
        <v>1</v>
      </c>
      <c r="T652">
        <f t="shared" si="121"/>
        <v>0</v>
      </c>
      <c r="U652">
        <f t="shared" si="122"/>
        <v>0</v>
      </c>
    </row>
    <row r="653" spans="1:21">
      <c r="A653" s="367">
        <v>646</v>
      </c>
      <c r="B653" s="68">
        <v>41</v>
      </c>
      <c r="C653">
        <v>6</v>
      </c>
      <c r="D653" s="81">
        <v>31493</v>
      </c>
      <c r="E653" s="2" t="s">
        <v>123</v>
      </c>
      <c r="F653" s="94" t="s">
        <v>0</v>
      </c>
      <c r="G653" s="2" t="s">
        <v>102</v>
      </c>
      <c r="H653" s="107"/>
      <c r="I653" s="2" t="s">
        <v>155</v>
      </c>
      <c r="K653" s="2" t="s">
        <v>126</v>
      </c>
      <c r="L653" t="s">
        <v>0</v>
      </c>
      <c r="M653" s="2" t="s">
        <v>105</v>
      </c>
      <c r="O653">
        <v>3</v>
      </c>
      <c r="P653" s="1" t="s">
        <v>1</v>
      </c>
      <c r="Q653">
        <v>2</v>
      </c>
      <c r="S653">
        <f t="shared" si="120"/>
        <v>1</v>
      </c>
      <c r="T653">
        <f t="shared" si="121"/>
        <v>0</v>
      </c>
      <c r="U653">
        <f t="shared" si="122"/>
        <v>0</v>
      </c>
    </row>
    <row r="654" spans="1:21">
      <c r="A654" s="367">
        <v>647</v>
      </c>
      <c r="B654" s="68">
        <v>41</v>
      </c>
      <c r="C654">
        <v>7</v>
      </c>
      <c r="D654" s="81">
        <v>31493</v>
      </c>
      <c r="E654" s="2" t="s">
        <v>123</v>
      </c>
      <c r="F654" s="94" t="s">
        <v>0</v>
      </c>
      <c r="G654" s="2" t="s">
        <v>102</v>
      </c>
      <c r="H654" s="107"/>
      <c r="I654" s="2" t="s">
        <v>155</v>
      </c>
      <c r="K654" s="2" t="s">
        <v>145</v>
      </c>
      <c r="L654" t="s">
        <v>0</v>
      </c>
      <c r="M654" s="2" t="s">
        <v>101</v>
      </c>
      <c r="O654">
        <v>9</v>
      </c>
      <c r="P654" s="1" t="s">
        <v>1</v>
      </c>
      <c r="Q654">
        <v>5</v>
      </c>
      <c r="S654">
        <f t="shared" si="120"/>
        <v>1</v>
      </c>
      <c r="T654">
        <f t="shared" si="121"/>
        <v>0</v>
      </c>
      <c r="U654">
        <f t="shared" si="122"/>
        <v>0</v>
      </c>
    </row>
    <row r="655" spans="1:21">
      <c r="A655" s="367">
        <v>648</v>
      </c>
      <c r="B655" s="68">
        <v>41</v>
      </c>
      <c r="C655">
        <v>8</v>
      </c>
      <c r="D655" s="81">
        <v>31493</v>
      </c>
      <c r="E655" s="2" t="s">
        <v>123</v>
      </c>
      <c r="F655" s="94" t="s">
        <v>0</v>
      </c>
      <c r="G655" s="2" t="s">
        <v>102</v>
      </c>
      <c r="H655" s="107"/>
      <c r="I655" s="2" t="s">
        <v>155</v>
      </c>
      <c r="K655" s="2" t="s">
        <v>124</v>
      </c>
      <c r="L655" t="s">
        <v>0</v>
      </c>
      <c r="M655" s="2" t="s">
        <v>104</v>
      </c>
      <c r="O655">
        <v>6</v>
      </c>
      <c r="P655" s="1" t="s">
        <v>1</v>
      </c>
      <c r="Q655">
        <v>4</v>
      </c>
      <c r="S655">
        <f t="shared" si="120"/>
        <v>1</v>
      </c>
      <c r="T655">
        <f t="shared" si="121"/>
        <v>0</v>
      </c>
      <c r="U655">
        <f t="shared" si="122"/>
        <v>0</v>
      </c>
    </row>
    <row r="656" spans="1:21">
      <c r="A656" s="367">
        <v>649</v>
      </c>
      <c r="B656" s="68">
        <v>41</v>
      </c>
      <c r="C656">
        <v>9</v>
      </c>
      <c r="D656" s="81">
        <v>31493</v>
      </c>
      <c r="E656" s="2" t="s">
        <v>123</v>
      </c>
      <c r="F656" s="94" t="s">
        <v>0</v>
      </c>
      <c r="G656" s="2" t="s">
        <v>102</v>
      </c>
      <c r="H656" s="107">
        <v>0</v>
      </c>
      <c r="I656" s="2" t="s">
        <v>155</v>
      </c>
      <c r="K656" s="2" t="s">
        <v>145</v>
      </c>
      <c r="L656" t="s">
        <v>0</v>
      </c>
      <c r="M656" s="2" t="s">
        <v>105</v>
      </c>
      <c r="O656">
        <v>1</v>
      </c>
      <c r="P656" s="1" t="s">
        <v>1</v>
      </c>
      <c r="Q656">
        <v>2</v>
      </c>
      <c r="S656">
        <f t="shared" si="120"/>
        <v>0</v>
      </c>
      <c r="T656">
        <f t="shared" si="121"/>
        <v>0</v>
      </c>
      <c r="U656">
        <f t="shared" si="122"/>
        <v>1</v>
      </c>
    </row>
    <row r="657" spans="1:21">
      <c r="A657" s="367">
        <v>650</v>
      </c>
      <c r="B657" s="68">
        <v>41</v>
      </c>
      <c r="C657">
        <v>10</v>
      </c>
      <c r="D657" s="81">
        <v>31493</v>
      </c>
      <c r="E657" s="2" t="s">
        <v>123</v>
      </c>
      <c r="F657" s="94" t="s">
        <v>0</v>
      </c>
      <c r="G657" s="2" t="s">
        <v>102</v>
      </c>
      <c r="H657" s="107">
        <v>0</v>
      </c>
      <c r="I657" s="2" t="s">
        <v>155</v>
      </c>
      <c r="K657" s="2" t="s">
        <v>126</v>
      </c>
      <c r="L657" t="s">
        <v>0</v>
      </c>
      <c r="M657" s="2" t="s">
        <v>106</v>
      </c>
      <c r="O657">
        <v>1</v>
      </c>
      <c r="P657" s="1" t="s">
        <v>1</v>
      </c>
      <c r="Q657">
        <v>6</v>
      </c>
      <c r="S657">
        <f t="shared" si="120"/>
        <v>0</v>
      </c>
      <c r="T657">
        <f t="shared" si="121"/>
        <v>0</v>
      </c>
      <c r="U657">
        <f t="shared" si="122"/>
        <v>1</v>
      </c>
    </row>
    <row r="658" spans="1:21">
      <c r="A658" s="367">
        <v>651</v>
      </c>
      <c r="B658" s="68">
        <v>41</v>
      </c>
      <c r="C658">
        <v>11</v>
      </c>
      <c r="D658" s="81">
        <v>31493</v>
      </c>
      <c r="E658" s="2" t="s">
        <v>123</v>
      </c>
      <c r="F658" s="94" t="s">
        <v>0</v>
      </c>
      <c r="G658" s="2" t="s">
        <v>102</v>
      </c>
      <c r="H658" s="107"/>
      <c r="I658" s="2" t="s">
        <v>155</v>
      </c>
      <c r="K658" s="2" t="s">
        <v>122</v>
      </c>
      <c r="L658" t="s">
        <v>0</v>
      </c>
      <c r="M658" s="2" t="s">
        <v>104</v>
      </c>
      <c r="O658">
        <v>5</v>
      </c>
      <c r="P658" s="1" t="s">
        <v>1</v>
      </c>
      <c r="Q658">
        <v>3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>
      <c r="A659" s="367">
        <v>652</v>
      </c>
      <c r="B659" s="68">
        <v>41</v>
      </c>
      <c r="C659">
        <v>12</v>
      </c>
      <c r="D659" s="81">
        <v>31493</v>
      </c>
      <c r="E659" s="2" t="s">
        <v>123</v>
      </c>
      <c r="F659" s="94" t="s">
        <v>0</v>
      </c>
      <c r="G659" s="2" t="s">
        <v>102</v>
      </c>
      <c r="H659" s="107"/>
      <c r="I659" s="2" t="s">
        <v>155</v>
      </c>
      <c r="K659" s="2" t="s">
        <v>124</v>
      </c>
      <c r="L659" t="s">
        <v>0</v>
      </c>
      <c r="M659" s="2" t="s">
        <v>101</v>
      </c>
      <c r="O659">
        <v>4</v>
      </c>
      <c r="P659" s="1" t="s">
        <v>1</v>
      </c>
      <c r="Q659">
        <v>3</v>
      </c>
      <c r="S659">
        <f t="shared" si="120"/>
        <v>1</v>
      </c>
      <c r="T659">
        <f t="shared" si="121"/>
        <v>0</v>
      </c>
      <c r="U659">
        <f t="shared" si="122"/>
        <v>0</v>
      </c>
    </row>
    <row r="660" spans="1:21">
      <c r="A660" s="367">
        <v>653</v>
      </c>
      <c r="B660" s="68">
        <v>41</v>
      </c>
      <c r="C660">
        <v>13</v>
      </c>
      <c r="D660" s="81">
        <v>31493</v>
      </c>
      <c r="E660" s="2" t="s">
        <v>123</v>
      </c>
      <c r="F660" s="94" t="s">
        <v>0</v>
      </c>
      <c r="G660" s="2" t="s">
        <v>102</v>
      </c>
      <c r="H660" s="107"/>
      <c r="I660" s="2" t="s">
        <v>155</v>
      </c>
      <c r="K660" s="2" t="s">
        <v>124</v>
      </c>
      <c r="L660" t="s">
        <v>0</v>
      </c>
      <c r="M660" s="2" t="s">
        <v>105</v>
      </c>
      <c r="O660">
        <v>8</v>
      </c>
      <c r="P660" s="1" t="s">
        <v>1</v>
      </c>
      <c r="Q660">
        <v>3</v>
      </c>
      <c r="S660">
        <f t="shared" si="120"/>
        <v>1</v>
      </c>
      <c r="T660">
        <f t="shared" si="121"/>
        <v>0</v>
      </c>
      <c r="U660">
        <f t="shared" si="122"/>
        <v>0</v>
      </c>
    </row>
    <row r="661" spans="1:21">
      <c r="A661" s="367">
        <v>654</v>
      </c>
      <c r="B661" s="68">
        <v>41</v>
      </c>
      <c r="C661">
        <v>14</v>
      </c>
      <c r="D661" s="81">
        <v>31493</v>
      </c>
      <c r="E661" s="2" t="s">
        <v>123</v>
      </c>
      <c r="F661" s="94" t="s">
        <v>0</v>
      </c>
      <c r="G661" s="2" t="s">
        <v>102</v>
      </c>
      <c r="H661" s="107">
        <v>0</v>
      </c>
      <c r="I661" s="2" t="s">
        <v>155</v>
      </c>
      <c r="K661" s="2" t="s">
        <v>145</v>
      </c>
      <c r="L661" t="s">
        <v>0</v>
      </c>
      <c r="M661" s="2" t="s">
        <v>106</v>
      </c>
      <c r="O661">
        <v>3</v>
      </c>
      <c r="P661" s="1" t="s">
        <v>1</v>
      </c>
      <c r="Q661">
        <v>8</v>
      </c>
      <c r="S661">
        <f t="shared" si="120"/>
        <v>0</v>
      </c>
      <c r="T661">
        <f t="shared" si="121"/>
        <v>0</v>
      </c>
      <c r="U661">
        <f t="shared" si="122"/>
        <v>1</v>
      </c>
    </row>
    <row r="662" spans="1:21">
      <c r="A662" s="367">
        <v>655</v>
      </c>
      <c r="B662" s="68">
        <v>41</v>
      </c>
      <c r="C662">
        <v>15</v>
      </c>
      <c r="D662" s="81">
        <v>31493</v>
      </c>
      <c r="E662" s="2" t="s">
        <v>123</v>
      </c>
      <c r="F662" s="94" t="s">
        <v>0</v>
      </c>
      <c r="G662" s="2" t="s">
        <v>102</v>
      </c>
      <c r="H662" s="107"/>
      <c r="I662" s="2" t="s">
        <v>155</v>
      </c>
      <c r="K662" s="2" t="s">
        <v>126</v>
      </c>
      <c r="L662" t="s">
        <v>0</v>
      </c>
      <c r="M662" s="2" t="s">
        <v>104</v>
      </c>
      <c r="O662">
        <v>6</v>
      </c>
      <c r="P662" s="1" t="s">
        <v>1</v>
      </c>
      <c r="Q662">
        <v>2</v>
      </c>
      <c r="S662">
        <f t="shared" si="120"/>
        <v>1</v>
      </c>
      <c r="T662">
        <f t="shared" si="121"/>
        <v>0</v>
      </c>
      <c r="U662">
        <f t="shared" si="122"/>
        <v>0</v>
      </c>
    </row>
    <row r="663" spans="1:21">
      <c r="A663" s="367">
        <v>656</v>
      </c>
      <c r="B663" s="68">
        <v>41</v>
      </c>
      <c r="C663">
        <v>16</v>
      </c>
      <c r="D663" s="81">
        <v>31493</v>
      </c>
      <c r="E663" s="2" t="s">
        <v>123</v>
      </c>
      <c r="F663" s="94" t="s">
        <v>0</v>
      </c>
      <c r="G663" s="2" t="s">
        <v>102</v>
      </c>
      <c r="H663" s="107"/>
      <c r="I663" s="2" t="s">
        <v>155</v>
      </c>
      <c r="K663" s="2" t="s">
        <v>122</v>
      </c>
      <c r="L663" t="s">
        <v>0</v>
      </c>
      <c r="M663" s="2" t="s">
        <v>101</v>
      </c>
      <c r="O663">
        <v>5</v>
      </c>
      <c r="P663" s="1" t="s">
        <v>1</v>
      </c>
      <c r="Q663">
        <v>5</v>
      </c>
      <c r="S663">
        <f t="shared" si="120"/>
        <v>0</v>
      </c>
      <c r="T663">
        <f t="shared" si="121"/>
        <v>1</v>
      </c>
      <c r="U663">
        <f t="shared" si="122"/>
        <v>0</v>
      </c>
    </row>
    <row r="664" spans="1:21">
      <c r="A664" s="367">
        <v>657</v>
      </c>
      <c r="B664" s="68">
        <v>42</v>
      </c>
      <c r="C664">
        <v>1</v>
      </c>
      <c r="D664" s="81">
        <v>31493</v>
      </c>
      <c r="E664" s="2" t="s">
        <v>115</v>
      </c>
      <c r="F664" s="94" t="s">
        <v>0</v>
      </c>
      <c r="G664" s="2" t="s">
        <v>131</v>
      </c>
      <c r="H664" s="107"/>
      <c r="I664" s="2" t="s">
        <v>155</v>
      </c>
      <c r="K664" s="2" t="s">
        <v>120</v>
      </c>
      <c r="L664" t="s">
        <v>0</v>
      </c>
      <c r="M664" s="2" t="s">
        <v>133</v>
      </c>
      <c r="O664">
        <v>4</v>
      </c>
      <c r="P664" s="1" t="s">
        <v>1</v>
      </c>
      <c r="Q664">
        <v>4</v>
      </c>
      <c r="S664">
        <f t="shared" si="120"/>
        <v>0</v>
      </c>
      <c r="T664">
        <f t="shared" si="121"/>
        <v>1</v>
      </c>
      <c r="U664">
        <f t="shared" si="122"/>
        <v>0</v>
      </c>
    </row>
    <row r="665" spans="1:21">
      <c r="A665" s="367">
        <v>658</v>
      </c>
      <c r="B665" s="68">
        <v>42</v>
      </c>
      <c r="C665">
        <v>2</v>
      </c>
      <c r="D665" s="81">
        <v>31493</v>
      </c>
      <c r="E665" s="2" t="s">
        <v>115</v>
      </c>
      <c r="F665" s="94" t="s">
        <v>0</v>
      </c>
      <c r="G665" s="2" t="s">
        <v>131</v>
      </c>
      <c r="H665" s="107"/>
      <c r="I665" s="2" t="s">
        <v>155</v>
      </c>
      <c r="K665" s="2" t="s">
        <v>117</v>
      </c>
      <c r="L665" t="s">
        <v>0</v>
      </c>
      <c r="M665" s="2" t="s">
        <v>148</v>
      </c>
      <c r="O665">
        <v>7</v>
      </c>
      <c r="P665" s="1" t="s">
        <v>1</v>
      </c>
      <c r="Q665">
        <v>3</v>
      </c>
      <c r="S665">
        <f t="shared" ref="S665:S680" si="123">IF(O665&gt;Q665,1,0)</f>
        <v>1</v>
      </c>
      <c r="T665">
        <f t="shared" ref="T665:T680" si="124">IF(ISNUMBER(Q665),IF(O665=Q665,1,0),0)</f>
        <v>0</v>
      </c>
      <c r="U665">
        <f t="shared" ref="U665:U680" si="125">IF(O665&lt;Q665,1,0)</f>
        <v>0</v>
      </c>
    </row>
    <row r="666" spans="1:21">
      <c r="A666" s="367">
        <v>659</v>
      </c>
      <c r="B666" s="68">
        <v>42</v>
      </c>
      <c r="C666">
        <v>3</v>
      </c>
      <c r="D666" s="81">
        <v>31493</v>
      </c>
      <c r="E666" s="2" t="s">
        <v>115</v>
      </c>
      <c r="F666" s="94" t="s">
        <v>0</v>
      </c>
      <c r="G666" s="2" t="s">
        <v>131</v>
      </c>
      <c r="H666" s="107">
        <v>0</v>
      </c>
      <c r="I666" s="2" t="s">
        <v>155</v>
      </c>
      <c r="K666" s="2" t="s">
        <v>119</v>
      </c>
      <c r="L666" t="s">
        <v>0</v>
      </c>
      <c r="M666" s="2" t="s">
        <v>149</v>
      </c>
      <c r="O666">
        <v>3</v>
      </c>
      <c r="P666" s="1" t="s">
        <v>1</v>
      </c>
      <c r="Q666">
        <v>4</v>
      </c>
      <c r="S666">
        <f t="shared" si="123"/>
        <v>0</v>
      </c>
      <c r="T666">
        <f t="shared" si="124"/>
        <v>0</v>
      </c>
      <c r="U666">
        <f t="shared" si="125"/>
        <v>1</v>
      </c>
    </row>
    <row r="667" spans="1:21">
      <c r="A667" s="367">
        <v>660</v>
      </c>
      <c r="B667" s="68">
        <v>42</v>
      </c>
      <c r="C667">
        <v>4</v>
      </c>
      <c r="D667" s="81">
        <v>31493</v>
      </c>
      <c r="E667" s="2" t="s">
        <v>115</v>
      </c>
      <c r="F667" s="94" t="s">
        <v>0</v>
      </c>
      <c r="G667" s="2" t="s">
        <v>131</v>
      </c>
      <c r="H667" s="107">
        <v>0</v>
      </c>
      <c r="I667" s="2" t="s">
        <v>155</v>
      </c>
      <c r="K667" s="2" t="s">
        <v>118</v>
      </c>
      <c r="L667" t="s">
        <v>0</v>
      </c>
      <c r="M667" s="2" t="s">
        <v>132</v>
      </c>
      <c r="O667">
        <v>2</v>
      </c>
      <c r="P667" s="1" t="s">
        <v>1</v>
      </c>
      <c r="Q667">
        <v>5</v>
      </c>
      <c r="S667">
        <f t="shared" si="123"/>
        <v>0</v>
      </c>
      <c r="T667">
        <f t="shared" si="124"/>
        <v>0</v>
      </c>
      <c r="U667">
        <f t="shared" si="125"/>
        <v>1</v>
      </c>
    </row>
    <row r="668" spans="1:21">
      <c r="A668" s="367">
        <v>661</v>
      </c>
      <c r="B668" s="68">
        <v>42</v>
      </c>
      <c r="C668">
        <v>5</v>
      </c>
      <c r="D668" s="81">
        <v>31493</v>
      </c>
      <c r="E668" s="2" t="s">
        <v>115</v>
      </c>
      <c r="F668" s="94" t="s">
        <v>0</v>
      </c>
      <c r="G668" s="2" t="s">
        <v>131</v>
      </c>
      <c r="H668" s="107"/>
      <c r="I668" s="2" t="s">
        <v>155</v>
      </c>
      <c r="K668" s="2" t="s">
        <v>117</v>
      </c>
      <c r="L668" t="s">
        <v>0</v>
      </c>
      <c r="M668" s="2" t="s">
        <v>133</v>
      </c>
      <c r="O668">
        <v>5</v>
      </c>
      <c r="P668" s="1" t="s">
        <v>1</v>
      </c>
      <c r="Q668">
        <v>5</v>
      </c>
      <c r="S668">
        <f t="shared" si="123"/>
        <v>0</v>
      </c>
      <c r="T668">
        <f t="shared" si="124"/>
        <v>1</v>
      </c>
      <c r="U668">
        <f t="shared" si="125"/>
        <v>0</v>
      </c>
    </row>
    <row r="669" spans="1:21">
      <c r="A669" s="367">
        <v>662</v>
      </c>
      <c r="B669" s="68">
        <v>42</v>
      </c>
      <c r="C669">
        <v>6</v>
      </c>
      <c r="D669" s="81">
        <v>31493</v>
      </c>
      <c r="E669" s="2" t="s">
        <v>115</v>
      </c>
      <c r="F669" s="94" t="s">
        <v>0</v>
      </c>
      <c r="G669" s="2" t="s">
        <v>131</v>
      </c>
      <c r="H669" s="107"/>
      <c r="I669" s="2" t="s">
        <v>155</v>
      </c>
      <c r="K669" s="2" t="s">
        <v>119</v>
      </c>
      <c r="L669" t="s">
        <v>0</v>
      </c>
      <c r="M669" s="2" t="s">
        <v>148</v>
      </c>
      <c r="O669">
        <v>4</v>
      </c>
      <c r="P669" s="1" t="s">
        <v>1</v>
      </c>
      <c r="Q669">
        <v>2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>
      <c r="A670" s="367">
        <v>663</v>
      </c>
      <c r="B670" s="68">
        <v>42</v>
      </c>
      <c r="C670">
        <v>7</v>
      </c>
      <c r="D670" s="81">
        <v>31493</v>
      </c>
      <c r="E670" s="2" t="s">
        <v>115</v>
      </c>
      <c r="F670" s="94" t="s">
        <v>0</v>
      </c>
      <c r="G670" s="2" t="s">
        <v>131</v>
      </c>
      <c r="H670" s="107"/>
      <c r="I670" s="2" t="s">
        <v>155</v>
      </c>
      <c r="K670" s="2" t="s">
        <v>118</v>
      </c>
      <c r="L670" t="s">
        <v>0</v>
      </c>
      <c r="M670" s="2" t="s">
        <v>149</v>
      </c>
      <c r="O670">
        <v>3</v>
      </c>
      <c r="P670" s="1" t="s">
        <v>1</v>
      </c>
      <c r="Q670">
        <v>1</v>
      </c>
      <c r="S670">
        <f t="shared" si="123"/>
        <v>1</v>
      </c>
      <c r="T670">
        <f t="shared" si="124"/>
        <v>0</v>
      </c>
      <c r="U670">
        <f t="shared" si="125"/>
        <v>0</v>
      </c>
    </row>
    <row r="671" spans="1:21">
      <c r="A671" s="367">
        <v>664</v>
      </c>
      <c r="B671" s="68">
        <v>42</v>
      </c>
      <c r="C671">
        <v>8</v>
      </c>
      <c r="D671" s="81">
        <v>31493</v>
      </c>
      <c r="E671" s="2" t="s">
        <v>115</v>
      </c>
      <c r="F671" s="94" t="s">
        <v>0</v>
      </c>
      <c r="G671" s="2" t="s">
        <v>131</v>
      </c>
      <c r="H671" s="107">
        <v>0</v>
      </c>
      <c r="I671" s="2" t="s">
        <v>155</v>
      </c>
      <c r="K671" s="2" t="s">
        <v>120</v>
      </c>
      <c r="L671" t="s">
        <v>0</v>
      </c>
      <c r="M671" s="2" t="s">
        <v>132</v>
      </c>
      <c r="O671">
        <v>1</v>
      </c>
      <c r="P671" s="1" t="s">
        <v>1</v>
      </c>
      <c r="Q671">
        <v>5</v>
      </c>
      <c r="S671">
        <f t="shared" si="123"/>
        <v>0</v>
      </c>
      <c r="T671">
        <f t="shared" si="124"/>
        <v>0</v>
      </c>
      <c r="U671">
        <f t="shared" si="125"/>
        <v>1</v>
      </c>
    </row>
    <row r="672" spans="1:21">
      <c r="A672" s="367">
        <v>665</v>
      </c>
      <c r="B672" s="68">
        <v>42</v>
      </c>
      <c r="C672">
        <v>9</v>
      </c>
      <c r="D672" s="81">
        <v>31493</v>
      </c>
      <c r="E672" s="2" t="s">
        <v>115</v>
      </c>
      <c r="F672" s="94" t="s">
        <v>0</v>
      </c>
      <c r="G672" s="2" t="s">
        <v>131</v>
      </c>
      <c r="H672" s="107"/>
      <c r="I672" s="2" t="s">
        <v>155</v>
      </c>
      <c r="K672" s="2" t="s">
        <v>118</v>
      </c>
      <c r="L672" t="s">
        <v>0</v>
      </c>
      <c r="M672" s="2" t="s">
        <v>148</v>
      </c>
      <c r="O672">
        <v>5</v>
      </c>
      <c r="P672" s="1" t="s">
        <v>1</v>
      </c>
      <c r="Q672">
        <v>4</v>
      </c>
      <c r="S672">
        <f t="shared" si="123"/>
        <v>1</v>
      </c>
      <c r="T672">
        <f t="shared" si="124"/>
        <v>0</v>
      </c>
      <c r="U672">
        <f t="shared" si="125"/>
        <v>0</v>
      </c>
    </row>
    <row r="673" spans="1:21">
      <c r="A673" s="367">
        <v>666</v>
      </c>
      <c r="B673" s="68">
        <v>42</v>
      </c>
      <c r="C673">
        <v>10</v>
      </c>
      <c r="D673" s="81">
        <v>31493</v>
      </c>
      <c r="E673" s="2" t="s">
        <v>115</v>
      </c>
      <c r="F673" s="94" t="s">
        <v>0</v>
      </c>
      <c r="G673" s="2" t="s">
        <v>131</v>
      </c>
      <c r="H673" s="107"/>
      <c r="I673" s="2" t="s">
        <v>155</v>
      </c>
      <c r="K673" s="2" t="s">
        <v>119</v>
      </c>
      <c r="L673" t="s">
        <v>0</v>
      </c>
      <c r="M673" s="2" t="s">
        <v>133</v>
      </c>
      <c r="O673">
        <v>5</v>
      </c>
      <c r="P673" s="1" t="s">
        <v>1</v>
      </c>
      <c r="Q673">
        <v>3</v>
      </c>
      <c r="S673">
        <f t="shared" si="123"/>
        <v>1</v>
      </c>
      <c r="T673">
        <f t="shared" si="124"/>
        <v>0</v>
      </c>
      <c r="U673">
        <f t="shared" si="125"/>
        <v>0</v>
      </c>
    </row>
    <row r="674" spans="1:21">
      <c r="A674" s="367">
        <v>667</v>
      </c>
      <c r="B674" s="68">
        <v>42</v>
      </c>
      <c r="C674">
        <v>11</v>
      </c>
      <c r="D674" s="81">
        <v>31493</v>
      </c>
      <c r="E674" s="2" t="s">
        <v>115</v>
      </c>
      <c r="F674" s="94" t="s">
        <v>0</v>
      </c>
      <c r="G674" s="2" t="s">
        <v>131</v>
      </c>
      <c r="H674" s="107"/>
      <c r="I674" s="2" t="s">
        <v>155</v>
      </c>
      <c r="K674" s="2" t="s">
        <v>117</v>
      </c>
      <c r="L674" t="s">
        <v>0</v>
      </c>
      <c r="M674" s="2" t="s">
        <v>132</v>
      </c>
      <c r="O674">
        <v>3</v>
      </c>
      <c r="P674" s="1" t="s">
        <v>1</v>
      </c>
      <c r="Q674">
        <v>3</v>
      </c>
      <c r="S674">
        <f t="shared" si="123"/>
        <v>0</v>
      </c>
      <c r="T674">
        <f t="shared" si="124"/>
        <v>1</v>
      </c>
      <c r="U674">
        <f t="shared" si="125"/>
        <v>0</v>
      </c>
    </row>
    <row r="675" spans="1:21">
      <c r="A675" s="367">
        <v>668</v>
      </c>
      <c r="B675" s="68">
        <v>42</v>
      </c>
      <c r="C675">
        <v>12</v>
      </c>
      <c r="D675" s="81">
        <v>31493</v>
      </c>
      <c r="E675" s="2" t="s">
        <v>115</v>
      </c>
      <c r="F675" s="94" t="s">
        <v>0</v>
      </c>
      <c r="G675" s="2" t="s">
        <v>131</v>
      </c>
      <c r="H675" s="107">
        <v>0</v>
      </c>
      <c r="I675" s="2" t="s">
        <v>155</v>
      </c>
      <c r="K675" s="2" t="s">
        <v>120</v>
      </c>
      <c r="L675" t="s">
        <v>0</v>
      </c>
      <c r="M675" s="2" t="s">
        <v>149</v>
      </c>
      <c r="O675">
        <v>3</v>
      </c>
      <c r="P675" s="1" t="s">
        <v>1</v>
      </c>
      <c r="Q675">
        <v>6</v>
      </c>
      <c r="S675">
        <f t="shared" si="123"/>
        <v>0</v>
      </c>
      <c r="T675">
        <f t="shared" si="124"/>
        <v>0</v>
      </c>
      <c r="U675">
        <f t="shared" si="125"/>
        <v>1</v>
      </c>
    </row>
    <row r="676" spans="1:21">
      <c r="A676" s="367">
        <v>669</v>
      </c>
      <c r="B676" s="68">
        <v>42</v>
      </c>
      <c r="C676">
        <v>13</v>
      </c>
      <c r="D676" s="81">
        <v>31493</v>
      </c>
      <c r="E676" s="2" t="s">
        <v>115</v>
      </c>
      <c r="F676" s="94" t="s">
        <v>0</v>
      </c>
      <c r="G676" s="2" t="s">
        <v>131</v>
      </c>
      <c r="H676" s="107"/>
      <c r="I676" s="2" t="s">
        <v>155</v>
      </c>
      <c r="K676" s="2" t="s">
        <v>120</v>
      </c>
      <c r="L676" t="s">
        <v>0</v>
      </c>
      <c r="M676" s="2" t="s">
        <v>148</v>
      </c>
      <c r="O676">
        <v>6</v>
      </c>
      <c r="P676" s="1" t="s">
        <v>1</v>
      </c>
      <c r="Q676">
        <v>1</v>
      </c>
      <c r="S676">
        <f t="shared" si="123"/>
        <v>1</v>
      </c>
      <c r="T676">
        <f t="shared" si="124"/>
        <v>0</v>
      </c>
      <c r="U676">
        <f t="shared" si="125"/>
        <v>0</v>
      </c>
    </row>
    <row r="677" spans="1:21">
      <c r="A677" s="367">
        <v>670</v>
      </c>
      <c r="B677" s="68">
        <v>42</v>
      </c>
      <c r="C677">
        <v>14</v>
      </c>
      <c r="D677" s="81">
        <v>31493</v>
      </c>
      <c r="E677" s="2" t="s">
        <v>115</v>
      </c>
      <c r="F677" s="94" t="s">
        <v>0</v>
      </c>
      <c r="G677" s="2" t="s">
        <v>131</v>
      </c>
      <c r="H677" s="107">
        <v>0</v>
      </c>
      <c r="I677" s="2" t="s">
        <v>155</v>
      </c>
      <c r="K677" s="2" t="s">
        <v>118</v>
      </c>
      <c r="L677" t="s">
        <v>0</v>
      </c>
      <c r="M677" s="2" t="s">
        <v>133</v>
      </c>
      <c r="O677">
        <v>1</v>
      </c>
      <c r="P677" s="1" t="s">
        <v>1</v>
      </c>
      <c r="Q677">
        <v>3</v>
      </c>
      <c r="S677">
        <f t="shared" si="123"/>
        <v>0</v>
      </c>
      <c r="T677">
        <f t="shared" si="124"/>
        <v>0</v>
      </c>
      <c r="U677">
        <f t="shared" si="125"/>
        <v>1</v>
      </c>
    </row>
    <row r="678" spans="1:21">
      <c r="A678" s="367">
        <v>671</v>
      </c>
      <c r="B678" s="68">
        <v>42</v>
      </c>
      <c r="C678">
        <v>15</v>
      </c>
      <c r="D678" s="81">
        <v>31493</v>
      </c>
      <c r="E678" s="2" t="s">
        <v>115</v>
      </c>
      <c r="F678" s="94" t="s">
        <v>0</v>
      </c>
      <c r="G678" s="2" t="s">
        <v>131</v>
      </c>
      <c r="H678" s="107">
        <v>0</v>
      </c>
      <c r="I678" s="2" t="s">
        <v>155</v>
      </c>
      <c r="K678" s="2" t="s">
        <v>119</v>
      </c>
      <c r="L678" t="s">
        <v>0</v>
      </c>
      <c r="M678" s="2" t="s">
        <v>132</v>
      </c>
      <c r="O678">
        <v>3</v>
      </c>
      <c r="P678" s="1" t="s">
        <v>1</v>
      </c>
      <c r="Q678">
        <v>6</v>
      </c>
      <c r="S678">
        <f t="shared" si="123"/>
        <v>0</v>
      </c>
      <c r="T678">
        <f t="shared" si="124"/>
        <v>0</v>
      </c>
      <c r="U678">
        <f t="shared" si="125"/>
        <v>1</v>
      </c>
    </row>
    <row r="679" spans="1:21">
      <c r="A679" s="367">
        <v>672</v>
      </c>
      <c r="B679" s="68">
        <v>42</v>
      </c>
      <c r="C679">
        <v>16</v>
      </c>
      <c r="D679" s="81">
        <v>31493</v>
      </c>
      <c r="E679" s="2" t="s">
        <v>115</v>
      </c>
      <c r="F679" s="94" t="s">
        <v>0</v>
      </c>
      <c r="G679" s="2" t="s">
        <v>131</v>
      </c>
      <c r="H679" s="107"/>
      <c r="I679" s="2" t="s">
        <v>155</v>
      </c>
      <c r="K679" s="2" t="s">
        <v>117</v>
      </c>
      <c r="L679" t="s">
        <v>0</v>
      </c>
      <c r="M679" s="2" t="s">
        <v>149</v>
      </c>
      <c r="O679">
        <v>4</v>
      </c>
      <c r="P679" s="1" t="s">
        <v>1</v>
      </c>
      <c r="Q679">
        <v>4</v>
      </c>
      <c r="S679">
        <f t="shared" si="123"/>
        <v>0</v>
      </c>
      <c r="T679">
        <f t="shared" si="124"/>
        <v>1</v>
      </c>
      <c r="U679">
        <f t="shared" si="125"/>
        <v>0</v>
      </c>
    </row>
    <row r="680" spans="1:21">
      <c r="A680" s="367">
        <v>673</v>
      </c>
      <c r="B680" s="68">
        <v>43</v>
      </c>
      <c r="C680">
        <v>1</v>
      </c>
      <c r="D680" s="81">
        <v>31507</v>
      </c>
      <c r="E680" s="2" t="s">
        <v>131</v>
      </c>
      <c r="F680" s="94" t="s">
        <v>0</v>
      </c>
      <c r="G680" s="2" t="s">
        <v>108</v>
      </c>
      <c r="H680" s="107">
        <v>0</v>
      </c>
      <c r="I680" s="2" t="s">
        <v>155</v>
      </c>
      <c r="K680" s="2" t="s">
        <v>148</v>
      </c>
      <c r="L680" t="s">
        <v>0</v>
      </c>
      <c r="M680" s="2" t="s">
        <v>109</v>
      </c>
      <c r="O680">
        <v>4</v>
      </c>
      <c r="P680" s="1" t="s">
        <v>1</v>
      </c>
      <c r="Q680">
        <v>6</v>
      </c>
      <c r="S680">
        <f t="shared" si="123"/>
        <v>0</v>
      </c>
      <c r="T680">
        <f t="shared" si="124"/>
        <v>0</v>
      </c>
      <c r="U680">
        <f t="shared" si="125"/>
        <v>1</v>
      </c>
    </row>
    <row r="681" spans="1:21">
      <c r="A681" s="367">
        <v>674</v>
      </c>
      <c r="B681" s="68">
        <v>43</v>
      </c>
      <c r="C681">
        <v>2</v>
      </c>
      <c r="D681" s="81">
        <v>31507</v>
      </c>
      <c r="E681" s="2" t="s">
        <v>131</v>
      </c>
      <c r="F681" s="94" t="s">
        <v>0</v>
      </c>
      <c r="G681" s="2" t="s">
        <v>108</v>
      </c>
      <c r="H681" s="107"/>
      <c r="I681" s="2" t="s">
        <v>155</v>
      </c>
      <c r="K681" s="2" t="s">
        <v>132</v>
      </c>
      <c r="L681" t="s">
        <v>0</v>
      </c>
      <c r="M681" s="2" t="s">
        <v>111</v>
      </c>
      <c r="O681">
        <v>7</v>
      </c>
      <c r="P681" s="1" t="s">
        <v>1</v>
      </c>
      <c r="Q681">
        <v>0</v>
      </c>
      <c r="S681">
        <f t="shared" ref="S681:S696" si="126">IF(O681&gt;Q681,1,0)</f>
        <v>1</v>
      </c>
      <c r="T681">
        <f t="shared" ref="T681:T696" si="127">IF(ISNUMBER(Q681),IF(O681=Q681,1,0),0)</f>
        <v>0</v>
      </c>
      <c r="U681">
        <f t="shared" ref="U681:U696" si="128">IF(O681&lt;Q681,1,0)</f>
        <v>0</v>
      </c>
    </row>
    <row r="682" spans="1:21">
      <c r="A682" s="367">
        <v>675</v>
      </c>
      <c r="B682" s="68">
        <v>43</v>
      </c>
      <c r="C682">
        <v>3</v>
      </c>
      <c r="D682" s="81">
        <v>31507</v>
      </c>
      <c r="E682" s="2" t="s">
        <v>131</v>
      </c>
      <c r="F682" s="94" t="s">
        <v>0</v>
      </c>
      <c r="G682" s="2" t="s">
        <v>108</v>
      </c>
      <c r="H682" s="107"/>
      <c r="I682" s="2" t="s">
        <v>155</v>
      </c>
      <c r="K682" s="2" t="s">
        <v>149</v>
      </c>
      <c r="L682" t="s">
        <v>0</v>
      </c>
      <c r="M682" s="2" t="s">
        <v>110</v>
      </c>
      <c r="O682">
        <v>3</v>
      </c>
      <c r="P682" s="1" t="s">
        <v>1</v>
      </c>
      <c r="Q682">
        <v>1</v>
      </c>
      <c r="S682">
        <f t="shared" si="126"/>
        <v>1</v>
      </c>
      <c r="T682">
        <f t="shared" si="127"/>
        <v>0</v>
      </c>
      <c r="U682">
        <f t="shared" si="128"/>
        <v>0</v>
      </c>
    </row>
    <row r="683" spans="1:21">
      <c r="A683" s="367">
        <v>676</v>
      </c>
      <c r="B683" s="68">
        <v>43</v>
      </c>
      <c r="C683">
        <v>4</v>
      </c>
      <c r="D683" s="81">
        <v>31507</v>
      </c>
      <c r="E683" s="2" t="s">
        <v>131</v>
      </c>
      <c r="F683" s="94" t="s">
        <v>0</v>
      </c>
      <c r="G683" s="2" t="s">
        <v>108</v>
      </c>
      <c r="H683" s="107">
        <v>0</v>
      </c>
      <c r="I683" s="2" t="s">
        <v>155</v>
      </c>
      <c r="K683" s="2" t="s">
        <v>133</v>
      </c>
      <c r="L683" t="s">
        <v>0</v>
      </c>
      <c r="M683" s="2" t="s">
        <v>112</v>
      </c>
      <c r="O683">
        <v>2</v>
      </c>
      <c r="P683" s="1" t="s">
        <v>1</v>
      </c>
      <c r="Q683">
        <v>9</v>
      </c>
      <c r="S683">
        <f t="shared" si="126"/>
        <v>0</v>
      </c>
      <c r="T683">
        <f t="shared" si="127"/>
        <v>0</v>
      </c>
      <c r="U683">
        <f t="shared" si="128"/>
        <v>1</v>
      </c>
    </row>
    <row r="684" spans="1:21">
      <c r="A684" s="367">
        <v>677</v>
      </c>
      <c r="B684" s="68">
        <v>43</v>
      </c>
      <c r="C684">
        <v>5</v>
      </c>
      <c r="D684" s="81">
        <v>31507</v>
      </c>
      <c r="E684" s="2" t="s">
        <v>131</v>
      </c>
      <c r="F684" s="94" t="s">
        <v>0</v>
      </c>
      <c r="G684" s="2" t="s">
        <v>108</v>
      </c>
      <c r="H684" s="107"/>
      <c r="I684" s="2" t="s">
        <v>155</v>
      </c>
      <c r="K684" s="2" t="s">
        <v>132</v>
      </c>
      <c r="L684" t="s">
        <v>0</v>
      </c>
      <c r="M684" s="2" t="s">
        <v>109</v>
      </c>
      <c r="O684">
        <v>4</v>
      </c>
      <c r="P684" s="1" t="s">
        <v>1</v>
      </c>
      <c r="Q684">
        <v>4</v>
      </c>
      <c r="S684">
        <f t="shared" si="126"/>
        <v>0</v>
      </c>
      <c r="T684">
        <f t="shared" si="127"/>
        <v>1</v>
      </c>
      <c r="U684">
        <f t="shared" si="128"/>
        <v>0</v>
      </c>
    </row>
    <row r="685" spans="1:21">
      <c r="A685" s="367">
        <v>678</v>
      </c>
      <c r="B685" s="68">
        <v>43</v>
      </c>
      <c r="C685">
        <v>6</v>
      </c>
      <c r="D685" s="81">
        <v>31507</v>
      </c>
      <c r="E685" s="2" t="s">
        <v>131</v>
      </c>
      <c r="F685" s="94" t="s">
        <v>0</v>
      </c>
      <c r="G685" s="2" t="s">
        <v>108</v>
      </c>
      <c r="H685" s="107"/>
      <c r="I685" s="2" t="s">
        <v>155</v>
      </c>
      <c r="K685" s="2" t="s">
        <v>149</v>
      </c>
      <c r="L685" t="s">
        <v>0</v>
      </c>
      <c r="M685" s="2" t="s">
        <v>111</v>
      </c>
      <c r="O685">
        <v>8</v>
      </c>
      <c r="P685" s="1" t="s">
        <v>1</v>
      </c>
      <c r="Q685">
        <v>3</v>
      </c>
      <c r="S685">
        <f t="shared" si="126"/>
        <v>1</v>
      </c>
      <c r="T685">
        <f t="shared" si="127"/>
        <v>0</v>
      </c>
      <c r="U685">
        <f t="shared" si="128"/>
        <v>0</v>
      </c>
    </row>
    <row r="686" spans="1:21">
      <c r="A686" s="367">
        <v>679</v>
      </c>
      <c r="B686" s="68">
        <v>43</v>
      </c>
      <c r="C686">
        <v>7</v>
      </c>
      <c r="D686" s="81">
        <v>31507</v>
      </c>
      <c r="E686" s="2" t="s">
        <v>131</v>
      </c>
      <c r="F686" s="94" t="s">
        <v>0</v>
      </c>
      <c r="G686" s="2" t="s">
        <v>108</v>
      </c>
      <c r="H686" s="107"/>
      <c r="I686" s="2" t="s">
        <v>155</v>
      </c>
      <c r="K686" s="2" t="s">
        <v>133</v>
      </c>
      <c r="L686" t="s">
        <v>0</v>
      </c>
      <c r="M686" s="2" t="s">
        <v>110</v>
      </c>
      <c r="O686">
        <v>7</v>
      </c>
      <c r="P686" s="1" t="s">
        <v>1</v>
      </c>
      <c r="Q686">
        <v>3</v>
      </c>
      <c r="S686">
        <f t="shared" si="126"/>
        <v>1</v>
      </c>
      <c r="T686">
        <f t="shared" si="127"/>
        <v>0</v>
      </c>
      <c r="U686">
        <f t="shared" si="128"/>
        <v>0</v>
      </c>
    </row>
    <row r="687" spans="1:21">
      <c r="A687" s="367">
        <v>680</v>
      </c>
      <c r="B687" s="68">
        <v>43</v>
      </c>
      <c r="C687">
        <v>8</v>
      </c>
      <c r="D687" s="81">
        <v>31507</v>
      </c>
      <c r="E687" s="2" t="s">
        <v>131</v>
      </c>
      <c r="F687" s="94" t="s">
        <v>0</v>
      </c>
      <c r="G687" s="2" t="s">
        <v>108</v>
      </c>
      <c r="H687" s="107">
        <v>0</v>
      </c>
      <c r="I687" s="2" t="s">
        <v>155</v>
      </c>
      <c r="K687" s="2" t="s">
        <v>148</v>
      </c>
      <c r="L687" t="s">
        <v>0</v>
      </c>
      <c r="M687" s="2" t="s">
        <v>112</v>
      </c>
      <c r="O687">
        <v>2</v>
      </c>
      <c r="P687" s="1" t="s">
        <v>1</v>
      </c>
      <c r="Q687">
        <v>10</v>
      </c>
      <c r="S687">
        <f t="shared" si="126"/>
        <v>0</v>
      </c>
      <c r="T687">
        <f t="shared" si="127"/>
        <v>0</v>
      </c>
      <c r="U687">
        <f t="shared" si="128"/>
        <v>1</v>
      </c>
    </row>
    <row r="688" spans="1:21">
      <c r="A688" s="367">
        <v>681</v>
      </c>
      <c r="B688" s="68">
        <v>43</v>
      </c>
      <c r="C688">
        <v>9</v>
      </c>
      <c r="D688" s="81">
        <v>31507</v>
      </c>
      <c r="E688" s="2" t="s">
        <v>131</v>
      </c>
      <c r="F688" s="94" t="s">
        <v>0</v>
      </c>
      <c r="G688" s="2" t="s">
        <v>108</v>
      </c>
      <c r="H688" s="107"/>
      <c r="I688" s="2" t="s">
        <v>155</v>
      </c>
      <c r="K688" s="2" t="s">
        <v>133</v>
      </c>
      <c r="L688" t="s">
        <v>0</v>
      </c>
      <c r="M688" s="2" t="s">
        <v>111</v>
      </c>
      <c r="O688">
        <v>10</v>
      </c>
      <c r="P688" s="1" t="s">
        <v>1</v>
      </c>
      <c r="Q688">
        <v>1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>
      <c r="A689" s="367">
        <v>682</v>
      </c>
      <c r="B689" s="68">
        <v>43</v>
      </c>
      <c r="C689">
        <v>10</v>
      </c>
      <c r="D689" s="81">
        <v>31507</v>
      </c>
      <c r="E689" s="2" t="s">
        <v>131</v>
      </c>
      <c r="F689" s="94" t="s">
        <v>0</v>
      </c>
      <c r="G689" s="2" t="s">
        <v>108</v>
      </c>
      <c r="H689" s="107">
        <v>0</v>
      </c>
      <c r="I689" s="2" t="s">
        <v>155</v>
      </c>
      <c r="K689" s="2" t="s">
        <v>149</v>
      </c>
      <c r="L689" t="s">
        <v>0</v>
      </c>
      <c r="M689" s="2" t="s">
        <v>109</v>
      </c>
      <c r="O689">
        <v>2</v>
      </c>
      <c r="P689" s="1" t="s">
        <v>1</v>
      </c>
      <c r="Q689">
        <v>5</v>
      </c>
      <c r="S689">
        <f t="shared" si="126"/>
        <v>0</v>
      </c>
      <c r="T689">
        <f t="shared" si="127"/>
        <v>0</v>
      </c>
      <c r="U689">
        <f t="shared" si="128"/>
        <v>1</v>
      </c>
    </row>
    <row r="690" spans="1:21">
      <c r="A690" s="367">
        <v>683</v>
      </c>
      <c r="B690" s="68">
        <v>43</v>
      </c>
      <c r="C690">
        <v>11</v>
      </c>
      <c r="D690" s="81">
        <v>31507</v>
      </c>
      <c r="E690" s="2" t="s">
        <v>131</v>
      </c>
      <c r="F690" s="94" t="s">
        <v>0</v>
      </c>
      <c r="G690" s="2" t="s">
        <v>108</v>
      </c>
      <c r="H690" s="107">
        <v>0</v>
      </c>
      <c r="I690" s="2" t="s">
        <v>155</v>
      </c>
      <c r="K690" s="2" t="s">
        <v>132</v>
      </c>
      <c r="L690" t="s">
        <v>0</v>
      </c>
      <c r="M690" s="2" t="s">
        <v>112</v>
      </c>
      <c r="O690">
        <v>3</v>
      </c>
      <c r="P690" s="1" t="s">
        <v>1</v>
      </c>
      <c r="Q690">
        <v>4</v>
      </c>
      <c r="S690">
        <f t="shared" si="126"/>
        <v>0</v>
      </c>
      <c r="T690">
        <f t="shared" si="127"/>
        <v>0</v>
      </c>
      <c r="U690">
        <f t="shared" si="128"/>
        <v>1</v>
      </c>
    </row>
    <row r="691" spans="1:21">
      <c r="A691" s="367">
        <v>684</v>
      </c>
      <c r="B691" s="68">
        <v>43</v>
      </c>
      <c r="C691">
        <v>12</v>
      </c>
      <c r="D691" s="81">
        <v>31507</v>
      </c>
      <c r="E691" s="2" t="s">
        <v>131</v>
      </c>
      <c r="F691" s="94" t="s">
        <v>0</v>
      </c>
      <c r="G691" s="2" t="s">
        <v>108</v>
      </c>
      <c r="H691" s="107">
        <v>0</v>
      </c>
      <c r="I691" s="2" t="s">
        <v>155</v>
      </c>
      <c r="K691" s="2" t="s">
        <v>148</v>
      </c>
      <c r="L691" t="s">
        <v>0</v>
      </c>
      <c r="M691" s="2" t="s">
        <v>110</v>
      </c>
      <c r="O691">
        <v>4</v>
      </c>
      <c r="P691" s="1" t="s">
        <v>1</v>
      </c>
      <c r="Q691">
        <v>7</v>
      </c>
      <c r="S691">
        <f t="shared" si="126"/>
        <v>0</v>
      </c>
      <c r="T691">
        <f t="shared" si="127"/>
        <v>0</v>
      </c>
      <c r="U691">
        <f t="shared" si="128"/>
        <v>1</v>
      </c>
    </row>
    <row r="692" spans="1:21">
      <c r="A692" s="367">
        <v>685</v>
      </c>
      <c r="B692" s="68">
        <v>43</v>
      </c>
      <c r="C692">
        <v>13</v>
      </c>
      <c r="D692" s="81">
        <v>31507</v>
      </c>
      <c r="E692" s="2" t="s">
        <v>131</v>
      </c>
      <c r="F692" s="94" t="s">
        <v>0</v>
      </c>
      <c r="G692" s="2" t="s">
        <v>108</v>
      </c>
      <c r="H692" s="107"/>
      <c r="I692" s="2" t="s">
        <v>155</v>
      </c>
      <c r="K692" s="2" t="s">
        <v>148</v>
      </c>
      <c r="L692" t="s">
        <v>0</v>
      </c>
      <c r="M692" s="2" t="s">
        <v>111</v>
      </c>
      <c r="O692">
        <v>2</v>
      </c>
      <c r="P692" s="1" t="s">
        <v>1</v>
      </c>
      <c r="Q692">
        <v>2</v>
      </c>
      <c r="S692">
        <f t="shared" si="126"/>
        <v>0</v>
      </c>
      <c r="T692">
        <f t="shared" si="127"/>
        <v>1</v>
      </c>
      <c r="U692">
        <f t="shared" si="128"/>
        <v>0</v>
      </c>
    </row>
    <row r="693" spans="1:21">
      <c r="A693" s="367">
        <v>686</v>
      </c>
      <c r="B693" s="68">
        <v>43</v>
      </c>
      <c r="C693">
        <v>14</v>
      </c>
      <c r="D693" s="81">
        <v>31507</v>
      </c>
      <c r="E693" s="2" t="s">
        <v>131</v>
      </c>
      <c r="F693" s="94" t="s">
        <v>0</v>
      </c>
      <c r="G693" s="2" t="s">
        <v>108</v>
      </c>
      <c r="H693" s="107">
        <v>0</v>
      </c>
      <c r="I693" s="2" t="s">
        <v>155</v>
      </c>
      <c r="K693" s="2" t="s">
        <v>133</v>
      </c>
      <c r="L693" t="s">
        <v>0</v>
      </c>
      <c r="M693" s="2" t="s">
        <v>109</v>
      </c>
      <c r="O693">
        <v>2</v>
      </c>
      <c r="P693" s="1" t="s">
        <v>1</v>
      </c>
      <c r="Q693">
        <v>5</v>
      </c>
      <c r="S693">
        <f t="shared" si="126"/>
        <v>0</v>
      </c>
      <c r="T693">
        <f t="shared" si="127"/>
        <v>0</v>
      </c>
      <c r="U693">
        <f t="shared" si="128"/>
        <v>1</v>
      </c>
    </row>
    <row r="694" spans="1:21">
      <c r="A694" s="367">
        <v>687</v>
      </c>
      <c r="B694" s="68">
        <v>43</v>
      </c>
      <c r="C694">
        <v>15</v>
      </c>
      <c r="D694" s="81">
        <v>31507</v>
      </c>
      <c r="E694" s="2" t="s">
        <v>131</v>
      </c>
      <c r="F694" s="94" t="s">
        <v>0</v>
      </c>
      <c r="G694" s="2" t="s">
        <v>108</v>
      </c>
      <c r="H694" s="107">
        <v>0</v>
      </c>
      <c r="I694" s="2" t="s">
        <v>155</v>
      </c>
      <c r="K694" s="2" t="s">
        <v>149</v>
      </c>
      <c r="L694" t="s">
        <v>0</v>
      </c>
      <c r="M694" s="2" t="s">
        <v>112</v>
      </c>
      <c r="O694">
        <v>2</v>
      </c>
      <c r="P694" s="1" t="s">
        <v>1</v>
      </c>
      <c r="Q694">
        <v>8</v>
      </c>
      <c r="S694">
        <f t="shared" si="126"/>
        <v>0</v>
      </c>
      <c r="T694">
        <f t="shared" si="127"/>
        <v>0</v>
      </c>
      <c r="U694">
        <f t="shared" si="128"/>
        <v>1</v>
      </c>
    </row>
    <row r="695" spans="1:21">
      <c r="A695" s="367">
        <v>688</v>
      </c>
      <c r="B695" s="68">
        <v>43</v>
      </c>
      <c r="C695">
        <v>16</v>
      </c>
      <c r="D695" s="81">
        <v>31507</v>
      </c>
      <c r="E695" s="2" t="s">
        <v>131</v>
      </c>
      <c r="F695" s="94" t="s">
        <v>0</v>
      </c>
      <c r="G695" s="2" t="s">
        <v>108</v>
      </c>
      <c r="H695" s="107"/>
      <c r="I695" s="2" t="s">
        <v>155</v>
      </c>
      <c r="K695" s="2" t="s">
        <v>132</v>
      </c>
      <c r="L695" t="s">
        <v>0</v>
      </c>
      <c r="M695" s="2" t="s">
        <v>110</v>
      </c>
      <c r="O695">
        <v>4</v>
      </c>
      <c r="P695" s="1" t="s">
        <v>1</v>
      </c>
      <c r="Q695">
        <v>2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>
      <c r="A696" s="367">
        <v>689</v>
      </c>
      <c r="B696" s="68">
        <v>44</v>
      </c>
      <c r="C696">
        <v>1</v>
      </c>
      <c r="D696" s="81">
        <v>31507</v>
      </c>
      <c r="E696" s="2" t="s">
        <v>123</v>
      </c>
      <c r="F696" s="94" t="s">
        <v>0</v>
      </c>
      <c r="G696" s="2" t="s">
        <v>86</v>
      </c>
      <c r="H696" s="107"/>
      <c r="I696" s="2" t="s">
        <v>155</v>
      </c>
      <c r="K696" s="2" t="s">
        <v>124</v>
      </c>
      <c r="L696" t="s">
        <v>0</v>
      </c>
      <c r="M696" s="2" t="s">
        <v>137</v>
      </c>
      <c r="O696">
        <v>3</v>
      </c>
      <c r="P696" s="1" t="s">
        <v>1</v>
      </c>
      <c r="Q696">
        <v>3</v>
      </c>
      <c r="S696">
        <f t="shared" si="126"/>
        <v>0</v>
      </c>
      <c r="T696">
        <f t="shared" si="127"/>
        <v>1</v>
      </c>
      <c r="U696">
        <f t="shared" si="128"/>
        <v>0</v>
      </c>
    </row>
    <row r="697" spans="1:21">
      <c r="A697" s="367">
        <v>690</v>
      </c>
      <c r="B697" s="68">
        <v>44</v>
      </c>
      <c r="C697">
        <v>2</v>
      </c>
      <c r="D697" s="81">
        <v>31507</v>
      </c>
      <c r="E697" s="2" t="s">
        <v>123</v>
      </c>
      <c r="F697" s="94" t="s">
        <v>0</v>
      </c>
      <c r="G697" s="2" t="s">
        <v>86</v>
      </c>
      <c r="H697" s="107">
        <v>0</v>
      </c>
      <c r="I697" s="2" t="s">
        <v>155</v>
      </c>
      <c r="K697" s="2" t="s">
        <v>122</v>
      </c>
      <c r="L697" t="s">
        <v>0</v>
      </c>
      <c r="M697" s="2" t="s">
        <v>91</v>
      </c>
      <c r="O697">
        <v>2</v>
      </c>
      <c r="P697" s="1" t="s">
        <v>1</v>
      </c>
      <c r="Q697">
        <v>5</v>
      </c>
      <c r="S697">
        <f t="shared" ref="S697:S712" si="129">IF(O697&gt;Q697,1,0)</f>
        <v>0</v>
      </c>
      <c r="T697">
        <f t="shared" ref="T697:T712" si="130">IF(ISNUMBER(Q697),IF(O697=Q697,1,0),0)</f>
        <v>0</v>
      </c>
      <c r="U697">
        <f t="shared" ref="U697:U712" si="131">IF(O697&lt;Q697,1,0)</f>
        <v>1</v>
      </c>
    </row>
    <row r="698" spans="1:21">
      <c r="A698" s="367">
        <v>691</v>
      </c>
      <c r="B698" s="68">
        <v>44</v>
      </c>
      <c r="C698">
        <v>3</v>
      </c>
      <c r="D698" s="81">
        <v>31507</v>
      </c>
      <c r="E698" s="2" t="s">
        <v>123</v>
      </c>
      <c r="F698" s="94" t="s">
        <v>0</v>
      </c>
      <c r="G698" s="2" t="s">
        <v>86</v>
      </c>
      <c r="H698" s="107">
        <v>0</v>
      </c>
      <c r="I698" s="2" t="s">
        <v>155</v>
      </c>
      <c r="K698" s="2" t="s">
        <v>126</v>
      </c>
      <c r="L698" t="s">
        <v>0</v>
      </c>
      <c r="M698" s="2" t="s">
        <v>87</v>
      </c>
      <c r="O698">
        <v>5</v>
      </c>
      <c r="P698" s="1" t="s">
        <v>1</v>
      </c>
      <c r="Q698">
        <v>6</v>
      </c>
      <c r="S698">
        <f t="shared" si="129"/>
        <v>0</v>
      </c>
      <c r="T698">
        <f t="shared" si="130"/>
        <v>0</v>
      </c>
      <c r="U698">
        <f t="shared" si="131"/>
        <v>1</v>
      </c>
    </row>
    <row r="699" spans="1:21">
      <c r="A699" s="367">
        <v>692</v>
      </c>
      <c r="B699" s="68">
        <v>44</v>
      </c>
      <c r="C699">
        <v>4</v>
      </c>
      <c r="D699" s="81">
        <v>31507</v>
      </c>
      <c r="E699" s="2" t="s">
        <v>123</v>
      </c>
      <c r="F699" s="94" t="s">
        <v>0</v>
      </c>
      <c r="G699" s="2" t="s">
        <v>86</v>
      </c>
      <c r="H699" s="107">
        <v>0</v>
      </c>
      <c r="I699" s="2" t="s">
        <v>155</v>
      </c>
      <c r="K699" s="2" t="s">
        <v>145</v>
      </c>
      <c r="L699" t="s">
        <v>0</v>
      </c>
      <c r="M699" s="2" t="s">
        <v>88</v>
      </c>
      <c r="O699">
        <v>4</v>
      </c>
      <c r="P699" s="1" t="s">
        <v>1</v>
      </c>
      <c r="Q699">
        <v>8</v>
      </c>
      <c r="S699">
        <f t="shared" si="129"/>
        <v>0</v>
      </c>
      <c r="T699">
        <f t="shared" si="130"/>
        <v>0</v>
      </c>
      <c r="U699">
        <f t="shared" si="131"/>
        <v>1</v>
      </c>
    </row>
    <row r="700" spans="1:21">
      <c r="A700" s="367">
        <v>693</v>
      </c>
      <c r="B700" s="68">
        <v>44</v>
      </c>
      <c r="C700">
        <v>5</v>
      </c>
      <c r="D700" s="81">
        <v>31507</v>
      </c>
      <c r="E700" s="2" t="s">
        <v>123</v>
      </c>
      <c r="F700" s="94" t="s">
        <v>0</v>
      </c>
      <c r="G700" s="2" t="s">
        <v>86</v>
      </c>
      <c r="H700" s="107"/>
      <c r="I700" s="2" t="s">
        <v>155</v>
      </c>
      <c r="K700" s="2" t="s">
        <v>122</v>
      </c>
      <c r="L700" t="s">
        <v>0</v>
      </c>
      <c r="M700" s="2" t="s">
        <v>137</v>
      </c>
      <c r="O700">
        <v>5</v>
      </c>
      <c r="P700" s="1" t="s">
        <v>1</v>
      </c>
      <c r="Q700">
        <v>2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>
      <c r="A701" s="367">
        <v>694</v>
      </c>
      <c r="B701" s="68">
        <v>44</v>
      </c>
      <c r="C701">
        <v>6</v>
      </c>
      <c r="D701" s="81">
        <v>31507</v>
      </c>
      <c r="E701" s="2" t="s">
        <v>123</v>
      </c>
      <c r="F701" s="94" t="s">
        <v>0</v>
      </c>
      <c r="G701" s="2" t="s">
        <v>86</v>
      </c>
      <c r="H701" s="107">
        <v>0</v>
      </c>
      <c r="I701" s="2" t="s">
        <v>155</v>
      </c>
      <c r="K701" s="2" t="s">
        <v>126</v>
      </c>
      <c r="L701" t="s">
        <v>0</v>
      </c>
      <c r="M701" s="2" t="s">
        <v>91</v>
      </c>
      <c r="O701">
        <v>2</v>
      </c>
      <c r="P701" s="1" t="s">
        <v>1</v>
      </c>
      <c r="Q701">
        <v>3</v>
      </c>
      <c r="S701">
        <f t="shared" si="129"/>
        <v>0</v>
      </c>
      <c r="T701">
        <f t="shared" si="130"/>
        <v>0</v>
      </c>
      <c r="U701">
        <f t="shared" si="131"/>
        <v>1</v>
      </c>
    </row>
    <row r="702" spans="1:21">
      <c r="A702" s="367">
        <v>695</v>
      </c>
      <c r="B702" s="68">
        <v>44</v>
      </c>
      <c r="C702">
        <v>7</v>
      </c>
      <c r="D702" s="81">
        <v>31507</v>
      </c>
      <c r="E702" s="2" t="s">
        <v>123</v>
      </c>
      <c r="F702" s="94" t="s">
        <v>0</v>
      </c>
      <c r="G702" s="2" t="s">
        <v>86</v>
      </c>
      <c r="H702" s="107">
        <v>0</v>
      </c>
      <c r="I702" s="2" t="s">
        <v>155</v>
      </c>
      <c r="K702" s="2" t="s">
        <v>145</v>
      </c>
      <c r="L702" t="s">
        <v>0</v>
      </c>
      <c r="M702" s="2" t="s">
        <v>87</v>
      </c>
      <c r="O702">
        <v>4</v>
      </c>
      <c r="P702" s="1" t="s">
        <v>1</v>
      </c>
      <c r="Q702">
        <v>5</v>
      </c>
      <c r="S702">
        <f t="shared" si="129"/>
        <v>0</v>
      </c>
      <c r="T702">
        <f t="shared" si="130"/>
        <v>0</v>
      </c>
      <c r="U702">
        <f t="shared" si="131"/>
        <v>1</v>
      </c>
    </row>
    <row r="703" spans="1:21">
      <c r="A703" s="367">
        <v>696</v>
      </c>
      <c r="B703" s="68">
        <v>44</v>
      </c>
      <c r="C703">
        <v>8</v>
      </c>
      <c r="D703" s="81">
        <v>31507</v>
      </c>
      <c r="E703" s="2" t="s">
        <v>123</v>
      </c>
      <c r="F703" s="94" t="s">
        <v>0</v>
      </c>
      <c r="G703" s="2" t="s">
        <v>86</v>
      </c>
      <c r="H703" s="107"/>
      <c r="I703" s="2" t="s">
        <v>155</v>
      </c>
      <c r="K703" s="2" t="s">
        <v>124</v>
      </c>
      <c r="L703" t="s">
        <v>0</v>
      </c>
      <c r="M703" s="2" t="s">
        <v>88</v>
      </c>
      <c r="O703">
        <v>6</v>
      </c>
      <c r="P703" s="1" t="s">
        <v>1</v>
      </c>
      <c r="Q703">
        <v>4</v>
      </c>
      <c r="S703">
        <f t="shared" si="129"/>
        <v>1</v>
      </c>
      <c r="T703">
        <f t="shared" si="130"/>
        <v>0</v>
      </c>
      <c r="U703">
        <f t="shared" si="131"/>
        <v>0</v>
      </c>
    </row>
    <row r="704" spans="1:21">
      <c r="A704" s="367">
        <v>697</v>
      </c>
      <c r="B704" s="68">
        <v>44</v>
      </c>
      <c r="C704">
        <v>9</v>
      </c>
      <c r="D704" s="81">
        <v>31507</v>
      </c>
      <c r="E704" s="2" t="s">
        <v>123</v>
      </c>
      <c r="F704" s="94" t="s">
        <v>0</v>
      </c>
      <c r="G704" s="2" t="s">
        <v>86</v>
      </c>
      <c r="H704" s="107">
        <v>0</v>
      </c>
      <c r="I704" s="2" t="s">
        <v>155</v>
      </c>
      <c r="K704" s="2" t="s">
        <v>145</v>
      </c>
      <c r="L704" t="s">
        <v>0</v>
      </c>
      <c r="M704" s="2" t="s">
        <v>91</v>
      </c>
      <c r="O704">
        <v>2</v>
      </c>
      <c r="P704" s="1" t="s">
        <v>1</v>
      </c>
      <c r="Q704">
        <v>5</v>
      </c>
      <c r="S704">
        <f t="shared" si="129"/>
        <v>0</v>
      </c>
      <c r="T704">
        <f t="shared" si="130"/>
        <v>0</v>
      </c>
      <c r="U704">
        <f t="shared" si="131"/>
        <v>1</v>
      </c>
    </row>
    <row r="705" spans="1:21">
      <c r="A705" s="367">
        <v>698</v>
      </c>
      <c r="B705" s="68">
        <v>44</v>
      </c>
      <c r="C705">
        <v>10</v>
      </c>
      <c r="D705" s="81">
        <v>31507</v>
      </c>
      <c r="E705" s="2" t="s">
        <v>123</v>
      </c>
      <c r="F705" s="94" t="s">
        <v>0</v>
      </c>
      <c r="G705" s="2" t="s">
        <v>86</v>
      </c>
      <c r="H705" s="107"/>
      <c r="I705" s="2" t="s">
        <v>155</v>
      </c>
      <c r="K705" s="2" t="s">
        <v>126</v>
      </c>
      <c r="L705" t="s">
        <v>0</v>
      </c>
      <c r="M705" s="2" t="s">
        <v>137</v>
      </c>
      <c r="O705">
        <v>7</v>
      </c>
      <c r="P705" s="1" t="s">
        <v>1</v>
      </c>
      <c r="Q705">
        <v>3</v>
      </c>
      <c r="S705">
        <f t="shared" si="129"/>
        <v>1</v>
      </c>
      <c r="T705">
        <f t="shared" si="130"/>
        <v>0</v>
      </c>
      <c r="U705">
        <f t="shared" si="131"/>
        <v>0</v>
      </c>
    </row>
    <row r="706" spans="1:21">
      <c r="A706" s="367">
        <v>699</v>
      </c>
      <c r="B706" s="68">
        <v>44</v>
      </c>
      <c r="C706">
        <v>11</v>
      </c>
      <c r="D706" s="81">
        <v>31507</v>
      </c>
      <c r="E706" s="2" t="s">
        <v>123</v>
      </c>
      <c r="F706" s="94" t="s">
        <v>0</v>
      </c>
      <c r="G706" s="2" t="s">
        <v>86</v>
      </c>
      <c r="H706" s="107"/>
      <c r="I706" s="2" t="s">
        <v>155</v>
      </c>
      <c r="K706" s="2" t="s">
        <v>122</v>
      </c>
      <c r="L706" t="s">
        <v>0</v>
      </c>
      <c r="M706" s="2" t="s">
        <v>88</v>
      </c>
      <c r="O706">
        <v>7</v>
      </c>
      <c r="P706" s="1" t="s">
        <v>1</v>
      </c>
      <c r="Q706">
        <v>5</v>
      </c>
      <c r="S706">
        <f t="shared" si="129"/>
        <v>1</v>
      </c>
      <c r="T706">
        <f t="shared" si="130"/>
        <v>0</v>
      </c>
      <c r="U706">
        <f t="shared" si="131"/>
        <v>0</v>
      </c>
    </row>
    <row r="707" spans="1:21">
      <c r="A707" s="367">
        <v>700</v>
      </c>
      <c r="B707" s="68">
        <v>44</v>
      </c>
      <c r="C707">
        <v>12</v>
      </c>
      <c r="D707" s="81">
        <v>31507</v>
      </c>
      <c r="E707" s="2" t="s">
        <v>123</v>
      </c>
      <c r="F707" s="94" t="s">
        <v>0</v>
      </c>
      <c r="G707" s="2" t="s">
        <v>86</v>
      </c>
      <c r="H707" s="107">
        <v>0</v>
      </c>
      <c r="I707" s="2" t="s">
        <v>155</v>
      </c>
      <c r="K707" s="2" t="s">
        <v>124</v>
      </c>
      <c r="L707" t="s">
        <v>0</v>
      </c>
      <c r="M707" s="2" t="s">
        <v>87</v>
      </c>
      <c r="O707">
        <v>0</v>
      </c>
      <c r="P707" s="1" t="s">
        <v>1</v>
      </c>
      <c r="Q707">
        <v>5</v>
      </c>
      <c r="S707">
        <f t="shared" si="129"/>
        <v>0</v>
      </c>
      <c r="T707">
        <f t="shared" si="130"/>
        <v>0</v>
      </c>
      <c r="U707">
        <f t="shared" si="131"/>
        <v>1</v>
      </c>
    </row>
    <row r="708" spans="1:21">
      <c r="A708" s="367">
        <v>701</v>
      </c>
      <c r="B708" s="68">
        <v>44</v>
      </c>
      <c r="C708">
        <v>13</v>
      </c>
      <c r="D708" s="81">
        <v>31507</v>
      </c>
      <c r="E708" s="2" t="s">
        <v>123</v>
      </c>
      <c r="F708" s="94" t="s">
        <v>0</v>
      </c>
      <c r="G708" s="2" t="s">
        <v>86</v>
      </c>
      <c r="H708" s="107"/>
      <c r="I708" s="2" t="s">
        <v>155</v>
      </c>
      <c r="K708" s="2" t="s">
        <v>124</v>
      </c>
      <c r="L708" t="s">
        <v>0</v>
      </c>
      <c r="M708" s="2" t="s">
        <v>91</v>
      </c>
      <c r="O708">
        <v>3</v>
      </c>
      <c r="P708" s="1" t="s">
        <v>1</v>
      </c>
      <c r="Q708">
        <v>1</v>
      </c>
      <c r="S708">
        <f t="shared" si="129"/>
        <v>1</v>
      </c>
      <c r="T708">
        <f t="shared" si="130"/>
        <v>0</v>
      </c>
      <c r="U708">
        <f t="shared" si="131"/>
        <v>0</v>
      </c>
    </row>
    <row r="709" spans="1:21">
      <c r="A709" s="367">
        <v>702</v>
      </c>
      <c r="B709" s="68">
        <v>44</v>
      </c>
      <c r="C709">
        <v>14</v>
      </c>
      <c r="D709" s="81">
        <v>31507</v>
      </c>
      <c r="E709" s="2" t="s">
        <v>123</v>
      </c>
      <c r="F709" s="94" t="s">
        <v>0</v>
      </c>
      <c r="G709" s="2" t="s">
        <v>86</v>
      </c>
      <c r="H709" s="107"/>
      <c r="I709" s="2" t="s">
        <v>155</v>
      </c>
      <c r="K709" s="2" t="s">
        <v>145</v>
      </c>
      <c r="L709" t="s">
        <v>0</v>
      </c>
      <c r="M709" s="2" t="s">
        <v>137</v>
      </c>
      <c r="O709">
        <v>5</v>
      </c>
      <c r="P709" s="1" t="s">
        <v>1</v>
      </c>
      <c r="Q709">
        <v>2</v>
      </c>
      <c r="S709">
        <f t="shared" si="129"/>
        <v>1</v>
      </c>
      <c r="T709">
        <f t="shared" si="130"/>
        <v>0</v>
      </c>
      <c r="U709">
        <f t="shared" si="131"/>
        <v>0</v>
      </c>
    </row>
    <row r="710" spans="1:21">
      <c r="A710" s="367">
        <v>703</v>
      </c>
      <c r="B710" s="68">
        <v>44</v>
      </c>
      <c r="C710">
        <v>15</v>
      </c>
      <c r="D710" s="81">
        <v>31507</v>
      </c>
      <c r="E710" s="2" t="s">
        <v>123</v>
      </c>
      <c r="F710" s="94" t="s">
        <v>0</v>
      </c>
      <c r="G710" s="2" t="s">
        <v>86</v>
      </c>
      <c r="H710" s="107"/>
      <c r="I710" s="2" t="s">
        <v>155</v>
      </c>
      <c r="K710" s="2" t="s">
        <v>126</v>
      </c>
      <c r="L710" t="s">
        <v>0</v>
      </c>
      <c r="M710" s="2" t="s">
        <v>88</v>
      </c>
      <c r="O710">
        <v>5</v>
      </c>
      <c r="P710" s="1" t="s">
        <v>1</v>
      </c>
      <c r="Q710">
        <v>3</v>
      </c>
      <c r="S710">
        <f t="shared" si="129"/>
        <v>1</v>
      </c>
      <c r="T710">
        <f t="shared" si="130"/>
        <v>0</v>
      </c>
      <c r="U710">
        <f t="shared" si="131"/>
        <v>0</v>
      </c>
    </row>
    <row r="711" spans="1:21">
      <c r="A711" s="367">
        <v>704</v>
      </c>
      <c r="B711" s="68">
        <v>44</v>
      </c>
      <c r="C711">
        <v>16</v>
      </c>
      <c r="D711" s="81">
        <v>31507</v>
      </c>
      <c r="E711" s="2" t="s">
        <v>123</v>
      </c>
      <c r="F711" s="94" t="s">
        <v>0</v>
      </c>
      <c r="G711" s="2" t="s">
        <v>86</v>
      </c>
      <c r="H711" s="107"/>
      <c r="I711" s="2" t="s">
        <v>155</v>
      </c>
      <c r="K711" s="2" t="s">
        <v>122</v>
      </c>
      <c r="L711" t="s">
        <v>0</v>
      </c>
      <c r="M711" s="2" t="s">
        <v>87</v>
      </c>
      <c r="O711">
        <v>6</v>
      </c>
      <c r="P711" s="1" t="s">
        <v>1</v>
      </c>
      <c r="Q711">
        <v>6</v>
      </c>
      <c r="S711">
        <f t="shared" si="129"/>
        <v>0</v>
      </c>
      <c r="T711">
        <f t="shared" si="130"/>
        <v>1</v>
      </c>
      <c r="U711">
        <f t="shared" si="131"/>
        <v>0</v>
      </c>
    </row>
    <row r="712" spans="1:21">
      <c r="A712" s="367">
        <v>705</v>
      </c>
      <c r="B712" s="68">
        <v>45</v>
      </c>
      <c r="C712">
        <v>1</v>
      </c>
      <c r="D712" s="81">
        <v>31508</v>
      </c>
      <c r="E712" s="2" t="s">
        <v>78</v>
      </c>
      <c r="F712" s="94" t="s">
        <v>0</v>
      </c>
      <c r="G712" s="2" t="s">
        <v>86</v>
      </c>
      <c r="H712" s="107"/>
      <c r="I712" s="2" t="s">
        <v>155</v>
      </c>
      <c r="K712" s="2" t="s">
        <v>80</v>
      </c>
      <c r="L712" t="s">
        <v>0</v>
      </c>
      <c r="M712" s="2" t="s">
        <v>88</v>
      </c>
      <c r="O712">
        <v>3</v>
      </c>
      <c r="P712" s="1" t="s">
        <v>1</v>
      </c>
      <c r="Q712">
        <v>1</v>
      </c>
      <c r="S712">
        <f t="shared" si="129"/>
        <v>1</v>
      </c>
      <c r="T712">
        <f t="shared" si="130"/>
        <v>0</v>
      </c>
      <c r="U712">
        <f t="shared" si="131"/>
        <v>0</v>
      </c>
    </row>
    <row r="713" spans="1:21">
      <c r="A713" s="367">
        <v>706</v>
      </c>
      <c r="B713" s="68">
        <v>45</v>
      </c>
      <c r="C713">
        <v>2</v>
      </c>
      <c r="D713" s="81">
        <v>31508</v>
      </c>
      <c r="E713" s="2" t="s">
        <v>78</v>
      </c>
      <c r="F713" s="94" t="s">
        <v>0</v>
      </c>
      <c r="G713" s="2" t="s">
        <v>86</v>
      </c>
      <c r="H713" s="107"/>
      <c r="I713" s="2" t="s">
        <v>155</v>
      </c>
      <c r="K713" s="2" t="s">
        <v>79</v>
      </c>
      <c r="L713" t="s">
        <v>0</v>
      </c>
      <c r="M713" s="2" t="s">
        <v>137</v>
      </c>
      <c r="O713">
        <v>8</v>
      </c>
      <c r="P713" s="1" t="s">
        <v>1</v>
      </c>
      <c r="Q713">
        <v>2</v>
      </c>
      <c r="S713">
        <f t="shared" ref="S713:S728" si="132">IF(O713&gt;Q713,1,0)</f>
        <v>1</v>
      </c>
      <c r="T713">
        <f t="shared" ref="T713:T728" si="133">IF(ISNUMBER(Q713),IF(O713=Q713,1,0),0)</f>
        <v>0</v>
      </c>
      <c r="U713">
        <f t="shared" ref="U713:U728" si="134">IF(O713&lt;Q713,1,0)</f>
        <v>0</v>
      </c>
    </row>
    <row r="714" spans="1:21">
      <c r="A714" s="367">
        <v>707</v>
      </c>
      <c r="B714" s="68">
        <v>45</v>
      </c>
      <c r="C714">
        <v>3</v>
      </c>
      <c r="D714" s="81">
        <v>31508</v>
      </c>
      <c r="E714" s="2" t="s">
        <v>78</v>
      </c>
      <c r="F714" s="94" t="s">
        <v>0</v>
      </c>
      <c r="G714" s="2" t="s">
        <v>86</v>
      </c>
      <c r="H714" s="107">
        <v>0</v>
      </c>
      <c r="I714" s="2" t="s">
        <v>155</v>
      </c>
      <c r="K714" s="2" t="s">
        <v>81</v>
      </c>
      <c r="L714" t="s">
        <v>0</v>
      </c>
      <c r="M714" s="2" t="s">
        <v>91</v>
      </c>
      <c r="O714">
        <v>3</v>
      </c>
      <c r="P714" s="1" t="s">
        <v>1</v>
      </c>
      <c r="Q714">
        <v>5</v>
      </c>
      <c r="S714">
        <f t="shared" si="132"/>
        <v>0</v>
      </c>
      <c r="T714">
        <f t="shared" si="133"/>
        <v>0</v>
      </c>
      <c r="U714">
        <f t="shared" si="134"/>
        <v>1</v>
      </c>
    </row>
    <row r="715" spans="1:21">
      <c r="A715" s="367">
        <v>708</v>
      </c>
      <c r="B715" s="68">
        <v>45</v>
      </c>
      <c r="C715">
        <v>4</v>
      </c>
      <c r="D715" s="81">
        <v>31508</v>
      </c>
      <c r="E715" s="2" t="s">
        <v>78</v>
      </c>
      <c r="F715" s="94" t="s">
        <v>0</v>
      </c>
      <c r="G715" s="2" t="s">
        <v>86</v>
      </c>
      <c r="H715" s="107">
        <v>0</v>
      </c>
      <c r="I715" s="2" t="s">
        <v>155</v>
      </c>
      <c r="K715" s="2" t="s">
        <v>77</v>
      </c>
      <c r="L715" t="s">
        <v>0</v>
      </c>
      <c r="M715" s="2" t="s">
        <v>87</v>
      </c>
      <c r="O715">
        <v>0</v>
      </c>
      <c r="P715" s="1" t="s">
        <v>1</v>
      </c>
      <c r="Q715">
        <v>7</v>
      </c>
      <c r="S715">
        <f t="shared" si="132"/>
        <v>0</v>
      </c>
      <c r="T715">
        <f t="shared" si="133"/>
        <v>0</v>
      </c>
      <c r="U715">
        <f t="shared" si="134"/>
        <v>1</v>
      </c>
    </row>
    <row r="716" spans="1:21">
      <c r="A716" s="367">
        <v>709</v>
      </c>
      <c r="B716" s="68">
        <v>45</v>
      </c>
      <c r="C716">
        <v>5</v>
      </c>
      <c r="D716" s="81">
        <v>31508</v>
      </c>
      <c r="E716" s="2" t="s">
        <v>78</v>
      </c>
      <c r="F716" s="94" t="s">
        <v>0</v>
      </c>
      <c r="G716" s="2" t="s">
        <v>86</v>
      </c>
      <c r="H716" s="107"/>
      <c r="I716" s="2" t="s">
        <v>155</v>
      </c>
      <c r="K716" s="2" t="s">
        <v>79</v>
      </c>
      <c r="L716" t="s">
        <v>0</v>
      </c>
      <c r="M716" s="2" t="s">
        <v>88</v>
      </c>
      <c r="O716">
        <v>3</v>
      </c>
      <c r="P716" s="1" t="s">
        <v>1</v>
      </c>
      <c r="Q716">
        <v>2</v>
      </c>
      <c r="S716">
        <f t="shared" si="132"/>
        <v>1</v>
      </c>
      <c r="T716">
        <f t="shared" si="133"/>
        <v>0</v>
      </c>
      <c r="U716">
        <f t="shared" si="134"/>
        <v>0</v>
      </c>
    </row>
    <row r="717" spans="1:21">
      <c r="A717" s="367">
        <v>710</v>
      </c>
      <c r="B717" s="68">
        <v>45</v>
      </c>
      <c r="C717">
        <v>6</v>
      </c>
      <c r="D717" s="81">
        <v>31508</v>
      </c>
      <c r="E717" s="2" t="s">
        <v>78</v>
      </c>
      <c r="F717" s="94" t="s">
        <v>0</v>
      </c>
      <c r="G717" s="2" t="s">
        <v>86</v>
      </c>
      <c r="H717" s="107"/>
      <c r="I717" s="2" t="s">
        <v>155</v>
      </c>
      <c r="K717" s="2" t="s">
        <v>81</v>
      </c>
      <c r="L717" t="s">
        <v>0</v>
      </c>
      <c r="M717" s="2" t="s">
        <v>137</v>
      </c>
      <c r="O717">
        <v>6</v>
      </c>
      <c r="P717" s="1" t="s">
        <v>1</v>
      </c>
      <c r="Q717">
        <v>2</v>
      </c>
      <c r="S717">
        <f t="shared" si="132"/>
        <v>1</v>
      </c>
      <c r="T717">
        <f t="shared" si="133"/>
        <v>0</v>
      </c>
      <c r="U717">
        <f t="shared" si="134"/>
        <v>0</v>
      </c>
    </row>
    <row r="718" spans="1:21">
      <c r="A718" s="367">
        <v>711</v>
      </c>
      <c r="B718" s="68">
        <v>45</v>
      </c>
      <c r="C718">
        <v>7</v>
      </c>
      <c r="D718" s="81">
        <v>31508</v>
      </c>
      <c r="E718" s="2" t="s">
        <v>78</v>
      </c>
      <c r="F718" s="94" t="s">
        <v>0</v>
      </c>
      <c r="G718" s="2" t="s">
        <v>86</v>
      </c>
      <c r="H718" s="107">
        <v>0</v>
      </c>
      <c r="I718" s="2" t="s">
        <v>155</v>
      </c>
      <c r="K718" s="2" t="s">
        <v>77</v>
      </c>
      <c r="L718" t="s">
        <v>0</v>
      </c>
      <c r="M718" s="2" t="s">
        <v>91</v>
      </c>
      <c r="O718">
        <v>1</v>
      </c>
      <c r="P718" s="1" t="s">
        <v>1</v>
      </c>
      <c r="Q718">
        <v>4</v>
      </c>
      <c r="S718">
        <f t="shared" si="132"/>
        <v>0</v>
      </c>
      <c r="T718">
        <f t="shared" si="133"/>
        <v>0</v>
      </c>
      <c r="U718">
        <f t="shared" si="134"/>
        <v>1</v>
      </c>
    </row>
    <row r="719" spans="1:21">
      <c r="A719" s="367">
        <v>712</v>
      </c>
      <c r="B719" s="68">
        <v>45</v>
      </c>
      <c r="C719">
        <v>8</v>
      </c>
      <c r="D719" s="81">
        <v>31508</v>
      </c>
      <c r="E719" s="2" t="s">
        <v>78</v>
      </c>
      <c r="F719" s="94" t="s">
        <v>0</v>
      </c>
      <c r="G719" s="2" t="s">
        <v>86</v>
      </c>
      <c r="H719" s="107">
        <v>0</v>
      </c>
      <c r="I719" s="2" t="s">
        <v>155</v>
      </c>
      <c r="K719" s="2" t="s">
        <v>80</v>
      </c>
      <c r="L719" t="s">
        <v>0</v>
      </c>
      <c r="M719" s="2" t="s">
        <v>87</v>
      </c>
      <c r="O719">
        <v>1</v>
      </c>
      <c r="P719" s="1" t="s">
        <v>1</v>
      </c>
      <c r="Q719">
        <v>5</v>
      </c>
      <c r="S719">
        <f t="shared" si="132"/>
        <v>0</v>
      </c>
      <c r="T719">
        <f t="shared" si="133"/>
        <v>0</v>
      </c>
      <c r="U719">
        <f t="shared" si="134"/>
        <v>1</v>
      </c>
    </row>
    <row r="720" spans="1:21">
      <c r="A720" s="367">
        <v>713</v>
      </c>
      <c r="B720" s="68">
        <v>45</v>
      </c>
      <c r="C720">
        <v>9</v>
      </c>
      <c r="D720" s="81">
        <v>31508</v>
      </c>
      <c r="E720" s="2" t="s">
        <v>78</v>
      </c>
      <c r="F720" s="94" t="s">
        <v>0</v>
      </c>
      <c r="G720" s="2" t="s">
        <v>86</v>
      </c>
      <c r="H720" s="107"/>
      <c r="I720" s="2" t="s">
        <v>155</v>
      </c>
      <c r="K720" s="2" t="s">
        <v>77</v>
      </c>
      <c r="L720" t="s">
        <v>0</v>
      </c>
      <c r="M720" s="2" t="s">
        <v>137</v>
      </c>
      <c r="O720">
        <v>5</v>
      </c>
      <c r="P720" s="1" t="s">
        <v>1</v>
      </c>
      <c r="Q720">
        <v>3</v>
      </c>
      <c r="S720">
        <f t="shared" si="132"/>
        <v>1</v>
      </c>
      <c r="T720">
        <f t="shared" si="133"/>
        <v>0</v>
      </c>
      <c r="U720">
        <f t="shared" si="134"/>
        <v>0</v>
      </c>
    </row>
    <row r="721" spans="1:21">
      <c r="A721" s="367">
        <v>714</v>
      </c>
      <c r="B721" s="68">
        <v>45</v>
      </c>
      <c r="C721">
        <v>10</v>
      </c>
      <c r="D721" s="81">
        <v>31508</v>
      </c>
      <c r="E721" s="2" t="s">
        <v>78</v>
      </c>
      <c r="F721" s="94" t="s">
        <v>0</v>
      </c>
      <c r="G721" s="2" t="s">
        <v>86</v>
      </c>
      <c r="H721" s="107">
        <v>0</v>
      </c>
      <c r="I721" s="2" t="s">
        <v>155</v>
      </c>
      <c r="K721" s="2" t="s">
        <v>81</v>
      </c>
      <c r="L721" t="s">
        <v>0</v>
      </c>
      <c r="M721" s="2" t="s">
        <v>88</v>
      </c>
      <c r="O721">
        <v>3</v>
      </c>
      <c r="P721" s="1" t="s">
        <v>1</v>
      </c>
      <c r="Q721">
        <v>4</v>
      </c>
      <c r="S721">
        <f t="shared" si="132"/>
        <v>0</v>
      </c>
      <c r="T721">
        <f t="shared" si="133"/>
        <v>0</v>
      </c>
      <c r="U721">
        <f t="shared" si="134"/>
        <v>1</v>
      </c>
    </row>
    <row r="722" spans="1:21">
      <c r="A722" s="367">
        <v>715</v>
      </c>
      <c r="B722" s="68">
        <v>45</v>
      </c>
      <c r="C722">
        <v>11</v>
      </c>
      <c r="D722" s="81">
        <v>31508</v>
      </c>
      <c r="E722" s="2" t="s">
        <v>78</v>
      </c>
      <c r="F722" s="94" t="s">
        <v>0</v>
      </c>
      <c r="G722" s="2" t="s">
        <v>86</v>
      </c>
      <c r="H722" s="107">
        <v>0</v>
      </c>
      <c r="I722" s="2" t="s">
        <v>155</v>
      </c>
      <c r="K722" s="2" t="s">
        <v>79</v>
      </c>
      <c r="L722" t="s">
        <v>0</v>
      </c>
      <c r="M722" s="2" t="s">
        <v>87</v>
      </c>
      <c r="O722">
        <v>1</v>
      </c>
      <c r="P722" s="1" t="s">
        <v>1</v>
      </c>
      <c r="Q722">
        <v>2</v>
      </c>
      <c r="S722">
        <f t="shared" si="132"/>
        <v>0</v>
      </c>
      <c r="T722">
        <f t="shared" si="133"/>
        <v>0</v>
      </c>
      <c r="U722">
        <f t="shared" si="134"/>
        <v>1</v>
      </c>
    </row>
    <row r="723" spans="1:21">
      <c r="A723" s="367">
        <v>716</v>
      </c>
      <c r="B723" s="68">
        <v>45</v>
      </c>
      <c r="C723">
        <v>12</v>
      </c>
      <c r="D723" s="81">
        <v>31508</v>
      </c>
      <c r="E723" s="2" t="s">
        <v>78</v>
      </c>
      <c r="F723" s="94" t="s">
        <v>0</v>
      </c>
      <c r="G723" s="2" t="s">
        <v>86</v>
      </c>
      <c r="H723" s="107"/>
      <c r="I723" s="2" t="s">
        <v>155</v>
      </c>
      <c r="K723" s="2" t="s">
        <v>80</v>
      </c>
      <c r="L723" t="s">
        <v>0</v>
      </c>
      <c r="M723" s="2" t="s">
        <v>91</v>
      </c>
      <c r="O723">
        <v>3</v>
      </c>
      <c r="P723" s="1" t="s">
        <v>1</v>
      </c>
      <c r="Q723">
        <v>2</v>
      </c>
      <c r="S723">
        <f t="shared" si="132"/>
        <v>1</v>
      </c>
      <c r="T723">
        <f t="shared" si="133"/>
        <v>0</v>
      </c>
      <c r="U723">
        <f t="shared" si="134"/>
        <v>0</v>
      </c>
    </row>
    <row r="724" spans="1:21">
      <c r="A724" s="367">
        <v>717</v>
      </c>
      <c r="B724" s="68">
        <v>45</v>
      </c>
      <c r="C724">
        <v>13</v>
      </c>
      <c r="D724" s="81">
        <v>31508</v>
      </c>
      <c r="E724" s="2" t="s">
        <v>78</v>
      </c>
      <c r="F724" s="94" t="s">
        <v>0</v>
      </c>
      <c r="G724" s="2" t="s">
        <v>86</v>
      </c>
      <c r="H724" s="107"/>
      <c r="I724" s="2" t="s">
        <v>155</v>
      </c>
      <c r="K724" s="2" t="s">
        <v>80</v>
      </c>
      <c r="L724" t="s">
        <v>0</v>
      </c>
      <c r="M724" s="2" t="s">
        <v>137</v>
      </c>
      <c r="O724">
        <v>4</v>
      </c>
      <c r="P724" s="1" t="s">
        <v>1</v>
      </c>
      <c r="Q724">
        <v>2</v>
      </c>
      <c r="S724">
        <f t="shared" si="132"/>
        <v>1</v>
      </c>
      <c r="T724">
        <f t="shared" si="133"/>
        <v>0</v>
      </c>
      <c r="U724">
        <f t="shared" si="134"/>
        <v>0</v>
      </c>
    </row>
    <row r="725" spans="1:21">
      <c r="A725" s="367">
        <v>718</v>
      </c>
      <c r="B725" s="68">
        <v>45</v>
      </c>
      <c r="C725">
        <v>14</v>
      </c>
      <c r="D725" s="81">
        <v>31508</v>
      </c>
      <c r="E725" s="2" t="s">
        <v>78</v>
      </c>
      <c r="F725" s="94" t="s">
        <v>0</v>
      </c>
      <c r="G725" s="2" t="s">
        <v>86</v>
      </c>
      <c r="H725" s="107">
        <v>0</v>
      </c>
      <c r="I725" s="2" t="s">
        <v>155</v>
      </c>
      <c r="K725" s="2" t="s">
        <v>77</v>
      </c>
      <c r="L725" t="s">
        <v>0</v>
      </c>
      <c r="M725" s="2" t="s">
        <v>88</v>
      </c>
      <c r="O725">
        <v>1</v>
      </c>
      <c r="P725" s="1" t="s">
        <v>1</v>
      </c>
      <c r="Q725">
        <v>3</v>
      </c>
      <c r="S725">
        <f t="shared" si="132"/>
        <v>0</v>
      </c>
      <c r="T725">
        <f t="shared" si="133"/>
        <v>0</v>
      </c>
      <c r="U725">
        <f t="shared" si="134"/>
        <v>1</v>
      </c>
    </row>
    <row r="726" spans="1:21">
      <c r="A726" s="367">
        <v>719</v>
      </c>
      <c r="B726" s="68">
        <v>45</v>
      </c>
      <c r="C726">
        <v>15</v>
      </c>
      <c r="D726" s="81">
        <v>31508</v>
      </c>
      <c r="E726" s="2" t="s">
        <v>78</v>
      </c>
      <c r="F726" s="94" t="s">
        <v>0</v>
      </c>
      <c r="G726" s="2" t="s">
        <v>86</v>
      </c>
      <c r="H726" s="107"/>
      <c r="I726" s="2" t="s">
        <v>155</v>
      </c>
      <c r="K726" s="2" t="s">
        <v>81</v>
      </c>
      <c r="L726" t="s">
        <v>0</v>
      </c>
      <c r="M726" s="2" t="s">
        <v>87</v>
      </c>
      <c r="O726">
        <v>4</v>
      </c>
      <c r="P726" s="1" t="s">
        <v>1</v>
      </c>
      <c r="Q726">
        <v>3</v>
      </c>
      <c r="S726">
        <f t="shared" si="132"/>
        <v>1</v>
      </c>
      <c r="T726">
        <f t="shared" si="133"/>
        <v>0</v>
      </c>
      <c r="U726">
        <f t="shared" si="134"/>
        <v>0</v>
      </c>
    </row>
    <row r="727" spans="1:21">
      <c r="A727" s="367">
        <v>720</v>
      </c>
      <c r="B727" s="68">
        <v>45</v>
      </c>
      <c r="C727">
        <v>16</v>
      </c>
      <c r="D727" s="81">
        <v>31508</v>
      </c>
      <c r="E727" s="2" t="s">
        <v>78</v>
      </c>
      <c r="F727" s="94" t="s">
        <v>0</v>
      </c>
      <c r="G727" s="2" t="s">
        <v>86</v>
      </c>
      <c r="H727" s="107">
        <v>0</v>
      </c>
      <c r="I727" s="2" t="s">
        <v>155</v>
      </c>
      <c r="K727" s="2" t="s">
        <v>79</v>
      </c>
      <c r="L727" t="s">
        <v>0</v>
      </c>
      <c r="M727" s="2" t="s">
        <v>91</v>
      </c>
      <c r="O727">
        <v>1</v>
      </c>
      <c r="P727" s="1" t="s">
        <v>1</v>
      </c>
      <c r="Q727">
        <v>2</v>
      </c>
      <c r="S727">
        <f t="shared" si="132"/>
        <v>0</v>
      </c>
      <c r="T727">
        <f t="shared" si="133"/>
        <v>0</v>
      </c>
      <c r="U727">
        <f t="shared" si="134"/>
        <v>1</v>
      </c>
    </row>
    <row r="728" spans="1:21">
      <c r="A728" s="367">
        <v>721</v>
      </c>
      <c r="B728" s="68">
        <v>46</v>
      </c>
      <c r="C728">
        <v>1</v>
      </c>
      <c r="D728" s="81">
        <v>31528</v>
      </c>
      <c r="E728" s="2" t="s">
        <v>108</v>
      </c>
      <c r="F728" s="94" t="s">
        <v>0</v>
      </c>
      <c r="G728" s="2" t="s">
        <v>384</v>
      </c>
      <c r="H728" s="107">
        <v>0</v>
      </c>
      <c r="I728" s="2" t="s">
        <v>155</v>
      </c>
      <c r="K728" s="2" t="s">
        <v>111</v>
      </c>
      <c r="L728" t="s">
        <v>0</v>
      </c>
      <c r="M728" s="2" t="s">
        <v>147</v>
      </c>
      <c r="O728">
        <v>1</v>
      </c>
      <c r="P728" s="1" t="s">
        <v>1</v>
      </c>
      <c r="Q728">
        <v>2</v>
      </c>
      <c r="S728">
        <f t="shared" si="132"/>
        <v>0</v>
      </c>
      <c r="T728">
        <f t="shared" si="133"/>
        <v>0</v>
      </c>
      <c r="U728">
        <f t="shared" si="134"/>
        <v>1</v>
      </c>
    </row>
    <row r="729" spans="1:21">
      <c r="A729" s="367">
        <v>722</v>
      </c>
      <c r="B729" s="68">
        <v>46</v>
      </c>
      <c r="C729">
        <v>2</v>
      </c>
      <c r="D729" s="81">
        <v>31528</v>
      </c>
      <c r="E729" s="2" t="s">
        <v>108</v>
      </c>
      <c r="F729" s="94" t="s">
        <v>0</v>
      </c>
      <c r="G729" s="2" t="s">
        <v>384</v>
      </c>
      <c r="H729" s="107">
        <v>0</v>
      </c>
      <c r="I729" s="2" t="s">
        <v>155</v>
      </c>
      <c r="K729" s="2" t="s">
        <v>109</v>
      </c>
      <c r="L729" t="s">
        <v>0</v>
      </c>
      <c r="M729" s="2" t="s">
        <v>75</v>
      </c>
      <c r="O729">
        <v>1</v>
      </c>
      <c r="P729" s="1" t="s">
        <v>1</v>
      </c>
      <c r="Q729">
        <v>7</v>
      </c>
      <c r="S729">
        <f t="shared" ref="S729:S744" si="135">IF(O729&gt;Q729,1,0)</f>
        <v>0</v>
      </c>
      <c r="T729">
        <f t="shared" ref="T729:T744" si="136">IF(ISNUMBER(Q729),IF(O729=Q729,1,0),0)</f>
        <v>0</v>
      </c>
      <c r="U729">
        <f t="shared" ref="U729:U744" si="137">IF(O729&lt;Q729,1,0)</f>
        <v>1</v>
      </c>
    </row>
    <row r="730" spans="1:21">
      <c r="A730" s="367">
        <v>723</v>
      </c>
      <c r="B730" s="68">
        <v>46</v>
      </c>
      <c r="C730">
        <v>3</v>
      </c>
      <c r="D730" s="81">
        <v>31528</v>
      </c>
      <c r="E730" s="2" t="s">
        <v>108</v>
      </c>
      <c r="F730" s="94" t="s">
        <v>0</v>
      </c>
      <c r="G730" s="2" t="s">
        <v>384</v>
      </c>
      <c r="H730" s="107">
        <v>0</v>
      </c>
      <c r="I730" s="2" t="s">
        <v>155</v>
      </c>
      <c r="K730" s="2" t="s">
        <v>110</v>
      </c>
      <c r="L730" t="s">
        <v>0</v>
      </c>
      <c r="M730" s="2" t="s">
        <v>150</v>
      </c>
      <c r="O730">
        <v>4</v>
      </c>
      <c r="P730" s="1" t="s">
        <v>1</v>
      </c>
      <c r="Q730">
        <v>7</v>
      </c>
      <c r="S730">
        <f t="shared" si="135"/>
        <v>0</v>
      </c>
      <c r="T730">
        <f t="shared" si="136"/>
        <v>0</v>
      </c>
      <c r="U730">
        <f t="shared" si="137"/>
        <v>1</v>
      </c>
    </row>
    <row r="731" spans="1:21">
      <c r="A731" s="367">
        <v>724</v>
      </c>
      <c r="B731" s="68">
        <v>46</v>
      </c>
      <c r="C731">
        <v>4</v>
      </c>
      <c r="D731" s="81">
        <v>31528</v>
      </c>
      <c r="E731" s="2" t="s">
        <v>108</v>
      </c>
      <c r="F731" s="94" t="s">
        <v>0</v>
      </c>
      <c r="G731" s="2" t="s">
        <v>384</v>
      </c>
      <c r="H731" s="107"/>
      <c r="I731" s="2" t="s">
        <v>155</v>
      </c>
      <c r="K731" s="2" t="s">
        <v>112</v>
      </c>
      <c r="L731" t="s">
        <v>0</v>
      </c>
      <c r="M731" s="2" t="s">
        <v>74</v>
      </c>
      <c r="O731">
        <v>6</v>
      </c>
      <c r="P731" s="1" t="s">
        <v>1</v>
      </c>
      <c r="Q731">
        <v>5</v>
      </c>
      <c r="S731">
        <f t="shared" si="135"/>
        <v>1</v>
      </c>
      <c r="T731">
        <f t="shared" si="136"/>
        <v>0</v>
      </c>
      <c r="U731">
        <f t="shared" si="137"/>
        <v>0</v>
      </c>
    </row>
    <row r="732" spans="1:21">
      <c r="A732" s="367">
        <v>725</v>
      </c>
      <c r="B732" s="68">
        <v>46</v>
      </c>
      <c r="C732">
        <v>5</v>
      </c>
      <c r="D732" s="81">
        <v>31528</v>
      </c>
      <c r="E732" s="2" t="s">
        <v>108</v>
      </c>
      <c r="F732" s="94" t="s">
        <v>0</v>
      </c>
      <c r="G732" s="2" t="s">
        <v>384</v>
      </c>
      <c r="H732" s="107"/>
      <c r="I732" s="2" t="s">
        <v>155</v>
      </c>
      <c r="K732" s="2" t="s">
        <v>109</v>
      </c>
      <c r="L732" t="s">
        <v>0</v>
      </c>
      <c r="M732" s="2" t="s">
        <v>147</v>
      </c>
      <c r="O732">
        <v>4</v>
      </c>
      <c r="P732" s="1" t="s">
        <v>1</v>
      </c>
      <c r="Q732">
        <v>2</v>
      </c>
      <c r="S732">
        <f t="shared" si="135"/>
        <v>1</v>
      </c>
      <c r="T732">
        <f t="shared" si="136"/>
        <v>0</v>
      </c>
      <c r="U732">
        <f t="shared" si="137"/>
        <v>0</v>
      </c>
    </row>
    <row r="733" spans="1:21">
      <c r="A733" s="367">
        <v>726</v>
      </c>
      <c r="B733" s="68">
        <v>46</v>
      </c>
      <c r="C733">
        <v>6</v>
      </c>
      <c r="D733" s="81">
        <v>31528</v>
      </c>
      <c r="E733" s="2" t="s">
        <v>108</v>
      </c>
      <c r="F733" s="94" t="s">
        <v>0</v>
      </c>
      <c r="G733" s="2" t="s">
        <v>384</v>
      </c>
      <c r="H733" s="107">
        <v>0</v>
      </c>
      <c r="I733" s="2" t="s">
        <v>155</v>
      </c>
      <c r="K733" s="2" t="s">
        <v>110</v>
      </c>
      <c r="L733" t="s">
        <v>0</v>
      </c>
      <c r="M733" s="2" t="s">
        <v>75</v>
      </c>
      <c r="O733">
        <v>3</v>
      </c>
      <c r="P733" s="1" t="s">
        <v>1</v>
      </c>
      <c r="Q733">
        <v>5</v>
      </c>
      <c r="S733">
        <f t="shared" si="135"/>
        <v>0</v>
      </c>
      <c r="T733">
        <f t="shared" si="136"/>
        <v>0</v>
      </c>
      <c r="U733">
        <f t="shared" si="137"/>
        <v>1</v>
      </c>
    </row>
    <row r="734" spans="1:21">
      <c r="A734" s="367">
        <v>727</v>
      </c>
      <c r="B734" s="68">
        <v>46</v>
      </c>
      <c r="C734">
        <v>7</v>
      </c>
      <c r="D734" s="81">
        <v>31528</v>
      </c>
      <c r="E734" s="2" t="s">
        <v>108</v>
      </c>
      <c r="F734" s="94" t="s">
        <v>0</v>
      </c>
      <c r="G734" s="2" t="s">
        <v>384</v>
      </c>
      <c r="H734" s="107">
        <v>0</v>
      </c>
      <c r="I734" s="2" t="s">
        <v>155</v>
      </c>
      <c r="K734" s="2" t="s">
        <v>112</v>
      </c>
      <c r="L734" t="s">
        <v>0</v>
      </c>
      <c r="M734" s="2" t="s">
        <v>150</v>
      </c>
      <c r="O734">
        <v>3</v>
      </c>
      <c r="P734" s="1" t="s">
        <v>1</v>
      </c>
      <c r="Q734">
        <v>5</v>
      </c>
      <c r="S734">
        <f t="shared" si="135"/>
        <v>0</v>
      </c>
      <c r="T734">
        <f t="shared" si="136"/>
        <v>0</v>
      </c>
      <c r="U734">
        <f t="shared" si="137"/>
        <v>1</v>
      </c>
    </row>
    <row r="735" spans="1:21">
      <c r="A735" s="367">
        <v>728</v>
      </c>
      <c r="B735" s="68">
        <v>46</v>
      </c>
      <c r="C735">
        <v>8</v>
      </c>
      <c r="D735" s="81">
        <v>31528</v>
      </c>
      <c r="E735" s="2" t="s">
        <v>108</v>
      </c>
      <c r="F735" s="94" t="s">
        <v>0</v>
      </c>
      <c r="G735" s="2" t="s">
        <v>384</v>
      </c>
      <c r="H735" s="107">
        <v>0</v>
      </c>
      <c r="I735" s="2" t="s">
        <v>155</v>
      </c>
      <c r="K735" s="2" t="s">
        <v>111</v>
      </c>
      <c r="L735" t="s">
        <v>0</v>
      </c>
      <c r="M735" s="2" t="s">
        <v>74</v>
      </c>
      <c r="O735">
        <v>2</v>
      </c>
      <c r="P735" s="1" t="s">
        <v>1</v>
      </c>
      <c r="Q735">
        <v>3</v>
      </c>
      <c r="S735">
        <f t="shared" si="135"/>
        <v>0</v>
      </c>
      <c r="T735">
        <f t="shared" si="136"/>
        <v>0</v>
      </c>
      <c r="U735">
        <f t="shared" si="137"/>
        <v>1</v>
      </c>
    </row>
    <row r="736" spans="1:21">
      <c r="A736" s="367">
        <v>729</v>
      </c>
      <c r="B736" s="68">
        <v>46</v>
      </c>
      <c r="C736">
        <v>9</v>
      </c>
      <c r="D736" s="81">
        <v>31528</v>
      </c>
      <c r="E736" s="2" t="s">
        <v>108</v>
      </c>
      <c r="F736" s="94" t="s">
        <v>0</v>
      </c>
      <c r="G736" s="2" t="s">
        <v>384</v>
      </c>
      <c r="H736" s="107"/>
      <c r="I736" s="2" t="s">
        <v>155</v>
      </c>
      <c r="K736" s="2" t="s">
        <v>112</v>
      </c>
      <c r="L736" t="s">
        <v>0</v>
      </c>
      <c r="M736" s="2" t="s">
        <v>75</v>
      </c>
      <c r="O736">
        <v>1</v>
      </c>
      <c r="P736" s="1" t="s">
        <v>1</v>
      </c>
      <c r="Q736">
        <v>1</v>
      </c>
      <c r="S736">
        <f t="shared" si="135"/>
        <v>0</v>
      </c>
      <c r="T736">
        <f t="shared" si="136"/>
        <v>1</v>
      </c>
      <c r="U736">
        <f t="shared" si="137"/>
        <v>0</v>
      </c>
    </row>
    <row r="737" spans="1:21">
      <c r="A737" s="367">
        <v>730</v>
      </c>
      <c r="B737" s="68">
        <v>46</v>
      </c>
      <c r="C737">
        <v>10</v>
      </c>
      <c r="D737" s="81">
        <v>31528</v>
      </c>
      <c r="E737" s="2" t="s">
        <v>108</v>
      </c>
      <c r="F737" s="94" t="s">
        <v>0</v>
      </c>
      <c r="G737" s="2" t="s">
        <v>384</v>
      </c>
      <c r="H737" s="107"/>
      <c r="I737" s="2" t="s">
        <v>155</v>
      </c>
      <c r="K737" s="2" t="s">
        <v>110</v>
      </c>
      <c r="L737" t="s">
        <v>0</v>
      </c>
      <c r="M737" s="2" t="s">
        <v>147</v>
      </c>
      <c r="O737">
        <v>5</v>
      </c>
      <c r="P737" s="1" t="s">
        <v>1</v>
      </c>
      <c r="Q737">
        <v>5</v>
      </c>
      <c r="S737">
        <f t="shared" si="135"/>
        <v>0</v>
      </c>
      <c r="T737">
        <f t="shared" si="136"/>
        <v>1</v>
      </c>
      <c r="U737">
        <f t="shared" si="137"/>
        <v>0</v>
      </c>
    </row>
    <row r="738" spans="1:21">
      <c r="A738" s="367">
        <v>731</v>
      </c>
      <c r="B738" s="68">
        <v>46</v>
      </c>
      <c r="C738">
        <v>11</v>
      </c>
      <c r="D738" s="81">
        <v>31528</v>
      </c>
      <c r="E738" s="2" t="s">
        <v>108</v>
      </c>
      <c r="F738" s="94" t="s">
        <v>0</v>
      </c>
      <c r="G738" s="2" t="s">
        <v>384</v>
      </c>
      <c r="H738" s="107">
        <v>0</v>
      </c>
      <c r="I738" s="2" t="s">
        <v>155</v>
      </c>
      <c r="K738" s="2" t="s">
        <v>109</v>
      </c>
      <c r="L738" t="s">
        <v>0</v>
      </c>
      <c r="M738" s="2" t="s">
        <v>74</v>
      </c>
      <c r="O738">
        <v>5</v>
      </c>
      <c r="P738" s="1" t="s">
        <v>1</v>
      </c>
      <c r="Q738">
        <v>6</v>
      </c>
      <c r="S738">
        <f t="shared" si="135"/>
        <v>0</v>
      </c>
      <c r="T738">
        <f t="shared" si="136"/>
        <v>0</v>
      </c>
      <c r="U738">
        <f t="shared" si="137"/>
        <v>1</v>
      </c>
    </row>
    <row r="739" spans="1:21">
      <c r="A739" s="367">
        <v>732</v>
      </c>
      <c r="B739" s="68">
        <v>46</v>
      </c>
      <c r="C739">
        <v>12</v>
      </c>
      <c r="D739" s="81">
        <v>31528</v>
      </c>
      <c r="E739" s="2" t="s">
        <v>108</v>
      </c>
      <c r="F739" s="94" t="s">
        <v>0</v>
      </c>
      <c r="G739" s="2" t="s">
        <v>384</v>
      </c>
      <c r="H739" s="107">
        <v>0</v>
      </c>
      <c r="I739" s="2" t="s">
        <v>155</v>
      </c>
      <c r="K739" s="2" t="s">
        <v>111</v>
      </c>
      <c r="L739" t="s">
        <v>0</v>
      </c>
      <c r="M739" s="2" t="s">
        <v>150</v>
      </c>
      <c r="O739">
        <v>1</v>
      </c>
      <c r="P739" s="1" t="s">
        <v>1</v>
      </c>
      <c r="Q739">
        <v>4</v>
      </c>
      <c r="S739">
        <f t="shared" si="135"/>
        <v>0</v>
      </c>
      <c r="T739">
        <f t="shared" si="136"/>
        <v>0</v>
      </c>
      <c r="U739">
        <f t="shared" si="137"/>
        <v>1</v>
      </c>
    </row>
    <row r="740" spans="1:21">
      <c r="A740" s="367">
        <v>733</v>
      </c>
      <c r="B740" s="68">
        <v>46</v>
      </c>
      <c r="C740">
        <v>13</v>
      </c>
      <c r="D740" s="81">
        <v>31528</v>
      </c>
      <c r="E740" s="2" t="s">
        <v>108</v>
      </c>
      <c r="F740" s="94" t="s">
        <v>0</v>
      </c>
      <c r="G740" s="2" t="s">
        <v>384</v>
      </c>
      <c r="H740" s="107">
        <v>0</v>
      </c>
      <c r="I740" s="2" t="s">
        <v>155</v>
      </c>
      <c r="K740" s="2" t="s">
        <v>111</v>
      </c>
      <c r="L740" t="s">
        <v>0</v>
      </c>
      <c r="M740" s="2" t="s">
        <v>75</v>
      </c>
      <c r="O740">
        <v>0</v>
      </c>
      <c r="P740" s="1" t="s">
        <v>1</v>
      </c>
      <c r="Q740">
        <v>5</v>
      </c>
      <c r="S740">
        <f t="shared" si="135"/>
        <v>0</v>
      </c>
      <c r="T740">
        <f t="shared" si="136"/>
        <v>0</v>
      </c>
      <c r="U740">
        <f t="shared" si="137"/>
        <v>1</v>
      </c>
    </row>
    <row r="741" spans="1:21">
      <c r="A741" s="367">
        <v>734</v>
      </c>
      <c r="B741" s="68">
        <v>46</v>
      </c>
      <c r="C741">
        <v>14</v>
      </c>
      <c r="D741" s="81">
        <v>31528</v>
      </c>
      <c r="E741" s="2" t="s">
        <v>108</v>
      </c>
      <c r="F741" s="94" t="s">
        <v>0</v>
      </c>
      <c r="G741" s="2" t="s">
        <v>384</v>
      </c>
      <c r="H741" s="107"/>
      <c r="I741" s="2" t="s">
        <v>155</v>
      </c>
      <c r="K741" s="2" t="s">
        <v>112</v>
      </c>
      <c r="L741" t="s">
        <v>0</v>
      </c>
      <c r="M741" s="2" t="s">
        <v>147</v>
      </c>
      <c r="O741">
        <v>2</v>
      </c>
      <c r="P741" s="1" t="s">
        <v>1</v>
      </c>
      <c r="Q741">
        <v>2</v>
      </c>
      <c r="S741">
        <f t="shared" si="135"/>
        <v>0</v>
      </c>
      <c r="T741">
        <f t="shared" si="136"/>
        <v>1</v>
      </c>
      <c r="U741">
        <f t="shared" si="137"/>
        <v>0</v>
      </c>
    </row>
    <row r="742" spans="1:21">
      <c r="A742" s="367">
        <v>735</v>
      </c>
      <c r="B742" s="68">
        <v>46</v>
      </c>
      <c r="C742">
        <v>15</v>
      </c>
      <c r="D742" s="81">
        <v>31528</v>
      </c>
      <c r="E742" s="2" t="s">
        <v>108</v>
      </c>
      <c r="F742" s="94" t="s">
        <v>0</v>
      </c>
      <c r="G742" s="2" t="s">
        <v>384</v>
      </c>
      <c r="H742" s="107">
        <v>0</v>
      </c>
      <c r="I742" s="2" t="s">
        <v>155</v>
      </c>
      <c r="K742" s="2" t="s">
        <v>110</v>
      </c>
      <c r="L742" t="s">
        <v>0</v>
      </c>
      <c r="M742" s="2" t="s">
        <v>74</v>
      </c>
      <c r="O742">
        <v>3</v>
      </c>
      <c r="P742" s="1" t="s">
        <v>1</v>
      </c>
      <c r="Q742">
        <v>8</v>
      </c>
      <c r="S742">
        <f t="shared" si="135"/>
        <v>0</v>
      </c>
      <c r="T742">
        <f t="shared" si="136"/>
        <v>0</v>
      </c>
      <c r="U742">
        <f t="shared" si="137"/>
        <v>1</v>
      </c>
    </row>
    <row r="743" spans="1:21">
      <c r="A743" s="367">
        <v>736</v>
      </c>
      <c r="B743" s="68">
        <v>46</v>
      </c>
      <c r="C743">
        <v>16</v>
      </c>
      <c r="D743" s="81">
        <v>31528</v>
      </c>
      <c r="E743" s="2" t="s">
        <v>108</v>
      </c>
      <c r="F743" s="94" t="s">
        <v>0</v>
      </c>
      <c r="G743" s="2" t="s">
        <v>384</v>
      </c>
      <c r="H743" s="107"/>
      <c r="I743" s="2" t="s">
        <v>155</v>
      </c>
      <c r="K743" s="2" t="s">
        <v>109</v>
      </c>
      <c r="L743" t="s">
        <v>0</v>
      </c>
      <c r="M743" s="2" t="s">
        <v>150</v>
      </c>
      <c r="O743">
        <v>5</v>
      </c>
      <c r="P743" s="1" t="s">
        <v>1</v>
      </c>
      <c r="Q743">
        <v>3</v>
      </c>
      <c r="S743">
        <f t="shared" si="135"/>
        <v>1</v>
      </c>
      <c r="T743">
        <f t="shared" si="136"/>
        <v>0</v>
      </c>
      <c r="U743">
        <f t="shared" si="137"/>
        <v>0</v>
      </c>
    </row>
    <row r="744" spans="1:21">
      <c r="A744" s="367">
        <v>737</v>
      </c>
      <c r="B744" s="68">
        <v>47</v>
      </c>
      <c r="C744">
        <v>1</v>
      </c>
      <c r="D744" s="81">
        <v>31528</v>
      </c>
      <c r="E744" s="2" t="s">
        <v>123</v>
      </c>
      <c r="F744" s="94" t="s">
        <v>0</v>
      </c>
      <c r="G744" s="2" t="s">
        <v>84</v>
      </c>
      <c r="H744" s="107">
        <v>0</v>
      </c>
      <c r="I744" s="2" t="s">
        <v>155</v>
      </c>
      <c r="K744" s="2" t="s">
        <v>145</v>
      </c>
      <c r="L744" t="s">
        <v>0</v>
      </c>
      <c r="M744" s="2" t="s">
        <v>144</v>
      </c>
      <c r="O744">
        <v>4</v>
      </c>
      <c r="P744" s="1" t="s">
        <v>1</v>
      </c>
      <c r="Q744">
        <v>5</v>
      </c>
      <c r="S744">
        <f t="shared" si="135"/>
        <v>0</v>
      </c>
      <c r="T744">
        <f t="shared" si="136"/>
        <v>0</v>
      </c>
      <c r="U744">
        <f t="shared" si="137"/>
        <v>1</v>
      </c>
    </row>
    <row r="745" spans="1:21">
      <c r="A745" s="367">
        <v>738</v>
      </c>
      <c r="B745" s="68">
        <v>47</v>
      </c>
      <c r="C745">
        <v>2</v>
      </c>
      <c r="D745" s="81">
        <v>31528</v>
      </c>
      <c r="E745" s="2" t="s">
        <v>123</v>
      </c>
      <c r="F745" s="94" t="s">
        <v>0</v>
      </c>
      <c r="G745" s="2" t="s">
        <v>84</v>
      </c>
      <c r="H745" s="107">
        <v>0</v>
      </c>
      <c r="I745" s="2" t="s">
        <v>155</v>
      </c>
      <c r="K745" s="2" t="s">
        <v>122</v>
      </c>
      <c r="L745" t="s">
        <v>0</v>
      </c>
      <c r="M745" s="2" t="s">
        <v>143</v>
      </c>
      <c r="O745">
        <v>1</v>
      </c>
      <c r="P745" s="1" t="s">
        <v>1</v>
      </c>
      <c r="Q745">
        <v>3</v>
      </c>
      <c r="S745">
        <f t="shared" ref="S745:S760" si="138">IF(O745&gt;Q745,1,0)</f>
        <v>0</v>
      </c>
      <c r="T745">
        <f t="shared" ref="T745:T760" si="139">IF(ISNUMBER(Q745),IF(O745=Q745,1,0),0)</f>
        <v>0</v>
      </c>
      <c r="U745">
        <f t="shared" ref="U745:U760" si="140">IF(O745&lt;Q745,1,0)</f>
        <v>1</v>
      </c>
    </row>
    <row r="746" spans="1:21">
      <c r="A746" s="367">
        <v>739</v>
      </c>
      <c r="B746" s="68">
        <v>47</v>
      </c>
      <c r="C746">
        <v>3</v>
      </c>
      <c r="D746" s="81">
        <v>31528</v>
      </c>
      <c r="E746" s="2" t="s">
        <v>123</v>
      </c>
      <c r="F746" s="94" t="s">
        <v>0</v>
      </c>
      <c r="G746" s="2" t="s">
        <v>84</v>
      </c>
      <c r="H746" s="107"/>
      <c r="I746" s="2" t="s">
        <v>155</v>
      </c>
      <c r="K746" s="2" t="s">
        <v>126</v>
      </c>
      <c r="L746" t="s">
        <v>0</v>
      </c>
      <c r="M746" s="2" t="s">
        <v>85</v>
      </c>
      <c r="O746">
        <v>6</v>
      </c>
      <c r="P746" s="1" t="s">
        <v>1</v>
      </c>
      <c r="Q746">
        <v>6</v>
      </c>
      <c r="S746">
        <f t="shared" si="138"/>
        <v>0</v>
      </c>
      <c r="T746">
        <f t="shared" si="139"/>
        <v>1</v>
      </c>
      <c r="U746">
        <f t="shared" si="140"/>
        <v>0</v>
      </c>
    </row>
    <row r="747" spans="1:21">
      <c r="A747" s="367">
        <v>740</v>
      </c>
      <c r="B747" s="68">
        <v>47</v>
      </c>
      <c r="C747">
        <v>4</v>
      </c>
      <c r="D747" s="81">
        <v>31528</v>
      </c>
      <c r="E747" s="2" t="s">
        <v>123</v>
      </c>
      <c r="F747" s="94" t="s">
        <v>0</v>
      </c>
      <c r="G747" s="2" t="s">
        <v>84</v>
      </c>
      <c r="H747" s="107"/>
      <c r="I747" s="2" t="s">
        <v>155</v>
      </c>
      <c r="K747" s="2" t="s">
        <v>124</v>
      </c>
      <c r="L747" t="s">
        <v>0</v>
      </c>
      <c r="M747" s="2" t="s">
        <v>83</v>
      </c>
      <c r="O747">
        <v>6</v>
      </c>
      <c r="P747" s="1" t="s">
        <v>1</v>
      </c>
      <c r="Q747">
        <v>3</v>
      </c>
      <c r="S747">
        <f t="shared" si="138"/>
        <v>1</v>
      </c>
      <c r="T747">
        <f t="shared" si="139"/>
        <v>0</v>
      </c>
      <c r="U747">
        <f t="shared" si="140"/>
        <v>0</v>
      </c>
    </row>
    <row r="748" spans="1:21">
      <c r="A748" s="367">
        <v>741</v>
      </c>
      <c r="B748" s="68">
        <v>47</v>
      </c>
      <c r="C748">
        <v>5</v>
      </c>
      <c r="D748" s="81">
        <v>31528</v>
      </c>
      <c r="E748" s="2" t="s">
        <v>123</v>
      </c>
      <c r="F748" s="94" t="s">
        <v>0</v>
      </c>
      <c r="G748" s="2" t="s">
        <v>84</v>
      </c>
      <c r="H748" s="107">
        <v>0</v>
      </c>
      <c r="I748" s="2" t="s">
        <v>155</v>
      </c>
      <c r="K748" s="2" t="s">
        <v>122</v>
      </c>
      <c r="L748" t="s">
        <v>0</v>
      </c>
      <c r="M748" s="2" t="s">
        <v>144</v>
      </c>
      <c r="O748">
        <v>2</v>
      </c>
      <c r="P748" s="1" t="s">
        <v>1</v>
      </c>
      <c r="Q748">
        <v>6</v>
      </c>
      <c r="S748">
        <f t="shared" si="138"/>
        <v>0</v>
      </c>
      <c r="T748">
        <f t="shared" si="139"/>
        <v>0</v>
      </c>
      <c r="U748">
        <f t="shared" si="140"/>
        <v>1</v>
      </c>
    </row>
    <row r="749" spans="1:21">
      <c r="A749" s="367">
        <v>742</v>
      </c>
      <c r="B749" s="68">
        <v>47</v>
      </c>
      <c r="C749">
        <v>6</v>
      </c>
      <c r="D749" s="81">
        <v>31528</v>
      </c>
      <c r="E749" s="2" t="s">
        <v>123</v>
      </c>
      <c r="F749" s="94" t="s">
        <v>0</v>
      </c>
      <c r="G749" s="2" t="s">
        <v>84</v>
      </c>
      <c r="H749" s="107">
        <v>0</v>
      </c>
      <c r="I749" s="2" t="s">
        <v>155</v>
      </c>
      <c r="K749" s="2" t="s">
        <v>126</v>
      </c>
      <c r="L749" t="s">
        <v>0</v>
      </c>
      <c r="M749" s="2" t="s">
        <v>143</v>
      </c>
      <c r="O749">
        <v>2</v>
      </c>
      <c r="P749" s="1" t="s">
        <v>1</v>
      </c>
      <c r="Q749">
        <v>6</v>
      </c>
      <c r="S749">
        <f t="shared" si="138"/>
        <v>0</v>
      </c>
      <c r="T749">
        <f t="shared" si="139"/>
        <v>0</v>
      </c>
      <c r="U749">
        <f t="shared" si="140"/>
        <v>1</v>
      </c>
    </row>
    <row r="750" spans="1:21">
      <c r="A750" s="367">
        <v>743</v>
      </c>
      <c r="B750" s="68">
        <v>47</v>
      </c>
      <c r="C750">
        <v>7</v>
      </c>
      <c r="D750" s="81">
        <v>31528</v>
      </c>
      <c r="E750" s="2" t="s">
        <v>123</v>
      </c>
      <c r="F750" s="94" t="s">
        <v>0</v>
      </c>
      <c r="G750" s="2" t="s">
        <v>84</v>
      </c>
      <c r="H750" s="107"/>
      <c r="I750" s="2" t="s">
        <v>155</v>
      </c>
      <c r="K750" s="2" t="s">
        <v>124</v>
      </c>
      <c r="L750" t="s">
        <v>0</v>
      </c>
      <c r="M750" s="2" t="s">
        <v>85</v>
      </c>
      <c r="O750">
        <v>4</v>
      </c>
      <c r="P750" s="1" t="s">
        <v>1</v>
      </c>
      <c r="Q750">
        <v>4</v>
      </c>
      <c r="S750">
        <f t="shared" si="138"/>
        <v>0</v>
      </c>
      <c r="T750">
        <f t="shared" si="139"/>
        <v>1</v>
      </c>
      <c r="U750">
        <f t="shared" si="140"/>
        <v>0</v>
      </c>
    </row>
    <row r="751" spans="1:21">
      <c r="A751" s="367">
        <v>744</v>
      </c>
      <c r="B751" s="68">
        <v>47</v>
      </c>
      <c r="C751">
        <v>8</v>
      </c>
      <c r="D751" s="81">
        <v>31528</v>
      </c>
      <c r="E751" s="2" t="s">
        <v>123</v>
      </c>
      <c r="F751" s="94" t="s">
        <v>0</v>
      </c>
      <c r="G751" s="2" t="s">
        <v>84</v>
      </c>
      <c r="H751" s="107">
        <v>0</v>
      </c>
      <c r="I751" s="2" t="s">
        <v>155</v>
      </c>
      <c r="K751" s="2" t="s">
        <v>145</v>
      </c>
      <c r="L751" t="s">
        <v>0</v>
      </c>
      <c r="M751" s="2" t="s">
        <v>83</v>
      </c>
      <c r="O751">
        <v>3</v>
      </c>
      <c r="P751" s="1" t="s">
        <v>1</v>
      </c>
      <c r="Q751">
        <v>4</v>
      </c>
      <c r="S751">
        <f t="shared" si="138"/>
        <v>0</v>
      </c>
      <c r="T751">
        <f t="shared" si="139"/>
        <v>0</v>
      </c>
      <c r="U751">
        <f t="shared" si="140"/>
        <v>1</v>
      </c>
    </row>
    <row r="752" spans="1:21">
      <c r="A752" s="367">
        <v>745</v>
      </c>
      <c r="B752" s="68">
        <v>47</v>
      </c>
      <c r="C752">
        <v>9</v>
      </c>
      <c r="D752" s="81">
        <v>31528</v>
      </c>
      <c r="E752" s="2" t="s">
        <v>123</v>
      </c>
      <c r="F752" s="94" t="s">
        <v>0</v>
      </c>
      <c r="G752" s="2" t="s">
        <v>84</v>
      </c>
      <c r="H752" s="107">
        <v>0</v>
      </c>
      <c r="I752" s="2" t="s">
        <v>155</v>
      </c>
      <c r="K752" s="2" t="s">
        <v>124</v>
      </c>
      <c r="L752" t="s">
        <v>0</v>
      </c>
      <c r="M752" s="2" t="s">
        <v>143</v>
      </c>
      <c r="O752">
        <v>2</v>
      </c>
      <c r="P752" s="1" t="s">
        <v>1</v>
      </c>
      <c r="Q752">
        <v>4</v>
      </c>
      <c r="S752">
        <f t="shared" si="138"/>
        <v>0</v>
      </c>
      <c r="T752">
        <f t="shared" si="139"/>
        <v>0</v>
      </c>
      <c r="U752">
        <f t="shared" si="140"/>
        <v>1</v>
      </c>
    </row>
    <row r="753" spans="1:21">
      <c r="A753" s="367">
        <v>746</v>
      </c>
      <c r="B753" s="68">
        <v>47</v>
      </c>
      <c r="C753">
        <v>10</v>
      </c>
      <c r="D753" s="81">
        <v>31528</v>
      </c>
      <c r="E753" s="2" t="s">
        <v>123</v>
      </c>
      <c r="F753" s="94" t="s">
        <v>0</v>
      </c>
      <c r="G753" s="2" t="s">
        <v>84</v>
      </c>
      <c r="H753" s="107">
        <v>0</v>
      </c>
      <c r="I753" s="2" t="s">
        <v>155</v>
      </c>
      <c r="K753" s="2" t="s">
        <v>126</v>
      </c>
      <c r="L753" t="s">
        <v>0</v>
      </c>
      <c r="M753" s="2" t="s">
        <v>144</v>
      </c>
      <c r="O753">
        <v>1</v>
      </c>
      <c r="P753" s="1" t="s">
        <v>1</v>
      </c>
      <c r="Q753">
        <v>8</v>
      </c>
      <c r="S753">
        <f t="shared" si="138"/>
        <v>0</v>
      </c>
      <c r="T753">
        <f t="shared" si="139"/>
        <v>0</v>
      </c>
      <c r="U753">
        <f t="shared" si="140"/>
        <v>1</v>
      </c>
    </row>
    <row r="754" spans="1:21">
      <c r="A754" s="367">
        <v>747</v>
      </c>
      <c r="B754" s="68">
        <v>47</v>
      </c>
      <c r="C754">
        <v>11</v>
      </c>
      <c r="D754" s="81">
        <v>31528</v>
      </c>
      <c r="E754" s="2" t="s">
        <v>123</v>
      </c>
      <c r="F754" s="94" t="s">
        <v>0</v>
      </c>
      <c r="G754" s="2" t="s">
        <v>84</v>
      </c>
      <c r="H754" s="107">
        <v>0</v>
      </c>
      <c r="I754" s="2" t="s">
        <v>155</v>
      </c>
      <c r="K754" s="2" t="s">
        <v>122</v>
      </c>
      <c r="L754" t="s">
        <v>0</v>
      </c>
      <c r="M754" s="2" t="s">
        <v>83</v>
      </c>
      <c r="O754">
        <v>4</v>
      </c>
      <c r="P754" s="1" t="s">
        <v>1</v>
      </c>
      <c r="Q754">
        <v>6</v>
      </c>
      <c r="S754">
        <f t="shared" si="138"/>
        <v>0</v>
      </c>
      <c r="T754">
        <f t="shared" si="139"/>
        <v>0</v>
      </c>
      <c r="U754">
        <f t="shared" si="140"/>
        <v>1</v>
      </c>
    </row>
    <row r="755" spans="1:21">
      <c r="A755" s="367">
        <v>748</v>
      </c>
      <c r="B755" s="68">
        <v>47</v>
      </c>
      <c r="C755">
        <v>12</v>
      </c>
      <c r="D755" s="81">
        <v>31528</v>
      </c>
      <c r="E755" s="2" t="s">
        <v>123</v>
      </c>
      <c r="F755" s="94" t="s">
        <v>0</v>
      </c>
      <c r="G755" s="2" t="s">
        <v>84</v>
      </c>
      <c r="H755" s="107">
        <v>0</v>
      </c>
      <c r="I755" s="2" t="s">
        <v>155</v>
      </c>
      <c r="K755" s="2" t="s">
        <v>145</v>
      </c>
      <c r="L755" t="s">
        <v>0</v>
      </c>
      <c r="M755" s="2" t="s">
        <v>85</v>
      </c>
      <c r="O755">
        <v>3</v>
      </c>
      <c r="P755" s="1" t="s">
        <v>1</v>
      </c>
      <c r="Q755">
        <v>7</v>
      </c>
      <c r="S755">
        <f t="shared" si="138"/>
        <v>0</v>
      </c>
      <c r="T755">
        <f t="shared" si="139"/>
        <v>0</v>
      </c>
      <c r="U755">
        <f t="shared" si="140"/>
        <v>1</v>
      </c>
    </row>
    <row r="756" spans="1:21">
      <c r="A756" s="367">
        <v>749</v>
      </c>
      <c r="B756" s="68">
        <v>47</v>
      </c>
      <c r="C756">
        <v>13</v>
      </c>
      <c r="D756" s="81">
        <v>31528</v>
      </c>
      <c r="E756" s="2" t="s">
        <v>123</v>
      </c>
      <c r="F756" s="94" t="s">
        <v>0</v>
      </c>
      <c r="G756" s="2" t="s">
        <v>84</v>
      </c>
      <c r="H756" s="107"/>
      <c r="I756" s="2" t="s">
        <v>155</v>
      </c>
      <c r="K756" s="2" t="s">
        <v>145</v>
      </c>
      <c r="L756" t="s">
        <v>0</v>
      </c>
      <c r="M756" s="2" t="s">
        <v>143</v>
      </c>
      <c r="O756">
        <v>6</v>
      </c>
      <c r="P756" s="1" t="s">
        <v>1</v>
      </c>
      <c r="Q756">
        <v>4</v>
      </c>
      <c r="S756">
        <f t="shared" si="138"/>
        <v>1</v>
      </c>
      <c r="T756">
        <f t="shared" si="139"/>
        <v>0</v>
      </c>
      <c r="U756">
        <f t="shared" si="140"/>
        <v>0</v>
      </c>
    </row>
    <row r="757" spans="1:21">
      <c r="A757" s="367">
        <v>750</v>
      </c>
      <c r="B757" s="68">
        <v>47</v>
      </c>
      <c r="C757">
        <v>14</v>
      </c>
      <c r="D757" s="81">
        <v>31528</v>
      </c>
      <c r="E757" s="2" t="s">
        <v>123</v>
      </c>
      <c r="F757" s="94" t="s">
        <v>0</v>
      </c>
      <c r="G757" s="2" t="s">
        <v>84</v>
      </c>
      <c r="H757" s="107">
        <v>0</v>
      </c>
      <c r="I757" s="2" t="s">
        <v>155</v>
      </c>
      <c r="K757" s="2" t="s">
        <v>124</v>
      </c>
      <c r="L757" t="s">
        <v>0</v>
      </c>
      <c r="M757" s="2" t="s">
        <v>144</v>
      </c>
      <c r="O757">
        <v>1</v>
      </c>
      <c r="P757" s="1" t="s">
        <v>1</v>
      </c>
      <c r="Q757">
        <v>3</v>
      </c>
      <c r="S757">
        <f t="shared" si="138"/>
        <v>0</v>
      </c>
      <c r="T757">
        <f t="shared" si="139"/>
        <v>0</v>
      </c>
      <c r="U757">
        <f t="shared" si="140"/>
        <v>1</v>
      </c>
    </row>
    <row r="758" spans="1:21">
      <c r="A758" s="367">
        <v>751</v>
      </c>
      <c r="B758" s="68">
        <v>47</v>
      </c>
      <c r="C758">
        <v>15</v>
      </c>
      <c r="D758" s="81">
        <v>31528</v>
      </c>
      <c r="E758" s="2" t="s">
        <v>123</v>
      </c>
      <c r="F758" s="94" t="s">
        <v>0</v>
      </c>
      <c r="G758" s="2" t="s">
        <v>84</v>
      </c>
      <c r="H758" s="107">
        <v>0</v>
      </c>
      <c r="I758" s="2" t="s">
        <v>155</v>
      </c>
      <c r="K758" s="2" t="s">
        <v>126</v>
      </c>
      <c r="L758" t="s">
        <v>0</v>
      </c>
      <c r="M758" s="2" t="s">
        <v>83</v>
      </c>
      <c r="O758">
        <v>8</v>
      </c>
      <c r="P758" s="1" t="s">
        <v>1</v>
      </c>
      <c r="Q758">
        <v>10</v>
      </c>
      <c r="S758">
        <f t="shared" si="138"/>
        <v>0</v>
      </c>
      <c r="T758">
        <f t="shared" si="139"/>
        <v>0</v>
      </c>
      <c r="U758">
        <f t="shared" si="140"/>
        <v>1</v>
      </c>
    </row>
    <row r="759" spans="1:21">
      <c r="A759" s="367">
        <v>752</v>
      </c>
      <c r="B759" s="68">
        <v>47</v>
      </c>
      <c r="C759">
        <v>16</v>
      </c>
      <c r="D759" s="81">
        <v>31528</v>
      </c>
      <c r="E759" s="2" t="s">
        <v>123</v>
      </c>
      <c r="F759" s="94" t="s">
        <v>0</v>
      </c>
      <c r="G759" s="2" t="s">
        <v>84</v>
      </c>
      <c r="H759" s="107"/>
      <c r="I759" s="2" t="s">
        <v>155</v>
      </c>
      <c r="K759" s="2" t="s">
        <v>122</v>
      </c>
      <c r="L759" t="s">
        <v>0</v>
      </c>
      <c r="M759" s="2" t="s">
        <v>85</v>
      </c>
      <c r="O759">
        <v>5</v>
      </c>
      <c r="P759" s="1" t="s">
        <v>1</v>
      </c>
      <c r="Q759">
        <v>2</v>
      </c>
      <c r="S759">
        <f t="shared" si="138"/>
        <v>1</v>
      </c>
      <c r="T759">
        <f t="shared" si="139"/>
        <v>0</v>
      </c>
      <c r="U759">
        <f t="shared" si="140"/>
        <v>0</v>
      </c>
    </row>
    <row r="760" spans="1:21">
      <c r="A760" s="367">
        <v>753</v>
      </c>
      <c r="B760" s="68">
        <v>48</v>
      </c>
      <c r="C760">
        <v>1</v>
      </c>
      <c r="D760" s="81">
        <v>31529</v>
      </c>
      <c r="E760" s="2" t="s">
        <v>388</v>
      </c>
      <c r="F760" s="94" t="s">
        <v>0</v>
      </c>
      <c r="G760" s="2" t="s">
        <v>78</v>
      </c>
      <c r="H760" s="107"/>
      <c r="I760" s="2" t="s">
        <v>155</v>
      </c>
      <c r="K760" s="2" t="s">
        <v>136</v>
      </c>
      <c r="L760" t="s">
        <v>0</v>
      </c>
      <c r="M760" s="2" t="s">
        <v>81</v>
      </c>
      <c r="O760">
        <v>5</v>
      </c>
      <c r="P760" s="1" t="s">
        <v>1</v>
      </c>
      <c r="Q760">
        <v>5</v>
      </c>
      <c r="S760">
        <f t="shared" si="138"/>
        <v>0</v>
      </c>
      <c r="T760">
        <f t="shared" si="139"/>
        <v>1</v>
      </c>
      <c r="U760">
        <f t="shared" si="140"/>
        <v>0</v>
      </c>
    </row>
    <row r="761" spans="1:21">
      <c r="A761" s="367">
        <v>754</v>
      </c>
      <c r="B761" s="68">
        <v>48</v>
      </c>
      <c r="C761">
        <v>2</v>
      </c>
      <c r="D761" s="81">
        <v>31529</v>
      </c>
      <c r="E761" s="2" t="s">
        <v>388</v>
      </c>
      <c r="F761" s="94" t="s">
        <v>0</v>
      </c>
      <c r="G761" s="2" t="s">
        <v>78</v>
      </c>
      <c r="H761" s="107">
        <v>0</v>
      </c>
      <c r="I761" s="2" t="s">
        <v>155</v>
      </c>
      <c r="K761" s="2" t="s">
        <v>94</v>
      </c>
      <c r="L761" t="s">
        <v>0</v>
      </c>
      <c r="M761" s="2" t="s">
        <v>79</v>
      </c>
      <c r="O761">
        <v>2</v>
      </c>
      <c r="P761" s="1" t="s">
        <v>1</v>
      </c>
      <c r="Q761">
        <v>3</v>
      </c>
      <c r="S761">
        <f t="shared" ref="S761:S776" si="141">IF(O761&gt;Q761,1,0)</f>
        <v>0</v>
      </c>
      <c r="T761">
        <f t="shared" ref="T761:T776" si="142">IF(ISNUMBER(Q761),IF(O761=Q761,1,0),0)</f>
        <v>0</v>
      </c>
      <c r="U761">
        <f t="shared" ref="U761:U776" si="143">IF(O761&lt;Q761,1,0)</f>
        <v>1</v>
      </c>
    </row>
    <row r="762" spans="1:21">
      <c r="A762" s="367">
        <v>755</v>
      </c>
      <c r="B762" s="68">
        <v>48</v>
      </c>
      <c r="C762">
        <v>3</v>
      </c>
      <c r="D762" s="81">
        <v>31529</v>
      </c>
      <c r="E762" s="2" t="s">
        <v>388</v>
      </c>
      <c r="F762" s="94" t="s">
        <v>0</v>
      </c>
      <c r="G762" s="2" t="s">
        <v>78</v>
      </c>
      <c r="H762" s="107">
        <v>0</v>
      </c>
      <c r="I762" s="2" t="s">
        <v>155</v>
      </c>
      <c r="K762" s="2" t="s">
        <v>152</v>
      </c>
      <c r="L762" t="s">
        <v>0</v>
      </c>
      <c r="M762" s="2" t="s">
        <v>80</v>
      </c>
      <c r="O762">
        <v>1</v>
      </c>
      <c r="P762" s="1" t="s">
        <v>1</v>
      </c>
      <c r="Q762">
        <v>6</v>
      </c>
      <c r="S762">
        <f t="shared" si="141"/>
        <v>0</v>
      </c>
      <c r="T762">
        <f t="shared" si="142"/>
        <v>0</v>
      </c>
      <c r="U762">
        <f t="shared" si="143"/>
        <v>1</v>
      </c>
    </row>
    <row r="763" spans="1:21">
      <c r="A763" s="367">
        <v>756</v>
      </c>
      <c r="B763" s="68">
        <v>48</v>
      </c>
      <c r="C763">
        <v>4</v>
      </c>
      <c r="D763" s="81">
        <v>31529</v>
      </c>
      <c r="E763" s="2" t="s">
        <v>388</v>
      </c>
      <c r="F763" s="94" t="s">
        <v>0</v>
      </c>
      <c r="G763" s="2" t="s">
        <v>78</v>
      </c>
      <c r="H763" s="107"/>
      <c r="I763" s="2" t="s">
        <v>155</v>
      </c>
      <c r="K763" s="2" t="s">
        <v>151</v>
      </c>
      <c r="L763" t="s">
        <v>0</v>
      </c>
      <c r="M763" s="2" t="s">
        <v>77</v>
      </c>
      <c r="O763">
        <v>3</v>
      </c>
      <c r="P763" s="1" t="s">
        <v>1</v>
      </c>
      <c r="Q763">
        <v>2</v>
      </c>
      <c r="S763">
        <f t="shared" si="141"/>
        <v>1</v>
      </c>
      <c r="T763">
        <f t="shared" si="142"/>
        <v>0</v>
      </c>
      <c r="U763">
        <f t="shared" si="143"/>
        <v>0</v>
      </c>
    </row>
    <row r="764" spans="1:21">
      <c r="A764" s="367">
        <v>757</v>
      </c>
      <c r="B764" s="68">
        <v>48</v>
      </c>
      <c r="C764">
        <v>5</v>
      </c>
      <c r="D764" s="81">
        <v>31529</v>
      </c>
      <c r="E764" s="2" t="s">
        <v>388</v>
      </c>
      <c r="F764" s="94" t="s">
        <v>0</v>
      </c>
      <c r="G764" s="2" t="s">
        <v>78</v>
      </c>
      <c r="H764" s="107">
        <v>0</v>
      </c>
      <c r="I764" s="2" t="s">
        <v>155</v>
      </c>
      <c r="K764" s="2" t="s">
        <v>94</v>
      </c>
      <c r="L764" t="s">
        <v>0</v>
      </c>
      <c r="M764" s="2" t="s">
        <v>81</v>
      </c>
      <c r="O764">
        <v>4</v>
      </c>
      <c r="P764" s="1" t="s">
        <v>1</v>
      </c>
      <c r="Q764">
        <v>5</v>
      </c>
      <c r="S764">
        <f t="shared" si="141"/>
        <v>0</v>
      </c>
      <c r="T764">
        <f t="shared" si="142"/>
        <v>0</v>
      </c>
      <c r="U764">
        <f t="shared" si="143"/>
        <v>1</v>
      </c>
    </row>
    <row r="765" spans="1:21">
      <c r="A765" s="367">
        <v>758</v>
      </c>
      <c r="B765" s="68">
        <v>48</v>
      </c>
      <c r="C765">
        <v>6</v>
      </c>
      <c r="D765" s="81">
        <v>31529</v>
      </c>
      <c r="E765" s="2" t="s">
        <v>388</v>
      </c>
      <c r="F765" s="94" t="s">
        <v>0</v>
      </c>
      <c r="G765" s="2" t="s">
        <v>78</v>
      </c>
      <c r="H765" s="107"/>
      <c r="I765" s="2" t="s">
        <v>155</v>
      </c>
      <c r="K765" s="2" t="s">
        <v>152</v>
      </c>
      <c r="L765" t="s">
        <v>0</v>
      </c>
      <c r="M765" s="2" t="s">
        <v>79</v>
      </c>
      <c r="O765">
        <v>3</v>
      </c>
      <c r="P765" s="1" t="s">
        <v>1</v>
      </c>
      <c r="Q765">
        <v>3</v>
      </c>
      <c r="S765">
        <f t="shared" si="141"/>
        <v>0</v>
      </c>
      <c r="T765">
        <f t="shared" si="142"/>
        <v>1</v>
      </c>
      <c r="U765">
        <f t="shared" si="143"/>
        <v>0</v>
      </c>
    </row>
    <row r="766" spans="1:21">
      <c r="A766" s="367">
        <v>759</v>
      </c>
      <c r="B766" s="68">
        <v>48</v>
      </c>
      <c r="C766">
        <v>7</v>
      </c>
      <c r="D766" s="81">
        <v>31529</v>
      </c>
      <c r="E766" s="2" t="s">
        <v>388</v>
      </c>
      <c r="F766" s="94" t="s">
        <v>0</v>
      </c>
      <c r="G766" s="2" t="s">
        <v>78</v>
      </c>
      <c r="H766" s="107"/>
      <c r="I766" s="2" t="s">
        <v>155</v>
      </c>
      <c r="K766" s="2" t="s">
        <v>151</v>
      </c>
      <c r="L766" t="s">
        <v>0</v>
      </c>
      <c r="M766" s="2" t="s">
        <v>80</v>
      </c>
      <c r="O766">
        <v>7</v>
      </c>
      <c r="P766" s="1" t="s">
        <v>1</v>
      </c>
      <c r="Q766">
        <v>0</v>
      </c>
      <c r="S766">
        <f t="shared" si="141"/>
        <v>1</v>
      </c>
      <c r="T766">
        <f t="shared" si="142"/>
        <v>0</v>
      </c>
      <c r="U766">
        <f t="shared" si="143"/>
        <v>0</v>
      </c>
    </row>
    <row r="767" spans="1:21">
      <c r="A767" s="367">
        <v>760</v>
      </c>
      <c r="B767" s="68">
        <v>48</v>
      </c>
      <c r="C767">
        <v>8</v>
      </c>
      <c r="D767" s="81">
        <v>31529</v>
      </c>
      <c r="E767" s="2" t="s">
        <v>388</v>
      </c>
      <c r="F767" s="94" t="s">
        <v>0</v>
      </c>
      <c r="G767" s="2" t="s">
        <v>78</v>
      </c>
      <c r="H767" s="107"/>
      <c r="I767" s="2" t="s">
        <v>155</v>
      </c>
      <c r="K767" s="2" t="s">
        <v>136</v>
      </c>
      <c r="L767" t="s">
        <v>0</v>
      </c>
      <c r="M767" s="2" t="s">
        <v>77</v>
      </c>
      <c r="O767">
        <v>4</v>
      </c>
      <c r="P767" s="1" t="s">
        <v>1</v>
      </c>
      <c r="Q767">
        <v>2</v>
      </c>
      <c r="S767">
        <f t="shared" si="141"/>
        <v>1</v>
      </c>
      <c r="T767">
        <f t="shared" si="142"/>
        <v>0</v>
      </c>
      <c r="U767">
        <f t="shared" si="143"/>
        <v>0</v>
      </c>
    </row>
    <row r="768" spans="1:21">
      <c r="A768" s="367">
        <v>761</v>
      </c>
      <c r="B768" s="68">
        <v>48</v>
      </c>
      <c r="C768">
        <v>9</v>
      </c>
      <c r="D768" s="81">
        <v>31529</v>
      </c>
      <c r="E768" s="2" t="s">
        <v>388</v>
      </c>
      <c r="F768" s="94" t="s">
        <v>0</v>
      </c>
      <c r="G768" s="2" t="s">
        <v>78</v>
      </c>
      <c r="H768" s="107">
        <v>0</v>
      </c>
      <c r="I768" s="2" t="s">
        <v>155</v>
      </c>
      <c r="K768" s="2" t="s">
        <v>151</v>
      </c>
      <c r="L768" t="s">
        <v>0</v>
      </c>
      <c r="M768" s="2" t="s">
        <v>79</v>
      </c>
      <c r="O768">
        <v>2</v>
      </c>
      <c r="P768" s="1" t="s">
        <v>1</v>
      </c>
      <c r="Q768">
        <v>3</v>
      </c>
      <c r="S768">
        <f t="shared" si="141"/>
        <v>0</v>
      </c>
      <c r="T768">
        <f t="shared" si="142"/>
        <v>0</v>
      </c>
      <c r="U768">
        <f t="shared" si="143"/>
        <v>1</v>
      </c>
    </row>
    <row r="769" spans="1:21">
      <c r="A769" s="367">
        <v>762</v>
      </c>
      <c r="B769" s="68">
        <v>48</v>
      </c>
      <c r="C769">
        <v>10</v>
      </c>
      <c r="D769" s="81">
        <v>31529</v>
      </c>
      <c r="E769" s="2" t="s">
        <v>388</v>
      </c>
      <c r="F769" s="94" t="s">
        <v>0</v>
      </c>
      <c r="G769" s="2" t="s">
        <v>78</v>
      </c>
      <c r="H769" s="107">
        <v>0</v>
      </c>
      <c r="I769" s="2" t="s">
        <v>155</v>
      </c>
      <c r="K769" s="2" t="s">
        <v>152</v>
      </c>
      <c r="L769" t="s">
        <v>0</v>
      </c>
      <c r="M769" s="2" t="s">
        <v>81</v>
      </c>
      <c r="O769">
        <v>1</v>
      </c>
      <c r="P769" s="1" t="s">
        <v>1</v>
      </c>
      <c r="Q769">
        <v>4</v>
      </c>
      <c r="S769">
        <f t="shared" si="141"/>
        <v>0</v>
      </c>
      <c r="T769">
        <f t="shared" si="142"/>
        <v>0</v>
      </c>
      <c r="U769">
        <f t="shared" si="143"/>
        <v>1</v>
      </c>
    </row>
    <row r="770" spans="1:21">
      <c r="A770" s="367">
        <v>763</v>
      </c>
      <c r="B770" s="68">
        <v>48</v>
      </c>
      <c r="C770">
        <v>11</v>
      </c>
      <c r="D770" s="81">
        <v>31529</v>
      </c>
      <c r="E770" s="2" t="s">
        <v>388</v>
      </c>
      <c r="F770" s="94" t="s">
        <v>0</v>
      </c>
      <c r="G770" s="2" t="s">
        <v>78</v>
      </c>
      <c r="H770" s="107"/>
      <c r="I770" s="2" t="s">
        <v>155</v>
      </c>
      <c r="K770" s="2" t="s">
        <v>94</v>
      </c>
      <c r="L770" t="s">
        <v>0</v>
      </c>
      <c r="M770" s="2" t="s">
        <v>77</v>
      </c>
      <c r="O770">
        <v>3</v>
      </c>
      <c r="P770" s="1" t="s">
        <v>1</v>
      </c>
      <c r="Q770">
        <v>1</v>
      </c>
      <c r="S770">
        <f t="shared" si="141"/>
        <v>1</v>
      </c>
      <c r="T770">
        <f t="shared" si="142"/>
        <v>0</v>
      </c>
      <c r="U770">
        <f t="shared" si="143"/>
        <v>0</v>
      </c>
    </row>
    <row r="771" spans="1:21">
      <c r="A771" s="367">
        <v>764</v>
      </c>
      <c r="B771" s="68">
        <v>48</v>
      </c>
      <c r="C771">
        <v>12</v>
      </c>
      <c r="D771" s="81">
        <v>31529</v>
      </c>
      <c r="E771" s="2" t="s">
        <v>388</v>
      </c>
      <c r="F771" s="94" t="s">
        <v>0</v>
      </c>
      <c r="G771" s="2" t="s">
        <v>78</v>
      </c>
      <c r="H771" s="107"/>
      <c r="I771" s="2" t="s">
        <v>155</v>
      </c>
      <c r="K771" s="2" t="s">
        <v>136</v>
      </c>
      <c r="L771" t="s">
        <v>0</v>
      </c>
      <c r="M771" s="2" t="s">
        <v>80</v>
      </c>
      <c r="O771">
        <v>7</v>
      </c>
      <c r="P771" s="1" t="s">
        <v>1</v>
      </c>
      <c r="Q771">
        <v>2</v>
      </c>
      <c r="S771">
        <f t="shared" si="141"/>
        <v>1</v>
      </c>
      <c r="T771">
        <f t="shared" si="142"/>
        <v>0</v>
      </c>
      <c r="U771">
        <f t="shared" si="143"/>
        <v>0</v>
      </c>
    </row>
    <row r="772" spans="1:21">
      <c r="A772" s="367">
        <v>765</v>
      </c>
      <c r="B772" s="68">
        <v>48</v>
      </c>
      <c r="C772">
        <v>13</v>
      </c>
      <c r="D772" s="81">
        <v>31529</v>
      </c>
      <c r="E772" s="2" t="s">
        <v>388</v>
      </c>
      <c r="F772" s="94" t="s">
        <v>0</v>
      </c>
      <c r="G772" s="2" t="s">
        <v>78</v>
      </c>
      <c r="H772" s="107"/>
      <c r="I772" s="2" t="s">
        <v>155</v>
      </c>
      <c r="K772" s="2" t="s">
        <v>136</v>
      </c>
      <c r="L772" t="s">
        <v>0</v>
      </c>
      <c r="M772" s="2" t="s">
        <v>79</v>
      </c>
      <c r="O772">
        <v>6</v>
      </c>
      <c r="P772" s="1" t="s">
        <v>1</v>
      </c>
      <c r="Q772">
        <v>4</v>
      </c>
      <c r="S772">
        <f t="shared" si="141"/>
        <v>1</v>
      </c>
      <c r="T772">
        <f t="shared" si="142"/>
        <v>0</v>
      </c>
      <c r="U772">
        <f t="shared" si="143"/>
        <v>0</v>
      </c>
    </row>
    <row r="773" spans="1:21">
      <c r="A773" s="367">
        <v>766</v>
      </c>
      <c r="B773" s="68">
        <v>48</v>
      </c>
      <c r="C773">
        <v>14</v>
      </c>
      <c r="D773" s="81">
        <v>31529</v>
      </c>
      <c r="E773" s="2" t="s">
        <v>388</v>
      </c>
      <c r="F773" s="94" t="s">
        <v>0</v>
      </c>
      <c r="G773" s="2" t="s">
        <v>78</v>
      </c>
      <c r="H773" s="107">
        <v>0</v>
      </c>
      <c r="I773" s="2" t="s">
        <v>155</v>
      </c>
      <c r="K773" s="2" t="s">
        <v>151</v>
      </c>
      <c r="L773" t="s">
        <v>0</v>
      </c>
      <c r="M773" s="2" t="s">
        <v>81</v>
      </c>
      <c r="O773">
        <v>4</v>
      </c>
      <c r="P773" s="1" t="s">
        <v>1</v>
      </c>
      <c r="Q773">
        <v>10</v>
      </c>
      <c r="S773">
        <f t="shared" si="141"/>
        <v>0</v>
      </c>
      <c r="T773">
        <f t="shared" si="142"/>
        <v>0</v>
      </c>
      <c r="U773">
        <f t="shared" si="143"/>
        <v>1</v>
      </c>
    </row>
    <row r="774" spans="1:21">
      <c r="A774" s="367">
        <v>767</v>
      </c>
      <c r="B774" s="68">
        <v>48</v>
      </c>
      <c r="C774">
        <v>15</v>
      </c>
      <c r="D774" s="81">
        <v>31529</v>
      </c>
      <c r="E774" s="2" t="s">
        <v>388</v>
      </c>
      <c r="F774" s="94" t="s">
        <v>0</v>
      </c>
      <c r="G774" s="2" t="s">
        <v>78</v>
      </c>
      <c r="H774" s="107"/>
      <c r="I774" s="2" t="s">
        <v>155</v>
      </c>
      <c r="K774" s="2" t="s">
        <v>152</v>
      </c>
      <c r="L774" t="s">
        <v>0</v>
      </c>
      <c r="M774" s="2" t="s">
        <v>77</v>
      </c>
      <c r="O774">
        <v>3</v>
      </c>
      <c r="P774" s="1" t="s">
        <v>1</v>
      </c>
      <c r="Q774">
        <v>3</v>
      </c>
      <c r="S774">
        <f t="shared" si="141"/>
        <v>0</v>
      </c>
      <c r="T774">
        <f t="shared" si="142"/>
        <v>1</v>
      </c>
      <c r="U774">
        <f t="shared" si="143"/>
        <v>0</v>
      </c>
    </row>
    <row r="775" spans="1:21">
      <c r="A775" s="367">
        <v>768</v>
      </c>
      <c r="B775" s="68">
        <v>48</v>
      </c>
      <c r="C775">
        <v>16</v>
      </c>
      <c r="D775" s="81">
        <v>31529</v>
      </c>
      <c r="E775" s="2" t="s">
        <v>388</v>
      </c>
      <c r="F775" s="94" t="s">
        <v>0</v>
      </c>
      <c r="G775" s="2" t="s">
        <v>78</v>
      </c>
      <c r="H775" s="107"/>
      <c r="I775" s="2" t="s">
        <v>155</v>
      </c>
      <c r="K775" s="2" t="s">
        <v>94</v>
      </c>
      <c r="L775" t="s">
        <v>0</v>
      </c>
      <c r="M775" s="2" t="s">
        <v>80</v>
      </c>
      <c r="O775">
        <v>5</v>
      </c>
      <c r="P775" s="1" t="s">
        <v>1</v>
      </c>
      <c r="Q775">
        <v>4</v>
      </c>
      <c r="S775">
        <f t="shared" si="141"/>
        <v>1</v>
      </c>
      <c r="T775">
        <f t="shared" si="142"/>
        <v>0</v>
      </c>
      <c r="U775">
        <f t="shared" si="143"/>
        <v>0</v>
      </c>
    </row>
    <row r="776" spans="1:21">
      <c r="A776" s="367">
        <v>769</v>
      </c>
      <c r="B776" s="68">
        <v>49</v>
      </c>
      <c r="C776">
        <v>1</v>
      </c>
      <c r="D776" s="81">
        <v>31529</v>
      </c>
      <c r="E776" s="2" t="s">
        <v>388</v>
      </c>
      <c r="F776" s="94" t="s">
        <v>0</v>
      </c>
      <c r="G776" s="2" t="s">
        <v>384</v>
      </c>
      <c r="H776" s="107">
        <v>0</v>
      </c>
      <c r="I776" s="2" t="s">
        <v>155</v>
      </c>
      <c r="K776" s="2" t="s">
        <v>152</v>
      </c>
      <c r="L776" t="s">
        <v>0</v>
      </c>
      <c r="M776" s="2" t="s">
        <v>147</v>
      </c>
      <c r="O776">
        <v>3</v>
      </c>
      <c r="P776" s="1" t="s">
        <v>1</v>
      </c>
      <c r="Q776">
        <v>4</v>
      </c>
      <c r="S776">
        <f t="shared" si="141"/>
        <v>0</v>
      </c>
      <c r="T776">
        <f t="shared" si="142"/>
        <v>0</v>
      </c>
      <c r="U776">
        <f t="shared" si="143"/>
        <v>1</v>
      </c>
    </row>
    <row r="777" spans="1:21">
      <c r="A777" s="367">
        <v>770</v>
      </c>
      <c r="B777" s="68">
        <v>49</v>
      </c>
      <c r="C777">
        <v>2</v>
      </c>
      <c r="D777" s="81">
        <v>31529</v>
      </c>
      <c r="E777" s="2" t="s">
        <v>388</v>
      </c>
      <c r="F777" s="94" t="s">
        <v>0</v>
      </c>
      <c r="G777" s="2" t="s">
        <v>384</v>
      </c>
      <c r="H777" s="107"/>
      <c r="I777" s="2" t="s">
        <v>155</v>
      </c>
      <c r="K777" s="2" t="s">
        <v>151</v>
      </c>
      <c r="L777" t="s">
        <v>0</v>
      </c>
      <c r="M777" s="2" t="s">
        <v>75</v>
      </c>
      <c r="O777">
        <v>3</v>
      </c>
      <c r="P777" s="1" t="s">
        <v>1</v>
      </c>
      <c r="Q777">
        <v>2</v>
      </c>
      <c r="S777">
        <f t="shared" ref="S777:S792" si="144">IF(O777&gt;Q777,1,0)</f>
        <v>1</v>
      </c>
      <c r="T777">
        <f t="shared" ref="T777:T792" si="145">IF(ISNUMBER(Q777),IF(O777=Q777,1,0),0)</f>
        <v>0</v>
      </c>
      <c r="U777">
        <f t="shared" ref="U777:U792" si="146">IF(O777&lt;Q777,1,0)</f>
        <v>0</v>
      </c>
    </row>
    <row r="778" spans="1:21">
      <c r="A778" s="367">
        <v>771</v>
      </c>
      <c r="B778" s="68">
        <v>49</v>
      </c>
      <c r="C778">
        <v>3</v>
      </c>
      <c r="D778" s="81">
        <v>31529</v>
      </c>
      <c r="E778" s="2" t="s">
        <v>388</v>
      </c>
      <c r="F778" s="94" t="s">
        <v>0</v>
      </c>
      <c r="G778" s="2" t="s">
        <v>384</v>
      </c>
      <c r="H778" s="107">
        <v>0</v>
      </c>
      <c r="I778" s="2" t="s">
        <v>155</v>
      </c>
      <c r="K778" s="2" t="s">
        <v>94</v>
      </c>
      <c r="L778" t="s">
        <v>0</v>
      </c>
      <c r="M778" s="2" t="s">
        <v>150</v>
      </c>
      <c r="O778">
        <v>3</v>
      </c>
      <c r="P778" s="1" t="s">
        <v>1</v>
      </c>
      <c r="Q778">
        <v>7</v>
      </c>
      <c r="S778">
        <f t="shared" si="144"/>
        <v>0</v>
      </c>
      <c r="T778">
        <f t="shared" si="145"/>
        <v>0</v>
      </c>
      <c r="U778">
        <f t="shared" si="146"/>
        <v>1</v>
      </c>
    </row>
    <row r="779" spans="1:21">
      <c r="A779" s="367">
        <v>772</v>
      </c>
      <c r="B779" s="68">
        <v>49</v>
      </c>
      <c r="C779">
        <v>4</v>
      </c>
      <c r="D779" s="81">
        <v>31529</v>
      </c>
      <c r="E779" s="2" t="s">
        <v>388</v>
      </c>
      <c r="F779" s="94" t="s">
        <v>0</v>
      </c>
      <c r="G779" s="2" t="s">
        <v>384</v>
      </c>
      <c r="H779" s="107"/>
      <c r="I779" s="2" t="s">
        <v>155</v>
      </c>
      <c r="K779" s="2" t="s">
        <v>136</v>
      </c>
      <c r="L779" t="s">
        <v>0</v>
      </c>
      <c r="M779" s="2" t="s">
        <v>74</v>
      </c>
      <c r="O779">
        <v>4</v>
      </c>
      <c r="P779" s="1" t="s">
        <v>1</v>
      </c>
      <c r="Q779">
        <v>4</v>
      </c>
      <c r="S779">
        <f t="shared" si="144"/>
        <v>0</v>
      </c>
      <c r="T779">
        <f t="shared" si="145"/>
        <v>1</v>
      </c>
      <c r="U779">
        <f t="shared" si="146"/>
        <v>0</v>
      </c>
    </row>
    <row r="780" spans="1:21">
      <c r="A780" s="367">
        <v>773</v>
      </c>
      <c r="B780" s="68">
        <v>49</v>
      </c>
      <c r="C780">
        <v>5</v>
      </c>
      <c r="D780" s="81">
        <v>31529</v>
      </c>
      <c r="E780" s="2" t="s">
        <v>388</v>
      </c>
      <c r="F780" s="94" t="s">
        <v>0</v>
      </c>
      <c r="G780" s="2" t="s">
        <v>384</v>
      </c>
      <c r="H780" s="107">
        <v>0</v>
      </c>
      <c r="I780" s="2" t="s">
        <v>155</v>
      </c>
      <c r="K780" s="2" t="s">
        <v>151</v>
      </c>
      <c r="L780" t="s">
        <v>0</v>
      </c>
      <c r="M780" s="2" t="s">
        <v>147</v>
      </c>
      <c r="O780">
        <v>2</v>
      </c>
      <c r="P780" s="1" t="s">
        <v>1</v>
      </c>
      <c r="Q780">
        <v>4</v>
      </c>
      <c r="S780">
        <f t="shared" si="144"/>
        <v>0</v>
      </c>
      <c r="T780">
        <f t="shared" si="145"/>
        <v>0</v>
      </c>
      <c r="U780">
        <f t="shared" si="146"/>
        <v>1</v>
      </c>
    </row>
    <row r="781" spans="1:21">
      <c r="A781" s="367">
        <v>774</v>
      </c>
      <c r="B781" s="68">
        <v>49</v>
      </c>
      <c r="C781">
        <v>6</v>
      </c>
      <c r="D781" s="81">
        <v>31529</v>
      </c>
      <c r="E781" s="2" t="s">
        <v>388</v>
      </c>
      <c r="F781" s="94" t="s">
        <v>0</v>
      </c>
      <c r="G781" s="2" t="s">
        <v>384</v>
      </c>
      <c r="H781" s="107">
        <v>0</v>
      </c>
      <c r="I781" s="2" t="s">
        <v>155</v>
      </c>
      <c r="K781" s="2" t="s">
        <v>94</v>
      </c>
      <c r="L781" t="s">
        <v>0</v>
      </c>
      <c r="M781" s="2" t="s">
        <v>75</v>
      </c>
      <c r="O781">
        <v>1</v>
      </c>
      <c r="P781" s="1" t="s">
        <v>1</v>
      </c>
      <c r="Q781">
        <v>2</v>
      </c>
      <c r="S781">
        <f t="shared" si="144"/>
        <v>0</v>
      </c>
      <c r="T781">
        <f t="shared" si="145"/>
        <v>0</v>
      </c>
      <c r="U781">
        <f t="shared" si="146"/>
        <v>1</v>
      </c>
    </row>
    <row r="782" spans="1:21">
      <c r="A782" s="367">
        <v>775</v>
      </c>
      <c r="B782" s="68">
        <v>49</v>
      </c>
      <c r="C782">
        <v>7</v>
      </c>
      <c r="D782" s="81">
        <v>31529</v>
      </c>
      <c r="E782" s="2" t="s">
        <v>388</v>
      </c>
      <c r="F782" s="94" t="s">
        <v>0</v>
      </c>
      <c r="G782" s="2" t="s">
        <v>384</v>
      </c>
      <c r="H782" s="107"/>
      <c r="I782" s="2" t="s">
        <v>155</v>
      </c>
      <c r="K782" s="2" t="s">
        <v>136</v>
      </c>
      <c r="L782" t="s">
        <v>0</v>
      </c>
      <c r="M782" s="2" t="s">
        <v>150</v>
      </c>
      <c r="O782">
        <v>7</v>
      </c>
      <c r="P782" s="1" t="s">
        <v>1</v>
      </c>
      <c r="Q782">
        <v>6</v>
      </c>
      <c r="S782">
        <f t="shared" si="144"/>
        <v>1</v>
      </c>
      <c r="T782">
        <f t="shared" si="145"/>
        <v>0</v>
      </c>
      <c r="U782">
        <f t="shared" si="146"/>
        <v>0</v>
      </c>
    </row>
    <row r="783" spans="1:21">
      <c r="A783" s="367">
        <v>776</v>
      </c>
      <c r="B783" s="68">
        <v>49</v>
      </c>
      <c r="C783">
        <v>8</v>
      </c>
      <c r="D783" s="81">
        <v>31529</v>
      </c>
      <c r="E783" s="2" t="s">
        <v>388</v>
      </c>
      <c r="F783" s="94" t="s">
        <v>0</v>
      </c>
      <c r="G783" s="2" t="s">
        <v>384</v>
      </c>
      <c r="H783" s="107"/>
      <c r="I783" s="2" t="s">
        <v>155</v>
      </c>
      <c r="K783" s="2" t="s">
        <v>152</v>
      </c>
      <c r="L783" t="s">
        <v>0</v>
      </c>
      <c r="M783" s="2" t="s">
        <v>74</v>
      </c>
      <c r="O783">
        <v>3</v>
      </c>
      <c r="P783" s="1" t="s">
        <v>1</v>
      </c>
      <c r="Q783">
        <v>3</v>
      </c>
      <c r="S783">
        <f t="shared" si="144"/>
        <v>0</v>
      </c>
      <c r="T783">
        <f t="shared" si="145"/>
        <v>1</v>
      </c>
      <c r="U783">
        <f t="shared" si="146"/>
        <v>0</v>
      </c>
    </row>
    <row r="784" spans="1:21">
      <c r="A784" s="367">
        <v>777</v>
      </c>
      <c r="B784" s="68">
        <v>49</v>
      </c>
      <c r="C784">
        <v>9</v>
      </c>
      <c r="D784" s="81">
        <v>31529</v>
      </c>
      <c r="E784" s="2" t="s">
        <v>388</v>
      </c>
      <c r="F784" s="94" t="s">
        <v>0</v>
      </c>
      <c r="G784" s="2" t="s">
        <v>384</v>
      </c>
      <c r="H784" s="107"/>
      <c r="I784" s="2" t="s">
        <v>155</v>
      </c>
      <c r="K784" s="2" t="s">
        <v>136</v>
      </c>
      <c r="L784" t="s">
        <v>0</v>
      </c>
      <c r="M784" s="2" t="s">
        <v>75</v>
      </c>
      <c r="O784">
        <v>7</v>
      </c>
      <c r="P784" s="1" t="s">
        <v>1</v>
      </c>
      <c r="Q784">
        <v>7</v>
      </c>
      <c r="S784">
        <f t="shared" si="144"/>
        <v>0</v>
      </c>
      <c r="T784">
        <f t="shared" si="145"/>
        <v>1</v>
      </c>
      <c r="U784">
        <f t="shared" si="146"/>
        <v>0</v>
      </c>
    </row>
    <row r="785" spans="1:21">
      <c r="A785" s="367">
        <v>778</v>
      </c>
      <c r="B785" s="68">
        <v>49</v>
      </c>
      <c r="C785">
        <v>10</v>
      </c>
      <c r="D785" s="81">
        <v>31529</v>
      </c>
      <c r="E785" s="2" t="s">
        <v>388</v>
      </c>
      <c r="F785" s="94" t="s">
        <v>0</v>
      </c>
      <c r="G785" s="2" t="s">
        <v>384</v>
      </c>
      <c r="H785" s="107">
        <v>0</v>
      </c>
      <c r="I785" s="2" t="s">
        <v>155</v>
      </c>
      <c r="K785" s="2" t="s">
        <v>94</v>
      </c>
      <c r="L785" t="s">
        <v>0</v>
      </c>
      <c r="M785" s="2" t="s">
        <v>147</v>
      </c>
      <c r="O785">
        <v>1</v>
      </c>
      <c r="P785" s="1" t="s">
        <v>1</v>
      </c>
      <c r="Q785">
        <v>4</v>
      </c>
      <c r="S785">
        <f t="shared" si="144"/>
        <v>0</v>
      </c>
      <c r="T785">
        <f t="shared" si="145"/>
        <v>0</v>
      </c>
      <c r="U785">
        <f t="shared" si="146"/>
        <v>1</v>
      </c>
    </row>
    <row r="786" spans="1:21">
      <c r="A786" s="367">
        <v>779</v>
      </c>
      <c r="B786" s="68">
        <v>49</v>
      </c>
      <c r="C786">
        <v>11</v>
      </c>
      <c r="D786" s="81">
        <v>31529</v>
      </c>
      <c r="E786" s="2" t="s">
        <v>388</v>
      </c>
      <c r="F786" s="94" t="s">
        <v>0</v>
      </c>
      <c r="G786" s="2" t="s">
        <v>384</v>
      </c>
      <c r="H786" s="107"/>
      <c r="I786" s="2" t="s">
        <v>155</v>
      </c>
      <c r="K786" s="2" t="s">
        <v>151</v>
      </c>
      <c r="L786" t="s">
        <v>0</v>
      </c>
      <c r="M786" s="2" t="s">
        <v>74</v>
      </c>
      <c r="O786">
        <v>4</v>
      </c>
      <c r="P786" s="1" t="s">
        <v>1</v>
      </c>
      <c r="Q786">
        <v>4</v>
      </c>
      <c r="S786">
        <f t="shared" si="144"/>
        <v>0</v>
      </c>
      <c r="T786">
        <f t="shared" si="145"/>
        <v>1</v>
      </c>
      <c r="U786">
        <f t="shared" si="146"/>
        <v>0</v>
      </c>
    </row>
    <row r="787" spans="1:21">
      <c r="A787" s="367">
        <v>780</v>
      </c>
      <c r="B787" s="68">
        <v>49</v>
      </c>
      <c r="C787">
        <v>12</v>
      </c>
      <c r="D787" s="81">
        <v>31529</v>
      </c>
      <c r="E787" s="2" t="s">
        <v>388</v>
      </c>
      <c r="F787" s="94" t="s">
        <v>0</v>
      </c>
      <c r="G787" s="2" t="s">
        <v>384</v>
      </c>
      <c r="H787" s="107"/>
      <c r="I787" s="2" t="s">
        <v>155</v>
      </c>
      <c r="K787" s="2" t="s">
        <v>152</v>
      </c>
      <c r="L787" t="s">
        <v>0</v>
      </c>
      <c r="M787" s="2" t="s">
        <v>150</v>
      </c>
      <c r="O787">
        <v>5</v>
      </c>
      <c r="P787" s="1" t="s">
        <v>1</v>
      </c>
      <c r="Q787">
        <v>5</v>
      </c>
      <c r="S787">
        <f t="shared" si="144"/>
        <v>0</v>
      </c>
      <c r="T787">
        <f t="shared" si="145"/>
        <v>1</v>
      </c>
      <c r="U787">
        <f t="shared" si="146"/>
        <v>0</v>
      </c>
    </row>
    <row r="788" spans="1:21">
      <c r="A788" s="367">
        <v>781</v>
      </c>
      <c r="B788" s="68">
        <v>49</v>
      </c>
      <c r="C788">
        <v>13</v>
      </c>
      <c r="D788" s="81">
        <v>31529</v>
      </c>
      <c r="E788" s="2" t="s">
        <v>388</v>
      </c>
      <c r="F788" s="94" t="s">
        <v>0</v>
      </c>
      <c r="G788" s="2" t="s">
        <v>384</v>
      </c>
      <c r="H788" s="107">
        <v>0</v>
      </c>
      <c r="I788" s="2" t="s">
        <v>155</v>
      </c>
      <c r="K788" s="2" t="s">
        <v>152</v>
      </c>
      <c r="L788" t="s">
        <v>0</v>
      </c>
      <c r="M788" s="2" t="s">
        <v>75</v>
      </c>
      <c r="O788">
        <v>2</v>
      </c>
      <c r="P788" s="1" t="s">
        <v>1</v>
      </c>
      <c r="Q788">
        <v>3</v>
      </c>
      <c r="S788">
        <f t="shared" si="144"/>
        <v>0</v>
      </c>
      <c r="T788">
        <f t="shared" si="145"/>
        <v>0</v>
      </c>
      <c r="U788">
        <f t="shared" si="146"/>
        <v>1</v>
      </c>
    </row>
    <row r="789" spans="1:21">
      <c r="A789" s="367">
        <v>782</v>
      </c>
      <c r="B789" s="68">
        <v>49</v>
      </c>
      <c r="C789">
        <v>14</v>
      </c>
      <c r="D789" s="81">
        <v>31529</v>
      </c>
      <c r="E789" s="2" t="s">
        <v>388</v>
      </c>
      <c r="F789" s="94" t="s">
        <v>0</v>
      </c>
      <c r="G789" s="2" t="s">
        <v>384</v>
      </c>
      <c r="H789" s="107">
        <v>0</v>
      </c>
      <c r="I789" s="2" t="s">
        <v>155</v>
      </c>
      <c r="K789" s="2" t="s">
        <v>136</v>
      </c>
      <c r="L789" t="s">
        <v>0</v>
      </c>
      <c r="M789" s="2" t="s">
        <v>147</v>
      </c>
      <c r="O789">
        <v>1</v>
      </c>
      <c r="P789" s="1" t="s">
        <v>1</v>
      </c>
      <c r="Q789">
        <v>4</v>
      </c>
      <c r="S789">
        <f t="shared" si="144"/>
        <v>0</v>
      </c>
      <c r="T789">
        <f t="shared" si="145"/>
        <v>0</v>
      </c>
      <c r="U789">
        <f t="shared" si="146"/>
        <v>1</v>
      </c>
    </row>
    <row r="790" spans="1:21">
      <c r="A790" s="367">
        <v>783</v>
      </c>
      <c r="B790" s="68">
        <v>49</v>
      </c>
      <c r="C790">
        <v>15</v>
      </c>
      <c r="D790" s="81">
        <v>31529</v>
      </c>
      <c r="E790" s="2" t="s">
        <v>388</v>
      </c>
      <c r="F790" s="94" t="s">
        <v>0</v>
      </c>
      <c r="G790" s="2" t="s">
        <v>384</v>
      </c>
      <c r="H790" s="107"/>
      <c r="I790" s="2" t="s">
        <v>155</v>
      </c>
      <c r="K790" s="2" t="s">
        <v>94</v>
      </c>
      <c r="L790" t="s">
        <v>0</v>
      </c>
      <c r="M790" s="2" t="s">
        <v>74</v>
      </c>
      <c r="O790">
        <v>7</v>
      </c>
      <c r="P790" s="1" t="s">
        <v>1</v>
      </c>
      <c r="Q790">
        <v>6</v>
      </c>
      <c r="S790">
        <f t="shared" si="144"/>
        <v>1</v>
      </c>
      <c r="T790">
        <f t="shared" si="145"/>
        <v>0</v>
      </c>
      <c r="U790">
        <f t="shared" si="146"/>
        <v>0</v>
      </c>
    </row>
    <row r="791" spans="1:21">
      <c r="A791" s="367">
        <v>784</v>
      </c>
      <c r="B791" s="68">
        <v>49</v>
      </c>
      <c r="C791">
        <v>16</v>
      </c>
      <c r="D791" s="81">
        <v>31529</v>
      </c>
      <c r="E791" s="2" t="s">
        <v>388</v>
      </c>
      <c r="F791" s="94" t="s">
        <v>0</v>
      </c>
      <c r="G791" s="2" t="s">
        <v>384</v>
      </c>
      <c r="H791" s="107"/>
      <c r="I791" s="2" t="s">
        <v>155</v>
      </c>
      <c r="K791" s="2" t="s">
        <v>151</v>
      </c>
      <c r="L791" t="s">
        <v>0</v>
      </c>
      <c r="M791" s="2" t="s">
        <v>150</v>
      </c>
      <c r="O791">
        <v>11</v>
      </c>
      <c r="P791" s="1" t="s">
        <v>1</v>
      </c>
      <c r="Q791">
        <v>3</v>
      </c>
      <c r="S791">
        <f t="shared" si="144"/>
        <v>1</v>
      </c>
      <c r="T791">
        <f t="shared" si="145"/>
        <v>0</v>
      </c>
      <c r="U791">
        <f t="shared" si="146"/>
        <v>0</v>
      </c>
    </row>
    <row r="792" spans="1:21">
      <c r="A792" s="367">
        <v>785</v>
      </c>
      <c r="B792" s="68">
        <v>50</v>
      </c>
      <c r="C792">
        <v>1</v>
      </c>
      <c r="D792" s="81">
        <v>31529</v>
      </c>
      <c r="E792" s="2" t="s">
        <v>95</v>
      </c>
      <c r="F792" s="94" t="s">
        <v>0</v>
      </c>
      <c r="G792" s="2" t="s">
        <v>84</v>
      </c>
      <c r="H792" s="107"/>
      <c r="I792" s="2" t="s">
        <v>155</v>
      </c>
      <c r="K792" s="2" t="s">
        <v>99</v>
      </c>
      <c r="L792" t="s">
        <v>0</v>
      </c>
      <c r="M792" s="2" t="s">
        <v>144</v>
      </c>
      <c r="O792">
        <v>4</v>
      </c>
      <c r="P792" s="1" t="s">
        <v>1</v>
      </c>
      <c r="Q792">
        <v>1</v>
      </c>
      <c r="S792">
        <f t="shared" si="144"/>
        <v>1</v>
      </c>
      <c r="T792">
        <f t="shared" si="145"/>
        <v>0</v>
      </c>
      <c r="U792">
        <f t="shared" si="146"/>
        <v>0</v>
      </c>
    </row>
    <row r="793" spans="1:21">
      <c r="A793" s="367">
        <v>786</v>
      </c>
      <c r="B793" s="68">
        <v>50</v>
      </c>
      <c r="C793">
        <v>2</v>
      </c>
      <c r="D793" s="81">
        <v>31529</v>
      </c>
      <c r="E793" s="2" t="s">
        <v>95</v>
      </c>
      <c r="F793" s="94" t="s">
        <v>0</v>
      </c>
      <c r="G793" s="2" t="s">
        <v>84</v>
      </c>
      <c r="H793" s="107">
        <v>0</v>
      </c>
      <c r="I793" s="2" t="s">
        <v>155</v>
      </c>
      <c r="K793" s="2" t="s">
        <v>97</v>
      </c>
      <c r="L793" t="s">
        <v>0</v>
      </c>
      <c r="M793" s="2" t="s">
        <v>143</v>
      </c>
      <c r="O793">
        <v>6</v>
      </c>
      <c r="P793" s="1" t="s">
        <v>1</v>
      </c>
      <c r="Q793">
        <v>7</v>
      </c>
      <c r="S793">
        <f t="shared" ref="S793:S808" si="147">IF(O793&gt;Q793,1,0)</f>
        <v>0</v>
      </c>
      <c r="T793">
        <f t="shared" ref="T793:T808" si="148">IF(ISNUMBER(Q793),IF(O793=Q793,1,0),0)</f>
        <v>0</v>
      </c>
      <c r="U793">
        <f t="shared" ref="U793:U808" si="149">IF(O793&lt;Q793,1,0)</f>
        <v>1</v>
      </c>
    </row>
    <row r="794" spans="1:21">
      <c r="A794" s="367">
        <v>787</v>
      </c>
      <c r="B794" s="68">
        <v>50</v>
      </c>
      <c r="C794">
        <v>3</v>
      </c>
      <c r="D794" s="81">
        <v>31529</v>
      </c>
      <c r="E794" s="2" t="s">
        <v>95</v>
      </c>
      <c r="F794" s="94" t="s">
        <v>0</v>
      </c>
      <c r="G794" s="2" t="s">
        <v>84</v>
      </c>
      <c r="H794" s="107">
        <v>0</v>
      </c>
      <c r="I794" s="2" t="s">
        <v>155</v>
      </c>
      <c r="K794" s="2" t="s">
        <v>98</v>
      </c>
      <c r="L794" t="s">
        <v>0</v>
      </c>
      <c r="M794" s="2" t="s">
        <v>85</v>
      </c>
      <c r="O794">
        <v>3</v>
      </c>
      <c r="P794" s="1" t="s">
        <v>1</v>
      </c>
      <c r="Q794">
        <v>5</v>
      </c>
      <c r="S794">
        <f t="shared" si="147"/>
        <v>0</v>
      </c>
      <c r="T794">
        <f t="shared" si="148"/>
        <v>0</v>
      </c>
      <c r="U794">
        <f t="shared" si="149"/>
        <v>1</v>
      </c>
    </row>
    <row r="795" spans="1:21">
      <c r="A795" s="367">
        <v>788</v>
      </c>
      <c r="B795" s="68">
        <v>50</v>
      </c>
      <c r="C795">
        <v>4</v>
      </c>
      <c r="D795" s="81">
        <v>31529</v>
      </c>
      <c r="E795" s="2" t="s">
        <v>95</v>
      </c>
      <c r="F795" s="94" t="s">
        <v>0</v>
      </c>
      <c r="G795" s="2" t="s">
        <v>84</v>
      </c>
      <c r="H795" s="107">
        <v>0</v>
      </c>
      <c r="I795" s="2" t="s">
        <v>155</v>
      </c>
      <c r="K795" s="2" t="s">
        <v>153</v>
      </c>
      <c r="L795" t="s">
        <v>0</v>
      </c>
      <c r="M795" s="2" t="s">
        <v>83</v>
      </c>
      <c r="O795">
        <v>4</v>
      </c>
      <c r="P795" s="1" t="s">
        <v>1</v>
      </c>
      <c r="Q795">
        <v>5</v>
      </c>
      <c r="S795">
        <f t="shared" si="147"/>
        <v>0</v>
      </c>
      <c r="T795">
        <f t="shared" si="148"/>
        <v>0</v>
      </c>
      <c r="U795">
        <f t="shared" si="149"/>
        <v>1</v>
      </c>
    </row>
    <row r="796" spans="1:21">
      <c r="A796" s="367">
        <v>789</v>
      </c>
      <c r="B796" s="68">
        <v>50</v>
      </c>
      <c r="C796">
        <v>5</v>
      </c>
      <c r="D796" s="81">
        <v>31529</v>
      </c>
      <c r="E796" s="2" t="s">
        <v>95</v>
      </c>
      <c r="F796" s="94" t="s">
        <v>0</v>
      </c>
      <c r="G796" s="2" t="s">
        <v>84</v>
      </c>
      <c r="H796" s="107">
        <v>0</v>
      </c>
      <c r="I796" s="2" t="s">
        <v>155</v>
      </c>
      <c r="K796" s="2" t="s">
        <v>97</v>
      </c>
      <c r="L796" t="s">
        <v>0</v>
      </c>
      <c r="M796" s="2" t="s">
        <v>144</v>
      </c>
      <c r="O796">
        <v>3</v>
      </c>
      <c r="P796" s="1" t="s">
        <v>1</v>
      </c>
      <c r="Q796">
        <v>9</v>
      </c>
      <c r="S796">
        <f t="shared" si="147"/>
        <v>0</v>
      </c>
      <c r="T796">
        <f t="shared" si="148"/>
        <v>0</v>
      </c>
      <c r="U796">
        <f t="shared" si="149"/>
        <v>1</v>
      </c>
    </row>
    <row r="797" spans="1:21">
      <c r="A797" s="367">
        <v>790</v>
      </c>
      <c r="B797" s="68">
        <v>50</v>
      </c>
      <c r="C797">
        <v>6</v>
      </c>
      <c r="D797" s="81">
        <v>31529</v>
      </c>
      <c r="E797" s="2" t="s">
        <v>95</v>
      </c>
      <c r="F797" s="94" t="s">
        <v>0</v>
      </c>
      <c r="G797" s="2" t="s">
        <v>84</v>
      </c>
      <c r="H797" s="107"/>
      <c r="I797" s="2" t="s">
        <v>155</v>
      </c>
      <c r="K797" s="2" t="s">
        <v>98</v>
      </c>
      <c r="L797" t="s">
        <v>0</v>
      </c>
      <c r="M797" s="2" t="s">
        <v>143</v>
      </c>
      <c r="O797">
        <v>3</v>
      </c>
      <c r="P797" s="1" t="s">
        <v>1</v>
      </c>
      <c r="Q797">
        <v>1</v>
      </c>
      <c r="S797">
        <f t="shared" si="147"/>
        <v>1</v>
      </c>
      <c r="T797">
        <f t="shared" si="148"/>
        <v>0</v>
      </c>
      <c r="U797">
        <f t="shared" si="149"/>
        <v>0</v>
      </c>
    </row>
    <row r="798" spans="1:21">
      <c r="A798" s="367">
        <v>791</v>
      </c>
      <c r="B798" s="68">
        <v>50</v>
      </c>
      <c r="C798">
        <v>7</v>
      </c>
      <c r="D798" s="81">
        <v>31529</v>
      </c>
      <c r="E798" s="2" t="s">
        <v>95</v>
      </c>
      <c r="F798" s="94" t="s">
        <v>0</v>
      </c>
      <c r="G798" s="2" t="s">
        <v>84</v>
      </c>
      <c r="H798" s="107"/>
      <c r="I798" s="2" t="s">
        <v>155</v>
      </c>
      <c r="K798" s="2" t="s">
        <v>153</v>
      </c>
      <c r="L798" t="s">
        <v>0</v>
      </c>
      <c r="M798" s="2" t="s">
        <v>85</v>
      </c>
      <c r="O798">
        <v>2</v>
      </c>
      <c r="P798" s="1" t="s">
        <v>1</v>
      </c>
      <c r="Q798">
        <v>2</v>
      </c>
      <c r="S798">
        <f t="shared" si="147"/>
        <v>0</v>
      </c>
      <c r="T798">
        <f t="shared" si="148"/>
        <v>1</v>
      </c>
      <c r="U798">
        <f t="shared" si="149"/>
        <v>0</v>
      </c>
    </row>
    <row r="799" spans="1:21">
      <c r="A799" s="367">
        <v>792</v>
      </c>
      <c r="B799" s="68">
        <v>50</v>
      </c>
      <c r="C799">
        <v>8</v>
      </c>
      <c r="D799" s="81">
        <v>31529</v>
      </c>
      <c r="E799" s="2" t="s">
        <v>95</v>
      </c>
      <c r="F799" s="94" t="s">
        <v>0</v>
      </c>
      <c r="G799" s="2" t="s">
        <v>84</v>
      </c>
      <c r="H799" s="107"/>
      <c r="I799" s="2" t="s">
        <v>155</v>
      </c>
      <c r="K799" s="2" t="s">
        <v>99</v>
      </c>
      <c r="L799" t="s">
        <v>0</v>
      </c>
      <c r="M799" s="2" t="s">
        <v>83</v>
      </c>
      <c r="O799">
        <v>7</v>
      </c>
      <c r="P799" s="1" t="s">
        <v>1</v>
      </c>
      <c r="Q799">
        <v>2</v>
      </c>
      <c r="S799">
        <f t="shared" si="147"/>
        <v>1</v>
      </c>
      <c r="T799">
        <f t="shared" si="148"/>
        <v>0</v>
      </c>
      <c r="U799">
        <f t="shared" si="149"/>
        <v>0</v>
      </c>
    </row>
    <row r="800" spans="1:21">
      <c r="A800" s="367">
        <v>793</v>
      </c>
      <c r="B800" s="68">
        <v>50</v>
      </c>
      <c r="C800">
        <v>9</v>
      </c>
      <c r="D800" s="81">
        <v>31529</v>
      </c>
      <c r="E800" s="2" t="s">
        <v>95</v>
      </c>
      <c r="F800" s="94" t="s">
        <v>0</v>
      </c>
      <c r="G800" s="2" t="s">
        <v>84</v>
      </c>
      <c r="H800" s="107"/>
      <c r="I800" s="2" t="s">
        <v>155</v>
      </c>
      <c r="K800" s="2" t="s">
        <v>153</v>
      </c>
      <c r="L800" t="s">
        <v>0</v>
      </c>
      <c r="M800" s="2" t="s">
        <v>143</v>
      </c>
      <c r="O800">
        <v>5</v>
      </c>
      <c r="P800" s="1" t="s">
        <v>1</v>
      </c>
      <c r="Q800">
        <v>3</v>
      </c>
      <c r="S800">
        <f t="shared" si="147"/>
        <v>1</v>
      </c>
      <c r="T800">
        <f t="shared" si="148"/>
        <v>0</v>
      </c>
      <c r="U800">
        <f t="shared" si="149"/>
        <v>0</v>
      </c>
    </row>
    <row r="801" spans="1:21">
      <c r="A801" s="367">
        <v>794</v>
      </c>
      <c r="B801" s="68">
        <v>50</v>
      </c>
      <c r="C801">
        <v>10</v>
      </c>
      <c r="D801" s="81">
        <v>31529</v>
      </c>
      <c r="E801" s="2" t="s">
        <v>95</v>
      </c>
      <c r="F801" s="94" t="s">
        <v>0</v>
      </c>
      <c r="G801" s="2" t="s">
        <v>84</v>
      </c>
      <c r="H801" s="107"/>
      <c r="I801" s="2" t="s">
        <v>155</v>
      </c>
      <c r="K801" s="2" t="s">
        <v>98</v>
      </c>
      <c r="L801" t="s">
        <v>0</v>
      </c>
      <c r="M801" s="2" t="s">
        <v>144</v>
      </c>
      <c r="O801">
        <v>7</v>
      </c>
      <c r="P801" s="1" t="s">
        <v>1</v>
      </c>
      <c r="Q801">
        <v>3</v>
      </c>
      <c r="S801">
        <f t="shared" si="147"/>
        <v>1</v>
      </c>
      <c r="T801">
        <f t="shared" si="148"/>
        <v>0</v>
      </c>
      <c r="U801">
        <f t="shared" si="149"/>
        <v>0</v>
      </c>
    </row>
    <row r="802" spans="1:21">
      <c r="A802" s="367">
        <v>795</v>
      </c>
      <c r="B802" s="68">
        <v>50</v>
      </c>
      <c r="C802">
        <v>11</v>
      </c>
      <c r="D802" s="81">
        <v>31529</v>
      </c>
      <c r="E802" s="2" t="s">
        <v>95</v>
      </c>
      <c r="F802" s="94" t="s">
        <v>0</v>
      </c>
      <c r="G802" s="2" t="s">
        <v>84</v>
      </c>
      <c r="H802" s="107">
        <v>0</v>
      </c>
      <c r="I802" s="2" t="s">
        <v>155</v>
      </c>
      <c r="K802" s="2" t="s">
        <v>97</v>
      </c>
      <c r="L802" t="s">
        <v>0</v>
      </c>
      <c r="M802" s="2" t="s">
        <v>83</v>
      </c>
      <c r="O802">
        <v>4</v>
      </c>
      <c r="P802" s="1" t="s">
        <v>1</v>
      </c>
      <c r="Q802">
        <v>5</v>
      </c>
      <c r="S802">
        <f t="shared" si="147"/>
        <v>0</v>
      </c>
      <c r="T802">
        <f t="shared" si="148"/>
        <v>0</v>
      </c>
      <c r="U802">
        <f t="shared" si="149"/>
        <v>1</v>
      </c>
    </row>
    <row r="803" spans="1:21">
      <c r="A803" s="367">
        <v>796</v>
      </c>
      <c r="B803" s="68">
        <v>50</v>
      </c>
      <c r="C803">
        <v>12</v>
      </c>
      <c r="D803" s="81">
        <v>31529</v>
      </c>
      <c r="E803" s="2" t="s">
        <v>95</v>
      </c>
      <c r="F803" s="94" t="s">
        <v>0</v>
      </c>
      <c r="G803" s="2" t="s">
        <v>84</v>
      </c>
      <c r="H803" s="107">
        <v>0</v>
      </c>
      <c r="I803" s="2" t="s">
        <v>155</v>
      </c>
      <c r="K803" s="2" t="s">
        <v>99</v>
      </c>
      <c r="L803" t="s">
        <v>0</v>
      </c>
      <c r="M803" s="2" t="s">
        <v>85</v>
      </c>
      <c r="O803">
        <v>2</v>
      </c>
      <c r="P803" s="1" t="s">
        <v>1</v>
      </c>
      <c r="Q803">
        <v>4</v>
      </c>
      <c r="S803">
        <f t="shared" si="147"/>
        <v>0</v>
      </c>
      <c r="T803">
        <f t="shared" si="148"/>
        <v>0</v>
      </c>
      <c r="U803">
        <f t="shared" si="149"/>
        <v>1</v>
      </c>
    </row>
    <row r="804" spans="1:21">
      <c r="A804" s="367">
        <v>797</v>
      </c>
      <c r="B804" s="68">
        <v>50</v>
      </c>
      <c r="C804">
        <v>13</v>
      </c>
      <c r="D804" s="81">
        <v>31529</v>
      </c>
      <c r="E804" s="2" t="s">
        <v>95</v>
      </c>
      <c r="F804" s="94" t="s">
        <v>0</v>
      </c>
      <c r="G804" s="2" t="s">
        <v>84</v>
      </c>
      <c r="H804" s="107">
        <v>0</v>
      </c>
      <c r="I804" s="2" t="s">
        <v>155</v>
      </c>
      <c r="K804" s="2" t="s">
        <v>99</v>
      </c>
      <c r="L804" t="s">
        <v>0</v>
      </c>
      <c r="M804" s="2" t="s">
        <v>143</v>
      </c>
      <c r="O804">
        <v>3</v>
      </c>
      <c r="P804" s="1" t="s">
        <v>1</v>
      </c>
      <c r="Q804">
        <v>4</v>
      </c>
      <c r="S804">
        <f t="shared" si="147"/>
        <v>0</v>
      </c>
      <c r="T804">
        <f t="shared" si="148"/>
        <v>0</v>
      </c>
      <c r="U804">
        <f t="shared" si="149"/>
        <v>1</v>
      </c>
    </row>
    <row r="805" spans="1:21">
      <c r="A805" s="367">
        <v>798</v>
      </c>
      <c r="B805" s="68">
        <v>50</v>
      </c>
      <c r="C805">
        <v>14</v>
      </c>
      <c r="D805" s="81">
        <v>31529</v>
      </c>
      <c r="E805" s="2" t="s">
        <v>95</v>
      </c>
      <c r="F805" s="94" t="s">
        <v>0</v>
      </c>
      <c r="G805" s="2" t="s">
        <v>84</v>
      </c>
      <c r="H805" s="107">
        <v>0</v>
      </c>
      <c r="I805" s="2" t="s">
        <v>155</v>
      </c>
      <c r="K805" s="2" t="s">
        <v>153</v>
      </c>
      <c r="L805" t="s">
        <v>0</v>
      </c>
      <c r="M805" s="2" t="s">
        <v>144</v>
      </c>
      <c r="O805">
        <v>3</v>
      </c>
      <c r="P805" s="1" t="s">
        <v>1</v>
      </c>
      <c r="Q805">
        <v>8</v>
      </c>
      <c r="S805">
        <f t="shared" si="147"/>
        <v>0</v>
      </c>
      <c r="T805">
        <f t="shared" si="148"/>
        <v>0</v>
      </c>
      <c r="U805">
        <f t="shared" si="149"/>
        <v>1</v>
      </c>
    </row>
    <row r="806" spans="1:21">
      <c r="A806" s="367">
        <v>799</v>
      </c>
      <c r="B806" s="68">
        <v>50</v>
      </c>
      <c r="C806">
        <v>15</v>
      </c>
      <c r="D806" s="81">
        <v>31529</v>
      </c>
      <c r="E806" s="2" t="s">
        <v>95</v>
      </c>
      <c r="F806" s="94" t="s">
        <v>0</v>
      </c>
      <c r="G806" s="2" t="s">
        <v>84</v>
      </c>
      <c r="H806" s="107">
        <v>0</v>
      </c>
      <c r="I806" s="2" t="s">
        <v>155</v>
      </c>
      <c r="K806" s="2" t="s">
        <v>98</v>
      </c>
      <c r="L806" t="s">
        <v>0</v>
      </c>
      <c r="M806" s="2" t="s">
        <v>83</v>
      </c>
      <c r="O806">
        <v>2</v>
      </c>
      <c r="P806" s="1" t="s">
        <v>1</v>
      </c>
      <c r="Q806">
        <v>7</v>
      </c>
      <c r="S806">
        <f t="shared" si="147"/>
        <v>0</v>
      </c>
      <c r="T806">
        <f t="shared" si="148"/>
        <v>0</v>
      </c>
      <c r="U806">
        <f t="shared" si="149"/>
        <v>1</v>
      </c>
    </row>
    <row r="807" spans="1:21">
      <c r="A807" s="367">
        <v>800</v>
      </c>
      <c r="B807" s="68">
        <v>50</v>
      </c>
      <c r="C807">
        <v>16</v>
      </c>
      <c r="D807" s="81">
        <v>31529</v>
      </c>
      <c r="E807" s="2" t="s">
        <v>95</v>
      </c>
      <c r="F807" s="94" t="s">
        <v>0</v>
      </c>
      <c r="G807" s="2" t="s">
        <v>84</v>
      </c>
      <c r="H807" s="107"/>
      <c r="I807" s="2" t="s">
        <v>155</v>
      </c>
      <c r="K807" s="2" t="s">
        <v>97</v>
      </c>
      <c r="L807" t="s">
        <v>0</v>
      </c>
      <c r="M807" s="2" t="s">
        <v>85</v>
      </c>
      <c r="O807">
        <v>5</v>
      </c>
      <c r="P807" s="1" t="s">
        <v>1</v>
      </c>
      <c r="Q807">
        <v>5</v>
      </c>
      <c r="S807">
        <f t="shared" si="147"/>
        <v>0</v>
      </c>
      <c r="T807">
        <f t="shared" si="148"/>
        <v>1</v>
      </c>
      <c r="U807">
        <f t="shared" si="149"/>
        <v>0</v>
      </c>
    </row>
    <row r="808" spans="1:21">
      <c r="A808" s="367">
        <v>801</v>
      </c>
      <c r="B808" s="68">
        <v>51</v>
      </c>
      <c r="C808">
        <v>1</v>
      </c>
      <c r="D808" s="81">
        <v>31533</v>
      </c>
      <c r="E808" s="2" t="s">
        <v>84</v>
      </c>
      <c r="F808" s="94" t="s">
        <v>0</v>
      </c>
      <c r="G808" s="2" t="s">
        <v>115</v>
      </c>
      <c r="H808" s="107"/>
      <c r="I808" s="2" t="s">
        <v>155</v>
      </c>
      <c r="K808" s="2" t="s">
        <v>143</v>
      </c>
      <c r="L808" t="s">
        <v>0</v>
      </c>
      <c r="M808" s="2" t="s">
        <v>120</v>
      </c>
      <c r="O808">
        <v>7</v>
      </c>
      <c r="P808" s="1" t="s">
        <v>1</v>
      </c>
      <c r="Q808">
        <v>2</v>
      </c>
      <c r="S808">
        <f t="shared" si="147"/>
        <v>1</v>
      </c>
      <c r="T808">
        <f t="shared" si="148"/>
        <v>0</v>
      </c>
      <c r="U808">
        <f t="shared" si="149"/>
        <v>0</v>
      </c>
    </row>
    <row r="809" spans="1:21">
      <c r="A809" s="367">
        <v>802</v>
      </c>
      <c r="B809" s="68">
        <v>51</v>
      </c>
      <c r="C809">
        <v>2</v>
      </c>
      <c r="D809" s="81">
        <v>31533</v>
      </c>
      <c r="E809" s="2" t="s">
        <v>84</v>
      </c>
      <c r="F809" s="94" t="s">
        <v>0</v>
      </c>
      <c r="G809" s="2" t="s">
        <v>115</v>
      </c>
      <c r="H809" s="107">
        <v>0</v>
      </c>
      <c r="I809" s="2" t="s">
        <v>155</v>
      </c>
      <c r="K809" s="2" t="s">
        <v>83</v>
      </c>
      <c r="L809" t="s">
        <v>0</v>
      </c>
      <c r="M809" s="2" t="s">
        <v>116</v>
      </c>
      <c r="O809">
        <v>5</v>
      </c>
      <c r="P809" s="1" t="s">
        <v>1</v>
      </c>
      <c r="Q809">
        <v>6</v>
      </c>
      <c r="S809">
        <f t="shared" ref="S809:S824" si="150">IF(O809&gt;Q809,1,0)</f>
        <v>0</v>
      </c>
      <c r="T809">
        <f t="shared" ref="T809:T824" si="151">IF(ISNUMBER(Q809),IF(O809=Q809,1,0),0)</f>
        <v>0</v>
      </c>
      <c r="U809">
        <f t="shared" ref="U809:U824" si="152">IF(O809&lt;Q809,1,0)</f>
        <v>1</v>
      </c>
    </row>
    <row r="810" spans="1:21">
      <c r="A810" s="367">
        <v>803</v>
      </c>
      <c r="B810" s="68">
        <v>51</v>
      </c>
      <c r="C810">
        <v>3</v>
      </c>
      <c r="D810" s="81">
        <v>31533</v>
      </c>
      <c r="E810" s="2" t="s">
        <v>84</v>
      </c>
      <c r="F810" s="94" t="s">
        <v>0</v>
      </c>
      <c r="G810" s="2" t="s">
        <v>115</v>
      </c>
      <c r="H810" s="107"/>
      <c r="I810" s="2" t="s">
        <v>155</v>
      </c>
      <c r="K810" s="2" t="s">
        <v>85</v>
      </c>
      <c r="L810" t="s">
        <v>0</v>
      </c>
      <c r="M810" s="2" t="s">
        <v>118</v>
      </c>
      <c r="O810">
        <v>5</v>
      </c>
      <c r="P810" s="1" t="s">
        <v>1</v>
      </c>
      <c r="Q810">
        <v>4</v>
      </c>
      <c r="S810">
        <f t="shared" si="150"/>
        <v>1</v>
      </c>
      <c r="T810">
        <f t="shared" si="151"/>
        <v>0</v>
      </c>
      <c r="U810">
        <f t="shared" si="152"/>
        <v>0</v>
      </c>
    </row>
    <row r="811" spans="1:21">
      <c r="A811" s="367">
        <v>804</v>
      </c>
      <c r="B811" s="68">
        <v>51</v>
      </c>
      <c r="C811">
        <v>4</v>
      </c>
      <c r="D811" s="81">
        <v>31533</v>
      </c>
      <c r="E811" s="2" t="s">
        <v>84</v>
      </c>
      <c r="F811" s="94" t="s">
        <v>0</v>
      </c>
      <c r="G811" s="2" t="s">
        <v>115</v>
      </c>
      <c r="H811" s="107"/>
      <c r="I811" s="2" t="s">
        <v>155</v>
      </c>
      <c r="K811" s="2" t="s">
        <v>144</v>
      </c>
      <c r="L811" t="s">
        <v>0</v>
      </c>
      <c r="M811" s="2" t="s">
        <v>117</v>
      </c>
      <c r="O811">
        <v>7</v>
      </c>
      <c r="P811" s="1" t="s">
        <v>1</v>
      </c>
      <c r="Q811">
        <v>4</v>
      </c>
      <c r="S811">
        <f t="shared" si="150"/>
        <v>1</v>
      </c>
      <c r="T811">
        <f t="shared" si="151"/>
        <v>0</v>
      </c>
      <c r="U811">
        <f t="shared" si="152"/>
        <v>0</v>
      </c>
    </row>
    <row r="812" spans="1:21">
      <c r="A812" s="367">
        <v>805</v>
      </c>
      <c r="B812" s="68">
        <v>51</v>
      </c>
      <c r="C812">
        <v>5</v>
      </c>
      <c r="D812" s="81">
        <v>31533</v>
      </c>
      <c r="E812" s="2" t="s">
        <v>84</v>
      </c>
      <c r="F812" s="94" t="s">
        <v>0</v>
      </c>
      <c r="G812" s="2" t="s">
        <v>115</v>
      </c>
      <c r="H812" s="107"/>
      <c r="I812" s="2" t="s">
        <v>155</v>
      </c>
      <c r="K812" s="2" t="s">
        <v>83</v>
      </c>
      <c r="L812" t="s">
        <v>0</v>
      </c>
      <c r="M812" s="2" t="s">
        <v>120</v>
      </c>
      <c r="O812">
        <v>8</v>
      </c>
      <c r="P812" s="1" t="s">
        <v>1</v>
      </c>
      <c r="Q812">
        <v>7</v>
      </c>
      <c r="S812">
        <f t="shared" si="150"/>
        <v>1</v>
      </c>
      <c r="T812">
        <f t="shared" si="151"/>
        <v>0</v>
      </c>
      <c r="U812">
        <f t="shared" si="152"/>
        <v>0</v>
      </c>
    </row>
    <row r="813" spans="1:21">
      <c r="A813" s="367">
        <v>806</v>
      </c>
      <c r="B813" s="68">
        <v>51</v>
      </c>
      <c r="C813">
        <v>6</v>
      </c>
      <c r="D813" s="81">
        <v>31533</v>
      </c>
      <c r="E813" s="2" t="s">
        <v>84</v>
      </c>
      <c r="F813" s="94" t="s">
        <v>0</v>
      </c>
      <c r="G813" s="2" t="s">
        <v>115</v>
      </c>
      <c r="H813" s="107">
        <v>0</v>
      </c>
      <c r="I813" s="2" t="s">
        <v>155</v>
      </c>
      <c r="K813" s="2" t="s">
        <v>85</v>
      </c>
      <c r="L813" t="s">
        <v>0</v>
      </c>
      <c r="M813" s="2" t="s">
        <v>116</v>
      </c>
      <c r="O813">
        <v>2</v>
      </c>
      <c r="P813" s="1" t="s">
        <v>1</v>
      </c>
      <c r="Q813">
        <v>5</v>
      </c>
      <c r="S813">
        <f t="shared" si="150"/>
        <v>0</v>
      </c>
      <c r="T813">
        <f t="shared" si="151"/>
        <v>0</v>
      </c>
      <c r="U813">
        <f t="shared" si="152"/>
        <v>1</v>
      </c>
    </row>
    <row r="814" spans="1:21">
      <c r="A814" s="367">
        <v>807</v>
      </c>
      <c r="B814" s="68">
        <v>51</v>
      </c>
      <c r="C814">
        <v>7</v>
      </c>
      <c r="D814" s="81">
        <v>31533</v>
      </c>
      <c r="E814" s="2" t="s">
        <v>84</v>
      </c>
      <c r="F814" s="94" t="s">
        <v>0</v>
      </c>
      <c r="G814" s="2" t="s">
        <v>115</v>
      </c>
      <c r="H814" s="107"/>
      <c r="I814" s="2" t="s">
        <v>155</v>
      </c>
      <c r="K814" s="2" t="s">
        <v>144</v>
      </c>
      <c r="L814" t="s">
        <v>0</v>
      </c>
      <c r="M814" s="2" t="s">
        <v>118</v>
      </c>
      <c r="O814">
        <v>8</v>
      </c>
      <c r="P814" s="1" t="s">
        <v>1</v>
      </c>
      <c r="Q814">
        <v>3</v>
      </c>
      <c r="S814">
        <f t="shared" si="150"/>
        <v>1</v>
      </c>
      <c r="T814">
        <f t="shared" si="151"/>
        <v>0</v>
      </c>
      <c r="U814">
        <f t="shared" si="152"/>
        <v>0</v>
      </c>
    </row>
    <row r="815" spans="1:21">
      <c r="A815" s="367">
        <v>808</v>
      </c>
      <c r="B815" s="68">
        <v>51</v>
      </c>
      <c r="C815">
        <v>8</v>
      </c>
      <c r="D815" s="81">
        <v>31533</v>
      </c>
      <c r="E815" s="2" t="s">
        <v>84</v>
      </c>
      <c r="F815" s="94" t="s">
        <v>0</v>
      </c>
      <c r="G815" s="2" t="s">
        <v>115</v>
      </c>
      <c r="H815" s="107"/>
      <c r="I815" s="2" t="s">
        <v>155</v>
      </c>
      <c r="K815" s="2" t="s">
        <v>143</v>
      </c>
      <c r="L815" t="s">
        <v>0</v>
      </c>
      <c r="M815" s="2" t="s">
        <v>117</v>
      </c>
      <c r="O815">
        <v>5</v>
      </c>
      <c r="P815" s="1" t="s">
        <v>1</v>
      </c>
      <c r="Q815">
        <v>5</v>
      </c>
      <c r="S815">
        <f t="shared" si="150"/>
        <v>0</v>
      </c>
      <c r="T815">
        <f t="shared" si="151"/>
        <v>1</v>
      </c>
      <c r="U815">
        <f t="shared" si="152"/>
        <v>0</v>
      </c>
    </row>
    <row r="816" spans="1:21">
      <c r="A816" s="367">
        <v>809</v>
      </c>
      <c r="B816" s="68">
        <v>51</v>
      </c>
      <c r="C816">
        <v>9</v>
      </c>
      <c r="D816" s="81">
        <v>31533</v>
      </c>
      <c r="E816" s="2" t="s">
        <v>84</v>
      </c>
      <c r="F816" s="94" t="s">
        <v>0</v>
      </c>
      <c r="G816" s="2" t="s">
        <v>115</v>
      </c>
      <c r="H816" s="107"/>
      <c r="I816" s="2" t="s">
        <v>155</v>
      </c>
      <c r="K816" s="2" t="s">
        <v>144</v>
      </c>
      <c r="L816" t="s">
        <v>0</v>
      </c>
      <c r="M816" s="2" t="s">
        <v>116</v>
      </c>
      <c r="O816">
        <v>6</v>
      </c>
      <c r="P816" s="1" t="s">
        <v>1</v>
      </c>
      <c r="Q816">
        <v>1</v>
      </c>
      <c r="S816">
        <f t="shared" si="150"/>
        <v>1</v>
      </c>
      <c r="T816">
        <f t="shared" si="151"/>
        <v>0</v>
      </c>
      <c r="U816">
        <f t="shared" si="152"/>
        <v>0</v>
      </c>
    </row>
    <row r="817" spans="1:21">
      <c r="A817" s="367">
        <v>810</v>
      </c>
      <c r="B817" s="68">
        <v>51</v>
      </c>
      <c r="C817">
        <v>10</v>
      </c>
      <c r="D817" s="81">
        <v>31533</v>
      </c>
      <c r="E817" s="2" t="s">
        <v>84</v>
      </c>
      <c r="F817" s="94" t="s">
        <v>0</v>
      </c>
      <c r="G817" s="2" t="s">
        <v>115</v>
      </c>
      <c r="H817" s="107"/>
      <c r="I817" s="2" t="s">
        <v>155</v>
      </c>
      <c r="K817" s="2" t="s">
        <v>85</v>
      </c>
      <c r="L817" t="s">
        <v>0</v>
      </c>
      <c r="M817" s="2" t="s">
        <v>120</v>
      </c>
      <c r="O817">
        <v>6</v>
      </c>
      <c r="P817" s="1" t="s">
        <v>1</v>
      </c>
      <c r="Q817">
        <v>1</v>
      </c>
      <c r="S817">
        <f t="shared" si="150"/>
        <v>1</v>
      </c>
      <c r="T817">
        <f t="shared" si="151"/>
        <v>0</v>
      </c>
      <c r="U817">
        <f t="shared" si="152"/>
        <v>0</v>
      </c>
    </row>
    <row r="818" spans="1:21">
      <c r="A818" s="367">
        <v>811</v>
      </c>
      <c r="B818" s="68">
        <v>51</v>
      </c>
      <c r="C818">
        <v>11</v>
      </c>
      <c r="D818" s="81">
        <v>31533</v>
      </c>
      <c r="E818" s="2" t="s">
        <v>84</v>
      </c>
      <c r="F818" s="94" t="s">
        <v>0</v>
      </c>
      <c r="G818" s="2" t="s">
        <v>115</v>
      </c>
      <c r="H818" s="107"/>
      <c r="I818" s="2" t="s">
        <v>155</v>
      </c>
      <c r="K818" s="2" t="s">
        <v>83</v>
      </c>
      <c r="L818" t="s">
        <v>0</v>
      </c>
      <c r="M818" s="2" t="s">
        <v>117</v>
      </c>
      <c r="O818">
        <v>7</v>
      </c>
      <c r="P818" s="1" t="s">
        <v>1</v>
      </c>
      <c r="Q818">
        <v>4</v>
      </c>
      <c r="S818">
        <f t="shared" si="150"/>
        <v>1</v>
      </c>
      <c r="T818">
        <f t="shared" si="151"/>
        <v>0</v>
      </c>
      <c r="U818">
        <f t="shared" si="152"/>
        <v>0</v>
      </c>
    </row>
    <row r="819" spans="1:21">
      <c r="A819" s="367">
        <v>812</v>
      </c>
      <c r="B819" s="68">
        <v>51</v>
      </c>
      <c r="C819">
        <v>12</v>
      </c>
      <c r="D819" s="81">
        <v>31533</v>
      </c>
      <c r="E819" s="2" t="s">
        <v>84</v>
      </c>
      <c r="F819" s="94" t="s">
        <v>0</v>
      </c>
      <c r="G819" s="2" t="s">
        <v>115</v>
      </c>
      <c r="H819" s="107">
        <v>0</v>
      </c>
      <c r="I819" s="2" t="s">
        <v>155</v>
      </c>
      <c r="K819" s="2" t="s">
        <v>143</v>
      </c>
      <c r="L819" t="s">
        <v>0</v>
      </c>
      <c r="M819" s="2" t="s">
        <v>118</v>
      </c>
      <c r="O819">
        <v>4</v>
      </c>
      <c r="P819" s="1" t="s">
        <v>1</v>
      </c>
      <c r="Q819">
        <v>6</v>
      </c>
      <c r="S819">
        <f t="shared" si="150"/>
        <v>0</v>
      </c>
      <c r="T819">
        <f t="shared" si="151"/>
        <v>0</v>
      </c>
      <c r="U819">
        <f t="shared" si="152"/>
        <v>1</v>
      </c>
    </row>
    <row r="820" spans="1:21">
      <c r="A820" s="367">
        <v>813</v>
      </c>
      <c r="B820" s="68">
        <v>51</v>
      </c>
      <c r="C820">
        <v>13</v>
      </c>
      <c r="D820" s="81">
        <v>31533</v>
      </c>
      <c r="E820" s="2" t="s">
        <v>84</v>
      </c>
      <c r="F820" s="94" t="s">
        <v>0</v>
      </c>
      <c r="G820" s="2" t="s">
        <v>115</v>
      </c>
      <c r="H820" s="107"/>
      <c r="I820" s="2" t="s">
        <v>155</v>
      </c>
      <c r="K820" s="2" t="s">
        <v>143</v>
      </c>
      <c r="L820" t="s">
        <v>0</v>
      </c>
      <c r="M820" s="2" t="s">
        <v>116</v>
      </c>
      <c r="O820">
        <v>6</v>
      </c>
      <c r="P820" s="1" t="s">
        <v>1</v>
      </c>
      <c r="Q820">
        <v>5</v>
      </c>
      <c r="S820">
        <f t="shared" si="150"/>
        <v>1</v>
      </c>
      <c r="T820">
        <f t="shared" si="151"/>
        <v>0</v>
      </c>
      <c r="U820">
        <f t="shared" si="152"/>
        <v>0</v>
      </c>
    </row>
    <row r="821" spans="1:21">
      <c r="A821" s="367">
        <v>814</v>
      </c>
      <c r="B821" s="68">
        <v>51</v>
      </c>
      <c r="C821">
        <v>14</v>
      </c>
      <c r="D821" s="81">
        <v>31533</v>
      </c>
      <c r="E821" s="2" t="s">
        <v>84</v>
      </c>
      <c r="F821" s="94" t="s">
        <v>0</v>
      </c>
      <c r="G821" s="2" t="s">
        <v>115</v>
      </c>
      <c r="H821" s="107">
        <v>0</v>
      </c>
      <c r="I821" s="2" t="s">
        <v>155</v>
      </c>
      <c r="K821" s="2" t="s">
        <v>144</v>
      </c>
      <c r="L821" t="s">
        <v>0</v>
      </c>
      <c r="M821" s="2" t="s">
        <v>120</v>
      </c>
      <c r="O821">
        <v>2</v>
      </c>
      <c r="P821" s="1" t="s">
        <v>1</v>
      </c>
      <c r="Q821">
        <v>4</v>
      </c>
      <c r="S821">
        <f t="shared" si="150"/>
        <v>0</v>
      </c>
      <c r="T821">
        <f t="shared" si="151"/>
        <v>0</v>
      </c>
      <c r="U821">
        <f t="shared" si="152"/>
        <v>1</v>
      </c>
    </row>
    <row r="822" spans="1:21">
      <c r="A822" s="367">
        <v>815</v>
      </c>
      <c r="B822" s="68">
        <v>51</v>
      </c>
      <c r="C822">
        <v>15</v>
      </c>
      <c r="D822" s="81">
        <v>31533</v>
      </c>
      <c r="E822" s="2" t="s">
        <v>84</v>
      </c>
      <c r="F822" s="94" t="s">
        <v>0</v>
      </c>
      <c r="G822" s="2" t="s">
        <v>115</v>
      </c>
      <c r="H822" s="107">
        <v>0</v>
      </c>
      <c r="I822" s="2" t="s">
        <v>155</v>
      </c>
      <c r="K822" s="2" t="s">
        <v>85</v>
      </c>
      <c r="L822" t="s">
        <v>0</v>
      </c>
      <c r="M822" s="2" t="s">
        <v>117</v>
      </c>
      <c r="O822">
        <v>1</v>
      </c>
      <c r="P822" s="1" t="s">
        <v>1</v>
      </c>
      <c r="Q822">
        <v>5</v>
      </c>
      <c r="S822">
        <f t="shared" si="150"/>
        <v>0</v>
      </c>
      <c r="T822">
        <f t="shared" si="151"/>
        <v>0</v>
      </c>
      <c r="U822">
        <f t="shared" si="152"/>
        <v>1</v>
      </c>
    </row>
    <row r="823" spans="1:21">
      <c r="A823" s="367">
        <v>816</v>
      </c>
      <c r="B823" s="68">
        <v>51</v>
      </c>
      <c r="C823">
        <v>16</v>
      </c>
      <c r="D823" s="81">
        <v>31533</v>
      </c>
      <c r="E823" s="2" t="s">
        <v>84</v>
      </c>
      <c r="F823" s="94" t="s">
        <v>0</v>
      </c>
      <c r="G823" s="2" t="s">
        <v>115</v>
      </c>
      <c r="H823" s="107"/>
      <c r="I823" s="2" t="s">
        <v>155</v>
      </c>
      <c r="K823" s="2" t="s">
        <v>83</v>
      </c>
      <c r="L823" t="s">
        <v>0</v>
      </c>
      <c r="M823" s="2" t="s">
        <v>118</v>
      </c>
      <c r="O823">
        <v>4</v>
      </c>
      <c r="P823" s="1" t="s">
        <v>1</v>
      </c>
      <c r="Q823">
        <v>4</v>
      </c>
      <c r="S823">
        <f t="shared" si="150"/>
        <v>0</v>
      </c>
      <c r="T823">
        <f t="shared" si="151"/>
        <v>1</v>
      </c>
      <c r="U823">
        <f t="shared" si="152"/>
        <v>0</v>
      </c>
    </row>
    <row r="824" spans="1:21">
      <c r="A824" s="367">
        <v>817</v>
      </c>
      <c r="B824" s="68">
        <v>52</v>
      </c>
      <c r="C824">
        <v>1</v>
      </c>
      <c r="D824" s="81">
        <v>31534</v>
      </c>
      <c r="E824" s="2" t="s">
        <v>84</v>
      </c>
      <c r="F824" s="94" t="s">
        <v>0</v>
      </c>
      <c r="G824" s="2" t="s">
        <v>108</v>
      </c>
      <c r="H824" s="107">
        <v>0</v>
      </c>
      <c r="I824" s="2" t="s">
        <v>155</v>
      </c>
      <c r="K824" s="2" t="s">
        <v>143</v>
      </c>
      <c r="L824" t="s">
        <v>0</v>
      </c>
      <c r="M824" s="2" t="s">
        <v>109</v>
      </c>
      <c r="O824">
        <v>3</v>
      </c>
      <c r="P824" s="1" t="s">
        <v>1</v>
      </c>
      <c r="Q824">
        <v>6</v>
      </c>
      <c r="S824">
        <f t="shared" si="150"/>
        <v>0</v>
      </c>
      <c r="T824">
        <f t="shared" si="151"/>
        <v>0</v>
      </c>
      <c r="U824">
        <f t="shared" si="152"/>
        <v>1</v>
      </c>
    </row>
    <row r="825" spans="1:21">
      <c r="A825" s="367">
        <v>818</v>
      </c>
      <c r="B825" s="68">
        <v>52</v>
      </c>
      <c r="C825">
        <v>2</v>
      </c>
      <c r="D825" s="81">
        <v>31534</v>
      </c>
      <c r="E825" s="2" t="s">
        <v>84</v>
      </c>
      <c r="F825" s="94" t="s">
        <v>0</v>
      </c>
      <c r="G825" s="2" t="s">
        <v>108</v>
      </c>
      <c r="H825" s="107"/>
      <c r="I825" s="2" t="s">
        <v>155</v>
      </c>
      <c r="K825" s="2" t="s">
        <v>83</v>
      </c>
      <c r="L825" t="s">
        <v>0</v>
      </c>
      <c r="M825" s="2" t="s">
        <v>111</v>
      </c>
      <c r="O825">
        <v>7</v>
      </c>
      <c r="P825" s="1" t="s">
        <v>1</v>
      </c>
      <c r="Q825">
        <v>1</v>
      </c>
      <c r="S825">
        <f t="shared" ref="S825:S840" si="153">IF(O825&gt;Q825,1,0)</f>
        <v>1</v>
      </c>
      <c r="T825">
        <f t="shared" ref="T825:T840" si="154">IF(ISNUMBER(Q825),IF(O825=Q825,1,0),0)</f>
        <v>0</v>
      </c>
      <c r="U825">
        <f t="shared" ref="U825:U840" si="155">IF(O825&lt;Q825,1,0)</f>
        <v>0</v>
      </c>
    </row>
    <row r="826" spans="1:21">
      <c r="A826" s="367">
        <v>819</v>
      </c>
      <c r="B826" s="68">
        <v>52</v>
      </c>
      <c r="C826">
        <v>3</v>
      </c>
      <c r="D826" s="81">
        <v>31534</v>
      </c>
      <c r="E826" s="2" t="s">
        <v>84</v>
      </c>
      <c r="F826" s="94" t="s">
        <v>0</v>
      </c>
      <c r="G826" s="2" t="s">
        <v>108</v>
      </c>
      <c r="H826" s="107"/>
      <c r="I826" s="2" t="s">
        <v>155</v>
      </c>
      <c r="K826" s="2" t="s">
        <v>85</v>
      </c>
      <c r="L826" t="s">
        <v>0</v>
      </c>
      <c r="M826" s="2" t="s">
        <v>112</v>
      </c>
      <c r="O826">
        <v>6</v>
      </c>
      <c r="P826" s="1" t="s">
        <v>1</v>
      </c>
      <c r="Q826">
        <v>0</v>
      </c>
      <c r="S826">
        <f t="shared" si="153"/>
        <v>1</v>
      </c>
      <c r="T826">
        <f t="shared" si="154"/>
        <v>0</v>
      </c>
      <c r="U826">
        <f t="shared" si="155"/>
        <v>0</v>
      </c>
    </row>
    <row r="827" spans="1:21">
      <c r="A827" s="367">
        <v>820</v>
      </c>
      <c r="B827" s="68">
        <v>52</v>
      </c>
      <c r="C827">
        <v>4</v>
      </c>
      <c r="D827" s="81">
        <v>31534</v>
      </c>
      <c r="E827" s="2" t="s">
        <v>84</v>
      </c>
      <c r="F827" s="94" t="s">
        <v>0</v>
      </c>
      <c r="G827" s="2" t="s">
        <v>108</v>
      </c>
      <c r="H827" s="107">
        <v>0</v>
      </c>
      <c r="I827" s="2" t="s">
        <v>155</v>
      </c>
      <c r="K827" s="2" t="s">
        <v>144</v>
      </c>
      <c r="L827" t="s">
        <v>0</v>
      </c>
      <c r="M827" s="2" t="s">
        <v>110</v>
      </c>
      <c r="O827">
        <v>3</v>
      </c>
      <c r="P827" s="1" t="s">
        <v>1</v>
      </c>
      <c r="Q827">
        <v>6</v>
      </c>
      <c r="S827">
        <f t="shared" si="153"/>
        <v>0</v>
      </c>
      <c r="T827">
        <f t="shared" si="154"/>
        <v>0</v>
      </c>
      <c r="U827">
        <f t="shared" si="155"/>
        <v>1</v>
      </c>
    </row>
    <row r="828" spans="1:21">
      <c r="A828" s="367">
        <v>821</v>
      </c>
      <c r="B828" s="68">
        <v>52</v>
      </c>
      <c r="C828">
        <v>5</v>
      </c>
      <c r="D828" s="81">
        <v>31534</v>
      </c>
      <c r="E828" s="2" t="s">
        <v>84</v>
      </c>
      <c r="F828" s="94" t="s">
        <v>0</v>
      </c>
      <c r="G828" s="2" t="s">
        <v>108</v>
      </c>
      <c r="H828" s="107">
        <v>0</v>
      </c>
      <c r="I828" s="2" t="s">
        <v>155</v>
      </c>
      <c r="K828" s="2" t="s">
        <v>83</v>
      </c>
      <c r="L828" t="s">
        <v>0</v>
      </c>
      <c r="M828" s="2" t="s">
        <v>109</v>
      </c>
      <c r="O828">
        <v>2</v>
      </c>
      <c r="P828" s="1" t="s">
        <v>1</v>
      </c>
      <c r="Q828">
        <v>6</v>
      </c>
      <c r="S828">
        <f t="shared" si="153"/>
        <v>0</v>
      </c>
      <c r="T828">
        <f t="shared" si="154"/>
        <v>0</v>
      </c>
      <c r="U828">
        <f t="shared" si="155"/>
        <v>1</v>
      </c>
    </row>
    <row r="829" spans="1:21">
      <c r="A829" s="367">
        <v>822</v>
      </c>
      <c r="B829" s="68">
        <v>52</v>
      </c>
      <c r="C829">
        <v>6</v>
      </c>
      <c r="D829" s="81">
        <v>31534</v>
      </c>
      <c r="E829" s="2" t="s">
        <v>84</v>
      </c>
      <c r="F829" s="94" t="s">
        <v>0</v>
      </c>
      <c r="G829" s="2" t="s">
        <v>108</v>
      </c>
      <c r="H829" s="107"/>
      <c r="I829" s="2" t="s">
        <v>155</v>
      </c>
      <c r="K829" s="2" t="s">
        <v>85</v>
      </c>
      <c r="L829" t="s">
        <v>0</v>
      </c>
      <c r="M829" s="2" t="s">
        <v>111</v>
      </c>
      <c r="O829">
        <v>2</v>
      </c>
      <c r="P829" s="1" t="s">
        <v>1</v>
      </c>
      <c r="Q829">
        <v>2</v>
      </c>
      <c r="S829">
        <f t="shared" si="153"/>
        <v>0</v>
      </c>
      <c r="T829">
        <f t="shared" si="154"/>
        <v>1</v>
      </c>
      <c r="U829">
        <f t="shared" si="155"/>
        <v>0</v>
      </c>
    </row>
    <row r="830" spans="1:21">
      <c r="A830" s="367">
        <v>823</v>
      </c>
      <c r="B830" s="68">
        <v>52</v>
      </c>
      <c r="C830">
        <v>7</v>
      </c>
      <c r="D830" s="81">
        <v>31534</v>
      </c>
      <c r="E830" s="2" t="s">
        <v>84</v>
      </c>
      <c r="F830" s="94" t="s">
        <v>0</v>
      </c>
      <c r="G830" s="2" t="s">
        <v>108</v>
      </c>
      <c r="H830" s="107"/>
      <c r="I830" s="2" t="s">
        <v>155</v>
      </c>
      <c r="K830" s="2" t="s">
        <v>144</v>
      </c>
      <c r="L830" t="s">
        <v>0</v>
      </c>
      <c r="M830" s="2" t="s">
        <v>112</v>
      </c>
      <c r="O830">
        <v>5</v>
      </c>
      <c r="P830" s="1" t="s">
        <v>1</v>
      </c>
      <c r="Q830">
        <v>4</v>
      </c>
      <c r="S830">
        <f t="shared" si="153"/>
        <v>1</v>
      </c>
      <c r="T830">
        <f t="shared" si="154"/>
        <v>0</v>
      </c>
      <c r="U830">
        <f t="shared" si="155"/>
        <v>0</v>
      </c>
    </row>
    <row r="831" spans="1:21">
      <c r="A831" s="367">
        <v>824</v>
      </c>
      <c r="B831" s="68">
        <v>52</v>
      </c>
      <c r="C831">
        <v>8</v>
      </c>
      <c r="D831" s="81">
        <v>31534</v>
      </c>
      <c r="E831" s="2" t="s">
        <v>84</v>
      </c>
      <c r="F831" s="94" t="s">
        <v>0</v>
      </c>
      <c r="G831" s="2" t="s">
        <v>108</v>
      </c>
      <c r="H831" s="107"/>
      <c r="I831" s="2" t="s">
        <v>155</v>
      </c>
      <c r="K831" s="2" t="s">
        <v>143</v>
      </c>
      <c r="L831" t="s">
        <v>0</v>
      </c>
      <c r="M831" s="2" t="s">
        <v>110</v>
      </c>
      <c r="O831">
        <v>3</v>
      </c>
      <c r="P831" s="1" t="s">
        <v>1</v>
      </c>
      <c r="Q831">
        <v>2</v>
      </c>
      <c r="S831">
        <f t="shared" si="153"/>
        <v>1</v>
      </c>
      <c r="T831">
        <f t="shared" si="154"/>
        <v>0</v>
      </c>
      <c r="U831">
        <f t="shared" si="155"/>
        <v>0</v>
      </c>
    </row>
    <row r="832" spans="1:21">
      <c r="A832" s="367">
        <v>825</v>
      </c>
      <c r="B832" s="68">
        <v>52</v>
      </c>
      <c r="C832">
        <v>9</v>
      </c>
      <c r="D832" s="81">
        <v>31534</v>
      </c>
      <c r="E832" s="2" t="s">
        <v>84</v>
      </c>
      <c r="F832" s="94" t="s">
        <v>0</v>
      </c>
      <c r="G832" s="2" t="s">
        <v>108</v>
      </c>
      <c r="H832" s="107"/>
      <c r="I832" s="2" t="s">
        <v>155</v>
      </c>
      <c r="K832" s="2" t="s">
        <v>144</v>
      </c>
      <c r="L832" t="s">
        <v>0</v>
      </c>
      <c r="M832" s="2" t="s">
        <v>111</v>
      </c>
      <c r="O832">
        <v>6</v>
      </c>
      <c r="P832" s="1" t="s">
        <v>1</v>
      </c>
      <c r="Q832">
        <v>0</v>
      </c>
      <c r="S832">
        <f t="shared" si="153"/>
        <v>1</v>
      </c>
      <c r="T832">
        <f t="shared" si="154"/>
        <v>0</v>
      </c>
      <c r="U832">
        <f t="shared" si="155"/>
        <v>0</v>
      </c>
    </row>
    <row r="833" spans="1:21">
      <c r="A833" s="367">
        <v>826</v>
      </c>
      <c r="B833" s="68">
        <v>52</v>
      </c>
      <c r="C833">
        <v>10</v>
      </c>
      <c r="D833" s="81">
        <v>31534</v>
      </c>
      <c r="E833" s="2" t="s">
        <v>84</v>
      </c>
      <c r="F833" s="94" t="s">
        <v>0</v>
      </c>
      <c r="G833" s="2" t="s">
        <v>108</v>
      </c>
      <c r="H833" s="107"/>
      <c r="I833" s="2" t="s">
        <v>155</v>
      </c>
      <c r="K833" s="2" t="s">
        <v>85</v>
      </c>
      <c r="L833" t="s">
        <v>0</v>
      </c>
      <c r="M833" s="2" t="s">
        <v>109</v>
      </c>
      <c r="O833">
        <v>5</v>
      </c>
      <c r="P833" s="1" t="s">
        <v>1</v>
      </c>
      <c r="Q833">
        <v>3</v>
      </c>
      <c r="S833">
        <f t="shared" si="153"/>
        <v>1</v>
      </c>
      <c r="T833">
        <f t="shared" si="154"/>
        <v>0</v>
      </c>
      <c r="U833">
        <f t="shared" si="155"/>
        <v>0</v>
      </c>
    </row>
    <row r="834" spans="1:21">
      <c r="A834" s="367">
        <v>827</v>
      </c>
      <c r="B834" s="68">
        <v>52</v>
      </c>
      <c r="C834">
        <v>11</v>
      </c>
      <c r="D834" s="81">
        <v>31534</v>
      </c>
      <c r="E834" s="2" t="s">
        <v>84</v>
      </c>
      <c r="F834" s="94" t="s">
        <v>0</v>
      </c>
      <c r="G834" s="2" t="s">
        <v>108</v>
      </c>
      <c r="H834" s="107"/>
      <c r="I834" s="2" t="s">
        <v>155</v>
      </c>
      <c r="K834" s="2" t="s">
        <v>83</v>
      </c>
      <c r="L834" t="s">
        <v>0</v>
      </c>
      <c r="M834" s="2" t="s">
        <v>110</v>
      </c>
      <c r="O834">
        <v>5</v>
      </c>
      <c r="P834" s="1" t="s">
        <v>1</v>
      </c>
      <c r="Q834">
        <v>2</v>
      </c>
      <c r="S834">
        <f t="shared" si="153"/>
        <v>1</v>
      </c>
      <c r="T834">
        <f t="shared" si="154"/>
        <v>0</v>
      </c>
      <c r="U834">
        <f t="shared" si="155"/>
        <v>0</v>
      </c>
    </row>
    <row r="835" spans="1:21">
      <c r="A835" s="367">
        <v>828</v>
      </c>
      <c r="B835" s="68">
        <v>52</v>
      </c>
      <c r="C835">
        <v>12</v>
      </c>
      <c r="D835" s="81">
        <v>31534</v>
      </c>
      <c r="E835" s="2" t="s">
        <v>84</v>
      </c>
      <c r="F835" s="94" t="s">
        <v>0</v>
      </c>
      <c r="G835" s="2" t="s">
        <v>108</v>
      </c>
      <c r="H835" s="107">
        <v>0</v>
      </c>
      <c r="I835" s="2" t="s">
        <v>155</v>
      </c>
      <c r="K835" s="2" t="s">
        <v>143</v>
      </c>
      <c r="L835" t="s">
        <v>0</v>
      </c>
      <c r="M835" s="2" t="s">
        <v>112</v>
      </c>
      <c r="O835">
        <v>1</v>
      </c>
      <c r="P835" s="1" t="s">
        <v>1</v>
      </c>
      <c r="Q835">
        <v>8</v>
      </c>
      <c r="S835">
        <f t="shared" si="153"/>
        <v>0</v>
      </c>
      <c r="T835">
        <f t="shared" si="154"/>
        <v>0</v>
      </c>
      <c r="U835">
        <f t="shared" si="155"/>
        <v>1</v>
      </c>
    </row>
    <row r="836" spans="1:21">
      <c r="A836" s="367">
        <v>829</v>
      </c>
      <c r="B836" s="68">
        <v>52</v>
      </c>
      <c r="C836">
        <v>13</v>
      </c>
      <c r="D836" s="81">
        <v>31534</v>
      </c>
      <c r="E836" s="2" t="s">
        <v>84</v>
      </c>
      <c r="F836" s="94" t="s">
        <v>0</v>
      </c>
      <c r="G836" s="2" t="s">
        <v>108</v>
      </c>
      <c r="H836" s="107"/>
      <c r="I836" s="2" t="s">
        <v>155</v>
      </c>
      <c r="K836" s="2" t="s">
        <v>143</v>
      </c>
      <c r="L836" t="s">
        <v>0</v>
      </c>
      <c r="M836" s="2" t="s">
        <v>111</v>
      </c>
      <c r="O836">
        <v>10</v>
      </c>
      <c r="P836" s="1" t="s">
        <v>1</v>
      </c>
      <c r="Q836">
        <v>2</v>
      </c>
      <c r="S836">
        <f t="shared" si="153"/>
        <v>1</v>
      </c>
      <c r="T836">
        <f t="shared" si="154"/>
        <v>0</v>
      </c>
      <c r="U836">
        <f t="shared" si="155"/>
        <v>0</v>
      </c>
    </row>
    <row r="837" spans="1:21">
      <c r="A837" s="367">
        <v>830</v>
      </c>
      <c r="B837" s="68">
        <v>52</v>
      </c>
      <c r="C837">
        <v>14</v>
      </c>
      <c r="D837" s="81">
        <v>31534</v>
      </c>
      <c r="E837" s="2" t="s">
        <v>84</v>
      </c>
      <c r="F837" s="94" t="s">
        <v>0</v>
      </c>
      <c r="G837" s="2" t="s">
        <v>108</v>
      </c>
      <c r="H837" s="107"/>
      <c r="I837" s="2" t="s">
        <v>155</v>
      </c>
      <c r="K837" s="2" t="s">
        <v>144</v>
      </c>
      <c r="L837" t="s">
        <v>0</v>
      </c>
      <c r="M837" s="2" t="s">
        <v>109</v>
      </c>
      <c r="O837">
        <v>4</v>
      </c>
      <c r="P837" s="1" t="s">
        <v>1</v>
      </c>
      <c r="Q837">
        <v>4</v>
      </c>
      <c r="S837">
        <f t="shared" si="153"/>
        <v>0</v>
      </c>
      <c r="T837">
        <f t="shared" si="154"/>
        <v>1</v>
      </c>
      <c r="U837">
        <f t="shared" si="155"/>
        <v>0</v>
      </c>
    </row>
    <row r="838" spans="1:21">
      <c r="A838" s="367">
        <v>831</v>
      </c>
      <c r="B838" s="68">
        <v>52</v>
      </c>
      <c r="C838">
        <v>15</v>
      </c>
      <c r="D838" s="81">
        <v>31534</v>
      </c>
      <c r="E838" s="2" t="s">
        <v>84</v>
      </c>
      <c r="F838" s="94" t="s">
        <v>0</v>
      </c>
      <c r="G838" s="2" t="s">
        <v>108</v>
      </c>
      <c r="H838" s="107">
        <v>0</v>
      </c>
      <c r="I838" s="2" t="s">
        <v>155</v>
      </c>
      <c r="K838" s="2" t="s">
        <v>85</v>
      </c>
      <c r="L838" t="s">
        <v>0</v>
      </c>
      <c r="M838" s="2" t="s">
        <v>110</v>
      </c>
      <c r="O838">
        <v>3</v>
      </c>
      <c r="P838" s="1" t="s">
        <v>1</v>
      </c>
      <c r="Q838">
        <v>5</v>
      </c>
      <c r="S838">
        <f t="shared" si="153"/>
        <v>0</v>
      </c>
      <c r="T838">
        <f t="shared" si="154"/>
        <v>0</v>
      </c>
      <c r="U838">
        <f t="shared" si="155"/>
        <v>1</v>
      </c>
    </row>
    <row r="839" spans="1:21">
      <c r="A839" s="367">
        <v>832</v>
      </c>
      <c r="B839" s="68">
        <v>52</v>
      </c>
      <c r="C839">
        <v>16</v>
      </c>
      <c r="D839" s="81">
        <v>31534</v>
      </c>
      <c r="E839" s="2" t="s">
        <v>84</v>
      </c>
      <c r="F839" s="94" t="s">
        <v>0</v>
      </c>
      <c r="G839" s="2" t="s">
        <v>108</v>
      </c>
      <c r="H839" s="107"/>
      <c r="I839" s="2" t="s">
        <v>155</v>
      </c>
      <c r="K839" s="2" t="s">
        <v>83</v>
      </c>
      <c r="L839" t="s">
        <v>0</v>
      </c>
      <c r="M839" s="2" t="s">
        <v>112</v>
      </c>
      <c r="O839">
        <v>8</v>
      </c>
      <c r="P839" s="1" t="s">
        <v>1</v>
      </c>
      <c r="Q839">
        <v>2</v>
      </c>
      <c r="S839">
        <f t="shared" si="153"/>
        <v>1</v>
      </c>
      <c r="T839">
        <f t="shared" si="154"/>
        <v>0</v>
      </c>
      <c r="U839">
        <f t="shared" si="155"/>
        <v>0</v>
      </c>
    </row>
    <row r="840" spans="1:21">
      <c r="A840" s="367">
        <v>833</v>
      </c>
      <c r="B840" s="68">
        <v>53</v>
      </c>
      <c r="C840">
        <v>1</v>
      </c>
      <c r="D840" s="81">
        <v>31535</v>
      </c>
      <c r="E840" s="2" t="s">
        <v>384</v>
      </c>
      <c r="F840" s="94" t="s">
        <v>0</v>
      </c>
      <c r="G840" s="2" t="s">
        <v>78</v>
      </c>
      <c r="H840" s="107">
        <v>0</v>
      </c>
      <c r="I840" s="2" t="s">
        <v>155</v>
      </c>
      <c r="K840" s="2" t="s">
        <v>147</v>
      </c>
      <c r="L840" t="s">
        <v>0</v>
      </c>
      <c r="M840" s="2" t="s">
        <v>77</v>
      </c>
      <c r="O840">
        <v>1</v>
      </c>
      <c r="P840" s="1" t="s">
        <v>1</v>
      </c>
      <c r="Q840">
        <v>7</v>
      </c>
      <c r="S840">
        <f t="shared" si="153"/>
        <v>0</v>
      </c>
      <c r="T840">
        <f t="shared" si="154"/>
        <v>0</v>
      </c>
      <c r="U840">
        <f t="shared" si="155"/>
        <v>1</v>
      </c>
    </row>
    <row r="841" spans="1:21">
      <c r="A841" s="367">
        <v>834</v>
      </c>
      <c r="B841" s="68">
        <v>53</v>
      </c>
      <c r="C841">
        <v>2</v>
      </c>
      <c r="D841" s="81">
        <v>31535</v>
      </c>
      <c r="E841" s="2" t="s">
        <v>384</v>
      </c>
      <c r="F841" s="94" t="s">
        <v>0</v>
      </c>
      <c r="G841" s="2" t="s">
        <v>78</v>
      </c>
      <c r="H841" s="107"/>
      <c r="I841" s="2" t="s">
        <v>155</v>
      </c>
      <c r="K841" s="2" t="s">
        <v>150</v>
      </c>
      <c r="L841" t="s">
        <v>0</v>
      </c>
      <c r="M841" s="2" t="s">
        <v>80</v>
      </c>
      <c r="O841">
        <v>4</v>
      </c>
      <c r="P841" s="1" t="s">
        <v>1</v>
      </c>
      <c r="Q841">
        <v>4</v>
      </c>
      <c r="S841">
        <f t="shared" ref="S841:S856" si="156">IF(O841&gt;Q841,1,0)</f>
        <v>0</v>
      </c>
      <c r="T841">
        <f t="shared" ref="T841:T856" si="157">IF(ISNUMBER(Q841),IF(O841=Q841,1,0),0)</f>
        <v>1</v>
      </c>
      <c r="U841">
        <f t="shared" ref="U841:U856" si="158">IF(O841&lt;Q841,1,0)</f>
        <v>0</v>
      </c>
    </row>
    <row r="842" spans="1:21">
      <c r="A842" s="367">
        <v>835</v>
      </c>
      <c r="B842" s="68">
        <v>53</v>
      </c>
      <c r="C842">
        <v>3</v>
      </c>
      <c r="D842" s="81">
        <v>31535</v>
      </c>
      <c r="E842" s="2" t="s">
        <v>384</v>
      </c>
      <c r="F842" s="94" t="s">
        <v>0</v>
      </c>
      <c r="G842" s="2" t="s">
        <v>78</v>
      </c>
      <c r="H842" s="107">
        <v>0</v>
      </c>
      <c r="I842" s="2" t="s">
        <v>155</v>
      </c>
      <c r="K842" s="2" t="s">
        <v>74</v>
      </c>
      <c r="L842" t="s">
        <v>0</v>
      </c>
      <c r="M842" s="2" t="s">
        <v>81</v>
      </c>
      <c r="O842">
        <v>2</v>
      </c>
      <c r="P842" s="1" t="s">
        <v>1</v>
      </c>
      <c r="Q842">
        <v>9</v>
      </c>
      <c r="S842">
        <f t="shared" si="156"/>
        <v>0</v>
      </c>
      <c r="T842">
        <f t="shared" si="157"/>
        <v>0</v>
      </c>
      <c r="U842">
        <f t="shared" si="158"/>
        <v>1</v>
      </c>
    </row>
    <row r="843" spans="1:21">
      <c r="A843" s="367">
        <v>836</v>
      </c>
      <c r="B843" s="68">
        <v>53</v>
      </c>
      <c r="C843">
        <v>4</v>
      </c>
      <c r="D843" s="81">
        <v>31535</v>
      </c>
      <c r="E843" s="2" t="s">
        <v>384</v>
      </c>
      <c r="F843" s="94" t="s">
        <v>0</v>
      </c>
      <c r="G843" s="2" t="s">
        <v>78</v>
      </c>
      <c r="H843" s="107">
        <v>0</v>
      </c>
      <c r="I843" s="2" t="s">
        <v>155</v>
      </c>
      <c r="K843" s="2" t="s">
        <v>75</v>
      </c>
      <c r="L843" t="s">
        <v>0</v>
      </c>
      <c r="M843" s="2" t="s">
        <v>79</v>
      </c>
      <c r="O843">
        <v>0</v>
      </c>
      <c r="P843" s="1" t="s">
        <v>1</v>
      </c>
      <c r="Q843">
        <v>6</v>
      </c>
      <c r="S843">
        <f t="shared" si="156"/>
        <v>0</v>
      </c>
      <c r="T843">
        <f t="shared" si="157"/>
        <v>0</v>
      </c>
      <c r="U843">
        <f t="shared" si="158"/>
        <v>1</v>
      </c>
    </row>
    <row r="844" spans="1:21">
      <c r="A844" s="367">
        <v>837</v>
      </c>
      <c r="B844" s="68">
        <v>53</v>
      </c>
      <c r="C844">
        <v>5</v>
      </c>
      <c r="D844" s="81">
        <v>31535</v>
      </c>
      <c r="E844" s="2" t="s">
        <v>384</v>
      </c>
      <c r="F844" s="94" t="s">
        <v>0</v>
      </c>
      <c r="G844" s="2" t="s">
        <v>78</v>
      </c>
      <c r="H844" s="107">
        <v>0</v>
      </c>
      <c r="I844" s="2" t="s">
        <v>155</v>
      </c>
      <c r="K844" s="2" t="s">
        <v>150</v>
      </c>
      <c r="L844" t="s">
        <v>0</v>
      </c>
      <c r="M844" s="2" t="s">
        <v>77</v>
      </c>
      <c r="O844">
        <v>2</v>
      </c>
      <c r="P844" s="1" t="s">
        <v>1</v>
      </c>
      <c r="Q844">
        <v>3</v>
      </c>
      <c r="S844">
        <f t="shared" si="156"/>
        <v>0</v>
      </c>
      <c r="T844">
        <f t="shared" si="157"/>
        <v>0</v>
      </c>
      <c r="U844">
        <f t="shared" si="158"/>
        <v>1</v>
      </c>
    </row>
    <row r="845" spans="1:21">
      <c r="A845" s="367">
        <v>838</v>
      </c>
      <c r="B845" s="68">
        <v>53</v>
      </c>
      <c r="C845">
        <v>6</v>
      </c>
      <c r="D845" s="81">
        <v>31535</v>
      </c>
      <c r="E845" s="2" t="s">
        <v>384</v>
      </c>
      <c r="F845" s="94" t="s">
        <v>0</v>
      </c>
      <c r="G845" s="2" t="s">
        <v>78</v>
      </c>
      <c r="H845" s="107"/>
      <c r="I845" s="2" t="s">
        <v>155</v>
      </c>
      <c r="K845" s="2" t="s">
        <v>74</v>
      </c>
      <c r="L845" t="s">
        <v>0</v>
      </c>
      <c r="M845" s="2" t="s">
        <v>80</v>
      </c>
      <c r="O845">
        <v>5</v>
      </c>
      <c r="P845" s="1" t="s">
        <v>1</v>
      </c>
      <c r="Q845">
        <v>5</v>
      </c>
      <c r="S845">
        <f t="shared" si="156"/>
        <v>0</v>
      </c>
      <c r="T845">
        <f t="shared" si="157"/>
        <v>1</v>
      </c>
      <c r="U845">
        <f t="shared" si="158"/>
        <v>0</v>
      </c>
    </row>
    <row r="846" spans="1:21">
      <c r="A846" s="367">
        <v>839</v>
      </c>
      <c r="B846" s="68">
        <v>53</v>
      </c>
      <c r="C846">
        <v>7</v>
      </c>
      <c r="D846" s="81">
        <v>31535</v>
      </c>
      <c r="E846" s="2" t="s">
        <v>384</v>
      </c>
      <c r="F846" s="94" t="s">
        <v>0</v>
      </c>
      <c r="G846" s="2" t="s">
        <v>78</v>
      </c>
      <c r="H846" s="107"/>
      <c r="I846" s="2" t="s">
        <v>155</v>
      </c>
      <c r="K846" s="2" t="s">
        <v>75</v>
      </c>
      <c r="L846" t="s">
        <v>0</v>
      </c>
      <c r="M846" s="2" t="s">
        <v>81</v>
      </c>
      <c r="O846">
        <v>5</v>
      </c>
      <c r="P846" s="1" t="s">
        <v>1</v>
      </c>
      <c r="Q846">
        <v>2</v>
      </c>
      <c r="S846">
        <f t="shared" si="156"/>
        <v>1</v>
      </c>
      <c r="T846">
        <f t="shared" si="157"/>
        <v>0</v>
      </c>
      <c r="U846">
        <f t="shared" si="158"/>
        <v>0</v>
      </c>
    </row>
    <row r="847" spans="1:21">
      <c r="A847" s="367">
        <v>840</v>
      </c>
      <c r="B847" s="68">
        <v>53</v>
      </c>
      <c r="C847">
        <v>8</v>
      </c>
      <c r="D847" s="81">
        <v>31535</v>
      </c>
      <c r="E847" s="2" t="s">
        <v>384</v>
      </c>
      <c r="F847" s="94" t="s">
        <v>0</v>
      </c>
      <c r="G847" s="2" t="s">
        <v>78</v>
      </c>
      <c r="H847" s="107">
        <v>0</v>
      </c>
      <c r="I847" s="2" t="s">
        <v>155</v>
      </c>
      <c r="K847" s="2" t="s">
        <v>147</v>
      </c>
      <c r="L847" t="s">
        <v>0</v>
      </c>
      <c r="M847" s="2" t="s">
        <v>79</v>
      </c>
      <c r="O847">
        <v>2</v>
      </c>
      <c r="P847" s="1" t="s">
        <v>1</v>
      </c>
      <c r="Q847">
        <v>4</v>
      </c>
      <c r="S847">
        <f t="shared" si="156"/>
        <v>0</v>
      </c>
      <c r="T847">
        <f t="shared" si="157"/>
        <v>0</v>
      </c>
      <c r="U847">
        <f t="shared" si="158"/>
        <v>1</v>
      </c>
    </row>
    <row r="848" spans="1:21">
      <c r="A848" s="367">
        <v>841</v>
      </c>
      <c r="B848" s="68">
        <v>53</v>
      </c>
      <c r="C848">
        <v>9</v>
      </c>
      <c r="D848" s="81">
        <v>31535</v>
      </c>
      <c r="E848" s="2" t="s">
        <v>384</v>
      </c>
      <c r="F848" s="94" t="s">
        <v>0</v>
      </c>
      <c r="G848" s="2" t="s">
        <v>78</v>
      </c>
      <c r="H848" s="107">
        <v>0</v>
      </c>
      <c r="I848" s="2" t="s">
        <v>155</v>
      </c>
      <c r="K848" s="2" t="s">
        <v>75</v>
      </c>
      <c r="L848" t="s">
        <v>0</v>
      </c>
      <c r="M848" s="2" t="s">
        <v>80</v>
      </c>
      <c r="O848">
        <v>1</v>
      </c>
      <c r="P848" s="1" t="s">
        <v>1</v>
      </c>
      <c r="Q848">
        <v>5</v>
      </c>
      <c r="S848">
        <f t="shared" si="156"/>
        <v>0</v>
      </c>
      <c r="T848">
        <f t="shared" si="157"/>
        <v>0</v>
      </c>
      <c r="U848">
        <f t="shared" si="158"/>
        <v>1</v>
      </c>
    </row>
    <row r="849" spans="1:21">
      <c r="A849" s="367">
        <v>842</v>
      </c>
      <c r="B849" s="68">
        <v>53</v>
      </c>
      <c r="C849">
        <v>10</v>
      </c>
      <c r="D849" s="81">
        <v>31535</v>
      </c>
      <c r="E849" s="2" t="s">
        <v>384</v>
      </c>
      <c r="F849" s="94" t="s">
        <v>0</v>
      </c>
      <c r="G849" s="2" t="s">
        <v>78</v>
      </c>
      <c r="H849" s="107"/>
      <c r="I849" s="2" t="s">
        <v>155</v>
      </c>
      <c r="K849" s="2" t="s">
        <v>74</v>
      </c>
      <c r="L849" t="s">
        <v>0</v>
      </c>
      <c r="M849" s="2" t="s">
        <v>77</v>
      </c>
      <c r="O849">
        <v>6</v>
      </c>
      <c r="P849" s="1" t="s">
        <v>1</v>
      </c>
      <c r="Q849">
        <v>5</v>
      </c>
      <c r="S849">
        <f t="shared" si="156"/>
        <v>1</v>
      </c>
      <c r="T849">
        <f t="shared" si="157"/>
        <v>0</v>
      </c>
      <c r="U849">
        <f t="shared" si="158"/>
        <v>0</v>
      </c>
    </row>
    <row r="850" spans="1:21">
      <c r="A850" s="367">
        <v>843</v>
      </c>
      <c r="B850" s="68">
        <v>53</v>
      </c>
      <c r="C850">
        <v>11</v>
      </c>
      <c r="D850" s="81">
        <v>31535</v>
      </c>
      <c r="E850" s="2" t="s">
        <v>384</v>
      </c>
      <c r="F850" s="94" t="s">
        <v>0</v>
      </c>
      <c r="G850" s="2" t="s">
        <v>78</v>
      </c>
      <c r="H850" s="107">
        <v>0</v>
      </c>
      <c r="I850" s="2" t="s">
        <v>155</v>
      </c>
      <c r="K850" s="2" t="s">
        <v>150</v>
      </c>
      <c r="L850" t="s">
        <v>0</v>
      </c>
      <c r="M850" s="2" t="s">
        <v>79</v>
      </c>
      <c r="O850">
        <v>2</v>
      </c>
      <c r="P850" s="1" t="s">
        <v>1</v>
      </c>
      <c r="Q850">
        <v>10</v>
      </c>
      <c r="S850">
        <f t="shared" si="156"/>
        <v>0</v>
      </c>
      <c r="T850">
        <f t="shared" si="157"/>
        <v>0</v>
      </c>
      <c r="U850">
        <f t="shared" si="158"/>
        <v>1</v>
      </c>
    </row>
    <row r="851" spans="1:21">
      <c r="A851" s="367">
        <v>844</v>
      </c>
      <c r="B851" s="68">
        <v>53</v>
      </c>
      <c r="C851">
        <v>12</v>
      </c>
      <c r="D851" s="81">
        <v>31535</v>
      </c>
      <c r="E851" s="2" t="s">
        <v>384</v>
      </c>
      <c r="F851" s="94" t="s">
        <v>0</v>
      </c>
      <c r="G851" s="2" t="s">
        <v>78</v>
      </c>
      <c r="H851" s="107"/>
      <c r="I851" s="2" t="s">
        <v>155</v>
      </c>
      <c r="K851" s="2" t="s">
        <v>147</v>
      </c>
      <c r="L851" t="s">
        <v>0</v>
      </c>
      <c r="M851" s="2" t="s">
        <v>81</v>
      </c>
      <c r="O851">
        <v>4</v>
      </c>
      <c r="P851" s="1" t="s">
        <v>1</v>
      </c>
      <c r="Q851">
        <v>3</v>
      </c>
      <c r="S851">
        <f t="shared" si="156"/>
        <v>1</v>
      </c>
      <c r="T851">
        <f t="shared" si="157"/>
        <v>0</v>
      </c>
      <c r="U851">
        <f t="shared" si="158"/>
        <v>0</v>
      </c>
    </row>
    <row r="852" spans="1:21">
      <c r="A852" s="367">
        <v>845</v>
      </c>
      <c r="B852" s="68">
        <v>53</v>
      </c>
      <c r="C852">
        <v>13</v>
      </c>
      <c r="D852" s="81">
        <v>31535</v>
      </c>
      <c r="E852" s="2" t="s">
        <v>384</v>
      </c>
      <c r="F852" s="94" t="s">
        <v>0</v>
      </c>
      <c r="G852" s="2" t="s">
        <v>78</v>
      </c>
      <c r="H852" s="107"/>
      <c r="I852" s="2" t="s">
        <v>155</v>
      </c>
      <c r="K852" s="2" t="s">
        <v>147</v>
      </c>
      <c r="L852" t="s">
        <v>0</v>
      </c>
      <c r="M852" s="2" t="s">
        <v>80</v>
      </c>
      <c r="O852">
        <v>6</v>
      </c>
      <c r="P852" s="1" t="s">
        <v>1</v>
      </c>
      <c r="Q852">
        <v>4</v>
      </c>
      <c r="S852">
        <f t="shared" si="156"/>
        <v>1</v>
      </c>
      <c r="T852">
        <f t="shared" si="157"/>
        <v>0</v>
      </c>
      <c r="U852">
        <f t="shared" si="158"/>
        <v>0</v>
      </c>
    </row>
    <row r="853" spans="1:21">
      <c r="A853" s="367">
        <v>846</v>
      </c>
      <c r="B853" s="68">
        <v>53</v>
      </c>
      <c r="C853">
        <v>14</v>
      </c>
      <c r="D853" s="81">
        <v>31535</v>
      </c>
      <c r="E853" s="2" t="s">
        <v>384</v>
      </c>
      <c r="F853" s="94" t="s">
        <v>0</v>
      </c>
      <c r="G853" s="2" t="s">
        <v>78</v>
      </c>
      <c r="H853" s="107"/>
      <c r="I853" s="2" t="s">
        <v>155</v>
      </c>
      <c r="K853" s="2" t="s">
        <v>75</v>
      </c>
      <c r="L853" t="s">
        <v>0</v>
      </c>
      <c r="M853" s="2" t="s">
        <v>77</v>
      </c>
      <c r="O853">
        <v>6</v>
      </c>
      <c r="P853" s="1" t="s">
        <v>1</v>
      </c>
      <c r="Q853">
        <v>3</v>
      </c>
      <c r="S853">
        <f t="shared" si="156"/>
        <v>1</v>
      </c>
      <c r="T853">
        <f t="shared" si="157"/>
        <v>0</v>
      </c>
      <c r="U853">
        <f t="shared" si="158"/>
        <v>0</v>
      </c>
    </row>
    <row r="854" spans="1:21">
      <c r="A854" s="367">
        <v>847</v>
      </c>
      <c r="B854" s="68">
        <v>53</v>
      </c>
      <c r="C854">
        <v>15</v>
      </c>
      <c r="D854" s="81">
        <v>31535</v>
      </c>
      <c r="E854" s="2" t="s">
        <v>384</v>
      </c>
      <c r="F854" s="94" t="s">
        <v>0</v>
      </c>
      <c r="G854" s="2" t="s">
        <v>78</v>
      </c>
      <c r="H854" s="107"/>
      <c r="I854" s="2" t="s">
        <v>155</v>
      </c>
      <c r="K854" s="2" t="s">
        <v>74</v>
      </c>
      <c r="L854" t="s">
        <v>0</v>
      </c>
      <c r="M854" s="2" t="s">
        <v>79</v>
      </c>
      <c r="O854">
        <v>7</v>
      </c>
      <c r="P854" s="1" t="s">
        <v>1</v>
      </c>
      <c r="Q854">
        <v>4</v>
      </c>
      <c r="S854">
        <f t="shared" si="156"/>
        <v>1</v>
      </c>
      <c r="T854">
        <f t="shared" si="157"/>
        <v>0</v>
      </c>
      <c r="U854">
        <f t="shared" si="158"/>
        <v>0</v>
      </c>
    </row>
    <row r="855" spans="1:21">
      <c r="A855" s="367">
        <v>848</v>
      </c>
      <c r="B855" s="68">
        <v>53</v>
      </c>
      <c r="C855">
        <v>16</v>
      </c>
      <c r="D855" s="81">
        <v>31535</v>
      </c>
      <c r="E855" s="2" t="s">
        <v>384</v>
      </c>
      <c r="F855" s="94" t="s">
        <v>0</v>
      </c>
      <c r="G855" s="2" t="s">
        <v>78</v>
      </c>
      <c r="H855" s="107">
        <v>0</v>
      </c>
      <c r="I855" s="2" t="s">
        <v>155</v>
      </c>
      <c r="K855" s="2" t="s">
        <v>150</v>
      </c>
      <c r="L855" t="s">
        <v>0</v>
      </c>
      <c r="M855" s="2" t="s">
        <v>81</v>
      </c>
      <c r="O855">
        <v>2</v>
      </c>
      <c r="P855" s="1" t="s">
        <v>1</v>
      </c>
      <c r="Q855">
        <v>9</v>
      </c>
      <c r="S855">
        <f t="shared" si="156"/>
        <v>0</v>
      </c>
      <c r="T855">
        <f t="shared" si="157"/>
        <v>0</v>
      </c>
      <c r="U855">
        <f t="shared" si="158"/>
        <v>1</v>
      </c>
    </row>
    <row r="856" spans="1:21">
      <c r="A856" s="367">
        <v>849</v>
      </c>
      <c r="B856" s="68">
        <v>54</v>
      </c>
      <c r="C856">
        <v>1</v>
      </c>
      <c r="D856" s="81">
        <v>31535</v>
      </c>
      <c r="E856" s="2" t="s">
        <v>115</v>
      </c>
      <c r="F856" s="94" t="s">
        <v>0</v>
      </c>
      <c r="G856" s="2" t="s">
        <v>108</v>
      </c>
      <c r="H856" s="107">
        <v>0</v>
      </c>
      <c r="I856" s="2" t="s">
        <v>155</v>
      </c>
      <c r="K856" s="2" t="s">
        <v>114</v>
      </c>
      <c r="L856" t="s">
        <v>0</v>
      </c>
      <c r="M856" s="2" t="s">
        <v>109</v>
      </c>
      <c r="O856">
        <v>0</v>
      </c>
      <c r="P856" s="1" t="s">
        <v>1</v>
      </c>
      <c r="Q856">
        <v>4</v>
      </c>
      <c r="S856">
        <f t="shared" si="156"/>
        <v>0</v>
      </c>
      <c r="T856">
        <f t="shared" si="157"/>
        <v>0</v>
      </c>
      <c r="U856">
        <f t="shared" si="158"/>
        <v>1</v>
      </c>
    </row>
    <row r="857" spans="1:21">
      <c r="A857" s="367">
        <v>850</v>
      </c>
      <c r="B857" s="68">
        <v>54</v>
      </c>
      <c r="C857">
        <v>2</v>
      </c>
      <c r="D857" s="81">
        <v>31535</v>
      </c>
      <c r="E857" s="2" t="s">
        <v>115</v>
      </c>
      <c r="F857" s="94" t="s">
        <v>0</v>
      </c>
      <c r="G857" s="2" t="s">
        <v>108</v>
      </c>
      <c r="H857" s="107"/>
      <c r="I857" s="2" t="s">
        <v>155</v>
      </c>
      <c r="K857" s="2" t="s">
        <v>117</v>
      </c>
      <c r="L857" t="s">
        <v>0</v>
      </c>
      <c r="M857" s="2" t="s">
        <v>111</v>
      </c>
      <c r="O857">
        <v>6</v>
      </c>
      <c r="P857" s="1" t="s">
        <v>1</v>
      </c>
      <c r="Q857">
        <v>1</v>
      </c>
      <c r="S857">
        <f t="shared" ref="S857:S872" si="159">IF(O857&gt;Q857,1,0)</f>
        <v>1</v>
      </c>
      <c r="T857">
        <f t="shared" ref="T857:T872" si="160">IF(ISNUMBER(Q857),IF(O857=Q857,1,0),0)</f>
        <v>0</v>
      </c>
      <c r="U857">
        <f t="shared" ref="U857:U872" si="161">IF(O857&lt;Q857,1,0)</f>
        <v>0</v>
      </c>
    </row>
    <row r="858" spans="1:21">
      <c r="A858" s="367">
        <v>851</v>
      </c>
      <c r="B858" s="68">
        <v>54</v>
      </c>
      <c r="C858">
        <v>3</v>
      </c>
      <c r="D858" s="81">
        <v>31535</v>
      </c>
      <c r="E858" s="2" t="s">
        <v>115</v>
      </c>
      <c r="F858" s="94" t="s">
        <v>0</v>
      </c>
      <c r="G858" s="2" t="s">
        <v>108</v>
      </c>
      <c r="H858" s="107">
        <v>0</v>
      </c>
      <c r="I858" s="2" t="s">
        <v>155</v>
      </c>
      <c r="K858" s="2" t="s">
        <v>118</v>
      </c>
      <c r="L858" t="s">
        <v>0</v>
      </c>
      <c r="M858" s="2" t="s">
        <v>112</v>
      </c>
      <c r="O858">
        <v>3</v>
      </c>
      <c r="P858" s="1" t="s">
        <v>1</v>
      </c>
      <c r="Q858">
        <v>10</v>
      </c>
      <c r="S858">
        <f t="shared" si="159"/>
        <v>0</v>
      </c>
      <c r="T858">
        <f t="shared" si="160"/>
        <v>0</v>
      </c>
      <c r="U858">
        <f t="shared" si="161"/>
        <v>1</v>
      </c>
    </row>
    <row r="859" spans="1:21">
      <c r="A859" s="367">
        <v>852</v>
      </c>
      <c r="B859" s="68">
        <v>54</v>
      </c>
      <c r="C859">
        <v>4</v>
      </c>
      <c r="D859" s="81">
        <v>31535</v>
      </c>
      <c r="E859" s="2" t="s">
        <v>115</v>
      </c>
      <c r="F859" s="94" t="s">
        <v>0</v>
      </c>
      <c r="G859" s="2" t="s">
        <v>108</v>
      </c>
      <c r="H859" s="107"/>
      <c r="I859" s="2" t="s">
        <v>155</v>
      </c>
      <c r="K859" s="2" t="s">
        <v>116</v>
      </c>
      <c r="L859" t="s">
        <v>0</v>
      </c>
      <c r="M859" s="2" t="s">
        <v>110</v>
      </c>
      <c r="O859">
        <v>6</v>
      </c>
      <c r="P859" s="1" t="s">
        <v>1</v>
      </c>
      <c r="Q859">
        <v>4</v>
      </c>
      <c r="S859">
        <f t="shared" si="159"/>
        <v>1</v>
      </c>
      <c r="T859">
        <f t="shared" si="160"/>
        <v>0</v>
      </c>
      <c r="U859">
        <f t="shared" si="161"/>
        <v>0</v>
      </c>
    </row>
    <row r="860" spans="1:21">
      <c r="A860" s="367">
        <v>853</v>
      </c>
      <c r="B860" s="68">
        <v>54</v>
      </c>
      <c r="C860">
        <v>5</v>
      </c>
      <c r="D860" s="81">
        <v>31535</v>
      </c>
      <c r="E860" s="2" t="s">
        <v>115</v>
      </c>
      <c r="F860" s="94" t="s">
        <v>0</v>
      </c>
      <c r="G860" s="2" t="s">
        <v>108</v>
      </c>
      <c r="H860" s="107"/>
      <c r="I860" s="2" t="s">
        <v>155</v>
      </c>
      <c r="K860" s="2" t="s">
        <v>117</v>
      </c>
      <c r="L860" t="s">
        <v>0</v>
      </c>
      <c r="M860" s="2" t="s">
        <v>109</v>
      </c>
      <c r="O860">
        <v>6</v>
      </c>
      <c r="P860" s="1" t="s">
        <v>1</v>
      </c>
      <c r="Q860">
        <v>4</v>
      </c>
      <c r="S860">
        <f t="shared" si="159"/>
        <v>1</v>
      </c>
      <c r="T860">
        <f t="shared" si="160"/>
        <v>0</v>
      </c>
      <c r="U860">
        <f t="shared" si="161"/>
        <v>0</v>
      </c>
    </row>
    <row r="861" spans="1:21">
      <c r="A861" s="367">
        <v>854</v>
      </c>
      <c r="B861" s="68">
        <v>54</v>
      </c>
      <c r="C861">
        <v>6</v>
      </c>
      <c r="D861" s="81">
        <v>31535</v>
      </c>
      <c r="E861" s="2" t="s">
        <v>115</v>
      </c>
      <c r="F861" s="94" t="s">
        <v>0</v>
      </c>
      <c r="G861" s="2" t="s">
        <v>108</v>
      </c>
      <c r="H861" s="107"/>
      <c r="I861" s="2" t="s">
        <v>155</v>
      </c>
      <c r="K861" s="2" t="s">
        <v>118</v>
      </c>
      <c r="L861" t="s">
        <v>0</v>
      </c>
      <c r="M861" s="2" t="s">
        <v>111</v>
      </c>
      <c r="O861">
        <v>4</v>
      </c>
      <c r="P861" s="1" t="s">
        <v>1</v>
      </c>
      <c r="Q861">
        <v>1</v>
      </c>
      <c r="S861">
        <f t="shared" si="159"/>
        <v>1</v>
      </c>
      <c r="T861">
        <f t="shared" si="160"/>
        <v>0</v>
      </c>
      <c r="U861">
        <f t="shared" si="161"/>
        <v>0</v>
      </c>
    </row>
    <row r="862" spans="1:21">
      <c r="A862" s="367">
        <v>855</v>
      </c>
      <c r="B862" s="68">
        <v>54</v>
      </c>
      <c r="C862">
        <v>7</v>
      </c>
      <c r="D862" s="81">
        <v>31535</v>
      </c>
      <c r="E862" s="2" t="s">
        <v>115</v>
      </c>
      <c r="F862" s="94" t="s">
        <v>0</v>
      </c>
      <c r="G862" s="2" t="s">
        <v>108</v>
      </c>
      <c r="H862" s="107">
        <v>0</v>
      </c>
      <c r="I862" s="2" t="s">
        <v>155</v>
      </c>
      <c r="K862" s="2" t="s">
        <v>116</v>
      </c>
      <c r="L862" t="s">
        <v>0</v>
      </c>
      <c r="M862" s="2" t="s">
        <v>112</v>
      </c>
      <c r="O862">
        <v>3</v>
      </c>
      <c r="P862" s="1" t="s">
        <v>1</v>
      </c>
      <c r="Q862">
        <v>6</v>
      </c>
      <c r="S862">
        <f t="shared" si="159"/>
        <v>0</v>
      </c>
      <c r="T862">
        <f t="shared" si="160"/>
        <v>0</v>
      </c>
      <c r="U862">
        <f t="shared" si="161"/>
        <v>1</v>
      </c>
    </row>
    <row r="863" spans="1:21">
      <c r="A863" s="367">
        <v>856</v>
      </c>
      <c r="B863" s="68">
        <v>54</v>
      </c>
      <c r="C863">
        <v>8</v>
      </c>
      <c r="D863" s="81">
        <v>31535</v>
      </c>
      <c r="E863" s="2" t="s">
        <v>115</v>
      </c>
      <c r="F863" s="94" t="s">
        <v>0</v>
      </c>
      <c r="G863" s="2" t="s">
        <v>108</v>
      </c>
      <c r="H863" s="107"/>
      <c r="I863" s="2" t="s">
        <v>155</v>
      </c>
      <c r="K863" s="2" t="s">
        <v>114</v>
      </c>
      <c r="L863" t="s">
        <v>0</v>
      </c>
      <c r="M863" s="2" t="s">
        <v>110</v>
      </c>
      <c r="O863">
        <v>2</v>
      </c>
      <c r="P863" s="1" t="s">
        <v>1</v>
      </c>
      <c r="Q863">
        <v>2</v>
      </c>
      <c r="S863">
        <f t="shared" si="159"/>
        <v>0</v>
      </c>
      <c r="T863">
        <f t="shared" si="160"/>
        <v>1</v>
      </c>
      <c r="U863">
        <f t="shared" si="161"/>
        <v>0</v>
      </c>
    </row>
    <row r="864" spans="1:21">
      <c r="A864" s="367">
        <v>857</v>
      </c>
      <c r="B864" s="68">
        <v>54</v>
      </c>
      <c r="C864">
        <v>9</v>
      </c>
      <c r="D864" s="81">
        <v>31535</v>
      </c>
      <c r="E864" s="2" t="s">
        <v>115</v>
      </c>
      <c r="F864" s="94" t="s">
        <v>0</v>
      </c>
      <c r="G864" s="2" t="s">
        <v>108</v>
      </c>
      <c r="H864" s="107"/>
      <c r="I864" s="2" t="s">
        <v>155</v>
      </c>
      <c r="K864" s="2" t="s">
        <v>116</v>
      </c>
      <c r="L864" t="s">
        <v>0</v>
      </c>
      <c r="M864" s="2" t="s">
        <v>111</v>
      </c>
      <c r="O864">
        <v>1</v>
      </c>
      <c r="P864" s="1" t="s">
        <v>1</v>
      </c>
      <c r="Q864">
        <v>0</v>
      </c>
      <c r="S864">
        <f t="shared" si="159"/>
        <v>1</v>
      </c>
      <c r="T864">
        <f t="shared" si="160"/>
        <v>0</v>
      </c>
      <c r="U864">
        <f t="shared" si="161"/>
        <v>0</v>
      </c>
    </row>
    <row r="865" spans="1:21">
      <c r="A865" s="367">
        <v>858</v>
      </c>
      <c r="B865" s="68">
        <v>54</v>
      </c>
      <c r="C865">
        <v>10</v>
      </c>
      <c r="D865" s="81">
        <v>31535</v>
      </c>
      <c r="E865" s="2" t="s">
        <v>115</v>
      </c>
      <c r="F865" s="94" t="s">
        <v>0</v>
      </c>
      <c r="G865" s="2" t="s">
        <v>108</v>
      </c>
      <c r="H865" s="107">
        <v>0</v>
      </c>
      <c r="I865" s="2" t="s">
        <v>155</v>
      </c>
      <c r="K865" s="2" t="s">
        <v>118</v>
      </c>
      <c r="L865" t="s">
        <v>0</v>
      </c>
      <c r="M865" s="2" t="s">
        <v>109</v>
      </c>
      <c r="O865">
        <v>3</v>
      </c>
      <c r="P865" s="1" t="s">
        <v>1</v>
      </c>
      <c r="Q865">
        <v>5</v>
      </c>
      <c r="S865">
        <f t="shared" si="159"/>
        <v>0</v>
      </c>
      <c r="T865">
        <f t="shared" si="160"/>
        <v>0</v>
      </c>
      <c r="U865">
        <f t="shared" si="161"/>
        <v>1</v>
      </c>
    </row>
    <row r="866" spans="1:21">
      <c r="A866" s="367">
        <v>859</v>
      </c>
      <c r="B866" s="68">
        <v>54</v>
      </c>
      <c r="C866">
        <v>11</v>
      </c>
      <c r="D866" s="81">
        <v>31535</v>
      </c>
      <c r="E866" s="2" t="s">
        <v>115</v>
      </c>
      <c r="F866" s="94" t="s">
        <v>0</v>
      </c>
      <c r="G866" s="2" t="s">
        <v>108</v>
      </c>
      <c r="H866" s="107"/>
      <c r="I866" s="2" t="s">
        <v>155</v>
      </c>
      <c r="K866" s="2" t="s">
        <v>117</v>
      </c>
      <c r="L866" t="s">
        <v>0</v>
      </c>
      <c r="M866" s="2" t="s">
        <v>110</v>
      </c>
      <c r="O866">
        <v>5</v>
      </c>
      <c r="P866" s="1" t="s">
        <v>1</v>
      </c>
      <c r="Q866">
        <v>4</v>
      </c>
      <c r="S866">
        <f t="shared" si="159"/>
        <v>1</v>
      </c>
      <c r="T866">
        <f t="shared" si="160"/>
        <v>0</v>
      </c>
      <c r="U866">
        <f t="shared" si="161"/>
        <v>0</v>
      </c>
    </row>
    <row r="867" spans="1:21">
      <c r="A867" s="367">
        <v>860</v>
      </c>
      <c r="B867" s="68">
        <v>54</v>
      </c>
      <c r="C867">
        <v>12</v>
      </c>
      <c r="D867" s="81">
        <v>31535</v>
      </c>
      <c r="E867" s="2" t="s">
        <v>115</v>
      </c>
      <c r="F867" s="94" t="s">
        <v>0</v>
      </c>
      <c r="G867" s="2" t="s">
        <v>108</v>
      </c>
      <c r="H867" s="107">
        <v>0</v>
      </c>
      <c r="I867" s="2" t="s">
        <v>155</v>
      </c>
      <c r="K867" s="2" t="s">
        <v>114</v>
      </c>
      <c r="L867" t="s">
        <v>0</v>
      </c>
      <c r="M867" s="2" t="s">
        <v>112</v>
      </c>
      <c r="O867">
        <v>3</v>
      </c>
      <c r="P867" s="1" t="s">
        <v>1</v>
      </c>
      <c r="Q867">
        <v>8</v>
      </c>
      <c r="S867">
        <f t="shared" si="159"/>
        <v>0</v>
      </c>
      <c r="T867">
        <f t="shared" si="160"/>
        <v>0</v>
      </c>
      <c r="U867">
        <f t="shared" si="161"/>
        <v>1</v>
      </c>
    </row>
    <row r="868" spans="1:21">
      <c r="A868" s="367">
        <v>861</v>
      </c>
      <c r="B868" s="68">
        <v>54</v>
      </c>
      <c r="C868">
        <v>13</v>
      </c>
      <c r="D868" s="81">
        <v>31535</v>
      </c>
      <c r="E868" s="2" t="s">
        <v>115</v>
      </c>
      <c r="F868" s="94" t="s">
        <v>0</v>
      </c>
      <c r="G868" s="2" t="s">
        <v>108</v>
      </c>
      <c r="H868" s="107"/>
      <c r="I868" s="2" t="s">
        <v>155</v>
      </c>
      <c r="K868" s="2" t="s">
        <v>114</v>
      </c>
      <c r="L868" t="s">
        <v>0</v>
      </c>
      <c r="M868" s="2" t="s">
        <v>111</v>
      </c>
      <c r="O868">
        <v>4</v>
      </c>
      <c r="P868" s="1" t="s">
        <v>1</v>
      </c>
      <c r="Q868">
        <v>1</v>
      </c>
      <c r="S868">
        <f t="shared" si="159"/>
        <v>1</v>
      </c>
      <c r="T868">
        <f t="shared" si="160"/>
        <v>0</v>
      </c>
      <c r="U868">
        <f t="shared" si="161"/>
        <v>0</v>
      </c>
    </row>
    <row r="869" spans="1:21">
      <c r="A869" s="367">
        <v>862</v>
      </c>
      <c r="B869" s="68">
        <v>54</v>
      </c>
      <c r="C869">
        <v>14</v>
      </c>
      <c r="D869" s="81">
        <v>31535</v>
      </c>
      <c r="E869" s="2" t="s">
        <v>115</v>
      </c>
      <c r="F869" s="94" t="s">
        <v>0</v>
      </c>
      <c r="G869" s="2" t="s">
        <v>108</v>
      </c>
      <c r="H869" s="107"/>
      <c r="I869" s="2" t="s">
        <v>155</v>
      </c>
      <c r="K869" s="2" t="s">
        <v>116</v>
      </c>
      <c r="L869" t="s">
        <v>0</v>
      </c>
      <c r="M869" s="2" t="s">
        <v>109</v>
      </c>
      <c r="O869">
        <v>3</v>
      </c>
      <c r="P869" s="1" t="s">
        <v>1</v>
      </c>
      <c r="Q869">
        <v>3</v>
      </c>
      <c r="S869">
        <f t="shared" si="159"/>
        <v>0</v>
      </c>
      <c r="T869">
        <f t="shared" si="160"/>
        <v>1</v>
      </c>
      <c r="U869">
        <f t="shared" si="161"/>
        <v>0</v>
      </c>
    </row>
    <row r="870" spans="1:21">
      <c r="A870" s="367">
        <v>863</v>
      </c>
      <c r="B870" s="68">
        <v>54</v>
      </c>
      <c r="C870">
        <v>15</v>
      </c>
      <c r="D870" s="81">
        <v>31535</v>
      </c>
      <c r="E870" s="2" t="s">
        <v>115</v>
      </c>
      <c r="F870" s="94" t="s">
        <v>0</v>
      </c>
      <c r="G870" s="2" t="s">
        <v>108</v>
      </c>
      <c r="H870" s="107"/>
      <c r="I870" s="2" t="s">
        <v>155</v>
      </c>
      <c r="K870" s="2" t="s">
        <v>118</v>
      </c>
      <c r="L870" t="s">
        <v>0</v>
      </c>
      <c r="M870" s="2" t="s">
        <v>110</v>
      </c>
      <c r="O870">
        <v>7</v>
      </c>
      <c r="P870" s="1" t="s">
        <v>1</v>
      </c>
      <c r="Q870">
        <v>0</v>
      </c>
      <c r="S870">
        <f t="shared" si="159"/>
        <v>1</v>
      </c>
      <c r="T870">
        <f t="shared" si="160"/>
        <v>0</v>
      </c>
      <c r="U870">
        <f t="shared" si="161"/>
        <v>0</v>
      </c>
    </row>
    <row r="871" spans="1:21">
      <c r="A871" s="367">
        <v>864</v>
      </c>
      <c r="B871" s="68">
        <v>54</v>
      </c>
      <c r="C871">
        <v>16</v>
      </c>
      <c r="D871" s="81">
        <v>31535</v>
      </c>
      <c r="E871" s="2" t="s">
        <v>115</v>
      </c>
      <c r="F871" s="94" t="s">
        <v>0</v>
      </c>
      <c r="G871" s="2" t="s">
        <v>108</v>
      </c>
      <c r="H871" s="107">
        <v>0</v>
      </c>
      <c r="I871" s="2" t="s">
        <v>155</v>
      </c>
      <c r="K871" s="2" t="s">
        <v>117</v>
      </c>
      <c r="L871" t="s">
        <v>0</v>
      </c>
      <c r="M871" s="2" t="s">
        <v>112</v>
      </c>
      <c r="O871">
        <v>2</v>
      </c>
      <c r="P871" s="1" t="s">
        <v>1</v>
      </c>
      <c r="Q871">
        <v>3</v>
      </c>
      <c r="S871">
        <f t="shared" si="159"/>
        <v>0</v>
      </c>
      <c r="T871">
        <f t="shared" si="160"/>
        <v>0</v>
      </c>
      <c r="U871">
        <f t="shared" si="161"/>
        <v>1</v>
      </c>
    </row>
    <row r="872" spans="1:21">
      <c r="A872" s="367">
        <v>865</v>
      </c>
      <c r="B872" s="68">
        <v>55</v>
      </c>
      <c r="C872">
        <v>1</v>
      </c>
      <c r="D872" s="81">
        <v>31556</v>
      </c>
      <c r="E872" s="2" t="s">
        <v>102</v>
      </c>
      <c r="F872" s="94" t="s">
        <v>0</v>
      </c>
      <c r="G872" s="2" t="s">
        <v>131</v>
      </c>
      <c r="H872" s="107"/>
      <c r="I872" s="2" t="s">
        <v>155</v>
      </c>
      <c r="K872" s="2" t="s">
        <v>106</v>
      </c>
      <c r="L872" t="s">
        <v>0</v>
      </c>
      <c r="M872" s="2" t="s">
        <v>133</v>
      </c>
      <c r="O872">
        <v>6</v>
      </c>
      <c r="P872" s="1" t="s">
        <v>1</v>
      </c>
      <c r="Q872">
        <v>2</v>
      </c>
      <c r="S872">
        <f t="shared" si="159"/>
        <v>1</v>
      </c>
      <c r="T872">
        <f t="shared" si="160"/>
        <v>0</v>
      </c>
      <c r="U872">
        <f t="shared" si="161"/>
        <v>0</v>
      </c>
    </row>
    <row r="873" spans="1:21">
      <c r="A873" s="367">
        <v>866</v>
      </c>
      <c r="B873" s="68">
        <v>55</v>
      </c>
      <c r="C873">
        <v>2</v>
      </c>
      <c r="D873" s="81">
        <v>31556</v>
      </c>
      <c r="E873" s="2" t="s">
        <v>102</v>
      </c>
      <c r="F873" s="94" t="s">
        <v>0</v>
      </c>
      <c r="G873" s="2" t="s">
        <v>131</v>
      </c>
      <c r="H873" s="107"/>
      <c r="I873" s="2" t="s">
        <v>155</v>
      </c>
      <c r="K873" s="2" t="s">
        <v>103</v>
      </c>
      <c r="L873" t="s">
        <v>0</v>
      </c>
      <c r="M873" s="2" t="s">
        <v>134</v>
      </c>
      <c r="O873">
        <v>2</v>
      </c>
      <c r="P873" s="1" t="s">
        <v>1</v>
      </c>
      <c r="Q873">
        <v>2</v>
      </c>
      <c r="S873">
        <f t="shared" ref="S873:S888" si="162">IF(O873&gt;Q873,1,0)</f>
        <v>0</v>
      </c>
      <c r="T873">
        <f t="shared" ref="T873:T888" si="163">IF(ISNUMBER(Q873),IF(O873=Q873,1,0),0)</f>
        <v>1</v>
      </c>
      <c r="U873">
        <f t="shared" ref="U873:U888" si="164">IF(O873&lt;Q873,1,0)</f>
        <v>0</v>
      </c>
    </row>
    <row r="874" spans="1:21">
      <c r="A874" s="367">
        <v>867</v>
      </c>
      <c r="B874" s="68">
        <v>55</v>
      </c>
      <c r="C874">
        <v>3</v>
      </c>
      <c r="D874" s="81">
        <v>31556</v>
      </c>
      <c r="E874" s="2" t="s">
        <v>102</v>
      </c>
      <c r="F874" s="94" t="s">
        <v>0</v>
      </c>
      <c r="G874" s="2" t="s">
        <v>131</v>
      </c>
      <c r="H874" s="107"/>
      <c r="I874" s="2" t="s">
        <v>155</v>
      </c>
      <c r="K874" s="2" t="s">
        <v>104</v>
      </c>
      <c r="L874" t="s">
        <v>0</v>
      </c>
      <c r="M874" s="2" t="s">
        <v>149</v>
      </c>
      <c r="O874">
        <v>10</v>
      </c>
      <c r="P874" s="1" t="s">
        <v>1</v>
      </c>
      <c r="Q874">
        <v>8</v>
      </c>
      <c r="S874">
        <f t="shared" si="162"/>
        <v>1</v>
      </c>
      <c r="T874">
        <f t="shared" si="163"/>
        <v>0</v>
      </c>
      <c r="U874">
        <f t="shared" si="164"/>
        <v>0</v>
      </c>
    </row>
    <row r="875" spans="1:21">
      <c r="A875" s="367">
        <v>868</v>
      </c>
      <c r="B875" s="68">
        <v>55</v>
      </c>
      <c r="C875">
        <v>4</v>
      </c>
      <c r="D875" s="81">
        <v>31556</v>
      </c>
      <c r="E875" s="2" t="s">
        <v>102</v>
      </c>
      <c r="F875" s="94" t="s">
        <v>0</v>
      </c>
      <c r="G875" s="2" t="s">
        <v>131</v>
      </c>
      <c r="H875" s="107">
        <v>0</v>
      </c>
      <c r="I875" s="2" t="s">
        <v>155</v>
      </c>
      <c r="K875" s="2" t="s">
        <v>105</v>
      </c>
      <c r="L875" t="s">
        <v>0</v>
      </c>
      <c r="M875" s="2" t="s">
        <v>132</v>
      </c>
      <c r="O875">
        <v>3</v>
      </c>
      <c r="P875" s="1" t="s">
        <v>1</v>
      </c>
      <c r="Q875">
        <v>5</v>
      </c>
      <c r="S875">
        <f t="shared" si="162"/>
        <v>0</v>
      </c>
      <c r="T875">
        <f t="shared" si="163"/>
        <v>0</v>
      </c>
      <c r="U875">
        <f t="shared" si="164"/>
        <v>1</v>
      </c>
    </row>
    <row r="876" spans="1:21">
      <c r="A876" s="367">
        <v>869</v>
      </c>
      <c r="B876" s="68">
        <v>55</v>
      </c>
      <c r="C876">
        <v>5</v>
      </c>
      <c r="D876" s="81">
        <v>31556</v>
      </c>
      <c r="E876" s="2" t="s">
        <v>102</v>
      </c>
      <c r="F876" s="94" t="s">
        <v>0</v>
      </c>
      <c r="G876" s="2" t="s">
        <v>131</v>
      </c>
      <c r="H876" s="107">
        <v>0</v>
      </c>
      <c r="I876" s="2" t="s">
        <v>155</v>
      </c>
      <c r="K876" s="2" t="s">
        <v>103</v>
      </c>
      <c r="L876" t="s">
        <v>0</v>
      </c>
      <c r="M876" s="2" t="s">
        <v>133</v>
      </c>
      <c r="O876">
        <v>4</v>
      </c>
      <c r="P876" s="1" t="s">
        <v>1</v>
      </c>
      <c r="Q876">
        <v>5</v>
      </c>
      <c r="S876">
        <f t="shared" si="162"/>
        <v>0</v>
      </c>
      <c r="T876">
        <f t="shared" si="163"/>
        <v>0</v>
      </c>
      <c r="U876">
        <f t="shared" si="164"/>
        <v>1</v>
      </c>
    </row>
    <row r="877" spans="1:21">
      <c r="A877" s="367">
        <v>870</v>
      </c>
      <c r="B877" s="68">
        <v>55</v>
      </c>
      <c r="C877">
        <v>6</v>
      </c>
      <c r="D877" s="81">
        <v>31556</v>
      </c>
      <c r="E877" s="2" t="s">
        <v>102</v>
      </c>
      <c r="F877" s="94" t="s">
        <v>0</v>
      </c>
      <c r="G877" s="2" t="s">
        <v>131</v>
      </c>
      <c r="H877" s="107"/>
      <c r="I877" s="2" t="s">
        <v>155</v>
      </c>
      <c r="K877" s="2" t="s">
        <v>104</v>
      </c>
      <c r="L877" t="s">
        <v>0</v>
      </c>
      <c r="M877" s="2" t="s">
        <v>134</v>
      </c>
      <c r="O877">
        <v>4</v>
      </c>
      <c r="P877" s="1" t="s">
        <v>1</v>
      </c>
      <c r="Q877">
        <v>4</v>
      </c>
      <c r="S877">
        <f t="shared" si="162"/>
        <v>0</v>
      </c>
      <c r="T877">
        <f t="shared" si="163"/>
        <v>1</v>
      </c>
      <c r="U877">
        <f t="shared" si="164"/>
        <v>0</v>
      </c>
    </row>
    <row r="878" spans="1:21">
      <c r="A878" s="367">
        <v>871</v>
      </c>
      <c r="B878" s="68">
        <v>55</v>
      </c>
      <c r="C878">
        <v>7</v>
      </c>
      <c r="D878" s="81">
        <v>31556</v>
      </c>
      <c r="E878" s="2" t="s">
        <v>102</v>
      </c>
      <c r="F878" s="94" t="s">
        <v>0</v>
      </c>
      <c r="G878" s="2" t="s">
        <v>131</v>
      </c>
      <c r="H878" s="107"/>
      <c r="I878" s="2" t="s">
        <v>155</v>
      </c>
      <c r="K878" s="2" t="s">
        <v>105</v>
      </c>
      <c r="L878" t="s">
        <v>0</v>
      </c>
      <c r="M878" s="2" t="s">
        <v>149</v>
      </c>
      <c r="O878">
        <v>7</v>
      </c>
      <c r="P878" s="1" t="s">
        <v>1</v>
      </c>
      <c r="Q878">
        <v>2</v>
      </c>
      <c r="S878">
        <f t="shared" si="162"/>
        <v>1</v>
      </c>
      <c r="T878">
        <f t="shared" si="163"/>
        <v>0</v>
      </c>
      <c r="U878">
        <f t="shared" si="164"/>
        <v>0</v>
      </c>
    </row>
    <row r="879" spans="1:21">
      <c r="A879" s="367">
        <v>872</v>
      </c>
      <c r="B879" s="68">
        <v>55</v>
      </c>
      <c r="C879">
        <v>8</v>
      </c>
      <c r="D879" s="81">
        <v>31556</v>
      </c>
      <c r="E879" s="2" t="s">
        <v>102</v>
      </c>
      <c r="F879" s="94" t="s">
        <v>0</v>
      </c>
      <c r="G879" s="2" t="s">
        <v>131</v>
      </c>
      <c r="H879" s="107"/>
      <c r="I879" s="2" t="s">
        <v>155</v>
      </c>
      <c r="K879" s="2" t="s">
        <v>106</v>
      </c>
      <c r="L879" t="s">
        <v>0</v>
      </c>
      <c r="M879" s="2" t="s">
        <v>132</v>
      </c>
      <c r="O879">
        <v>5</v>
      </c>
      <c r="P879" s="1" t="s">
        <v>1</v>
      </c>
      <c r="Q879">
        <v>5</v>
      </c>
      <c r="S879">
        <f t="shared" si="162"/>
        <v>0</v>
      </c>
      <c r="T879">
        <f t="shared" si="163"/>
        <v>1</v>
      </c>
      <c r="U879">
        <f t="shared" si="164"/>
        <v>0</v>
      </c>
    </row>
    <row r="880" spans="1:21">
      <c r="A880" s="367">
        <v>873</v>
      </c>
      <c r="B880" s="68">
        <v>55</v>
      </c>
      <c r="C880">
        <v>9</v>
      </c>
      <c r="D880" s="81">
        <v>31556</v>
      </c>
      <c r="E880" s="2" t="s">
        <v>102</v>
      </c>
      <c r="F880" s="94" t="s">
        <v>0</v>
      </c>
      <c r="G880" s="2" t="s">
        <v>131</v>
      </c>
      <c r="H880" s="107"/>
      <c r="I880" s="2" t="s">
        <v>155</v>
      </c>
      <c r="K880" s="2" t="s">
        <v>105</v>
      </c>
      <c r="L880" t="s">
        <v>0</v>
      </c>
      <c r="M880" s="2" t="s">
        <v>134</v>
      </c>
      <c r="O880">
        <v>7</v>
      </c>
      <c r="P880" s="1" t="s">
        <v>1</v>
      </c>
      <c r="Q880">
        <v>1</v>
      </c>
      <c r="S880">
        <f t="shared" si="162"/>
        <v>1</v>
      </c>
      <c r="T880">
        <f t="shared" si="163"/>
        <v>0</v>
      </c>
      <c r="U880">
        <f t="shared" si="164"/>
        <v>0</v>
      </c>
    </row>
    <row r="881" spans="1:21">
      <c r="A881" s="367">
        <v>874</v>
      </c>
      <c r="B881" s="68">
        <v>55</v>
      </c>
      <c r="C881">
        <v>10</v>
      </c>
      <c r="D881" s="81">
        <v>31556</v>
      </c>
      <c r="E881" s="2" t="s">
        <v>102</v>
      </c>
      <c r="F881" s="94" t="s">
        <v>0</v>
      </c>
      <c r="G881" s="2" t="s">
        <v>131</v>
      </c>
      <c r="H881" s="107"/>
      <c r="I881" s="2" t="s">
        <v>155</v>
      </c>
      <c r="K881" s="2" t="s">
        <v>104</v>
      </c>
      <c r="L881" t="s">
        <v>0</v>
      </c>
      <c r="M881" s="2" t="s">
        <v>133</v>
      </c>
      <c r="O881">
        <v>4</v>
      </c>
      <c r="P881" s="1" t="s">
        <v>1</v>
      </c>
      <c r="Q881">
        <v>4</v>
      </c>
      <c r="S881">
        <f t="shared" si="162"/>
        <v>0</v>
      </c>
      <c r="T881">
        <f t="shared" si="163"/>
        <v>1</v>
      </c>
      <c r="U881">
        <f t="shared" si="164"/>
        <v>0</v>
      </c>
    </row>
    <row r="882" spans="1:21">
      <c r="A882" s="367">
        <v>875</v>
      </c>
      <c r="B882" s="68">
        <v>55</v>
      </c>
      <c r="C882">
        <v>11</v>
      </c>
      <c r="D882" s="81">
        <v>31556</v>
      </c>
      <c r="E882" s="2" t="s">
        <v>102</v>
      </c>
      <c r="F882" s="94" t="s">
        <v>0</v>
      </c>
      <c r="G882" s="2" t="s">
        <v>131</v>
      </c>
      <c r="H882" s="107"/>
      <c r="I882" s="2" t="s">
        <v>155</v>
      </c>
      <c r="K882" s="2" t="s">
        <v>103</v>
      </c>
      <c r="L882" t="s">
        <v>0</v>
      </c>
      <c r="M882" s="2" t="s">
        <v>132</v>
      </c>
      <c r="O882">
        <v>4</v>
      </c>
      <c r="P882" s="1" t="s">
        <v>1</v>
      </c>
      <c r="Q882">
        <v>4</v>
      </c>
      <c r="S882">
        <f t="shared" si="162"/>
        <v>0</v>
      </c>
      <c r="T882">
        <f t="shared" si="163"/>
        <v>1</v>
      </c>
      <c r="U882">
        <f t="shared" si="164"/>
        <v>0</v>
      </c>
    </row>
    <row r="883" spans="1:21">
      <c r="A883" s="367">
        <v>876</v>
      </c>
      <c r="B883" s="68">
        <v>55</v>
      </c>
      <c r="C883">
        <v>12</v>
      </c>
      <c r="D883" s="81">
        <v>31556</v>
      </c>
      <c r="E883" s="2" t="s">
        <v>102</v>
      </c>
      <c r="F883" s="94" t="s">
        <v>0</v>
      </c>
      <c r="G883" s="2" t="s">
        <v>131</v>
      </c>
      <c r="H883" s="107"/>
      <c r="I883" s="2" t="s">
        <v>155</v>
      </c>
      <c r="K883" s="2" t="s">
        <v>106</v>
      </c>
      <c r="L883" t="s">
        <v>0</v>
      </c>
      <c r="M883" s="2" t="s">
        <v>149</v>
      </c>
      <c r="O883">
        <v>7</v>
      </c>
      <c r="P883" s="1" t="s">
        <v>1</v>
      </c>
      <c r="Q883">
        <v>5</v>
      </c>
      <c r="S883">
        <f t="shared" si="162"/>
        <v>1</v>
      </c>
      <c r="T883">
        <f t="shared" si="163"/>
        <v>0</v>
      </c>
      <c r="U883">
        <f t="shared" si="164"/>
        <v>0</v>
      </c>
    </row>
    <row r="884" spans="1:21">
      <c r="A884" s="367">
        <v>877</v>
      </c>
      <c r="B884" s="68">
        <v>55</v>
      </c>
      <c r="C884">
        <v>13</v>
      </c>
      <c r="D884" s="81">
        <v>31556</v>
      </c>
      <c r="E884" s="2" t="s">
        <v>102</v>
      </c>
      <c r="F884" s="94" t="s">
        <v>0</v>
      </c>
      <c r="G884" s="2" t="s">
        <v>131</v>
      </c>
      <c r="H884" s="107"/>
      <c r="I884" s="2" t="s">
        <v>155</v>
      </c>
      <c r="K884" s="2" t="s">
        <v>106</v>
      </c>
      <c r="L884" t="s">
        <v>0</v>
      </c>
      <c r="M884" s="2" t="s">
        <v>134</v>
      </c>
      <c r="O884">
        <v>6</v>
      </c>
      <c r="P884" s="1" t="s">
        <v>1</v>
      </c>
      <c r="Q884">
        <v>3</v>
      </c>
      <c r="S884">
        <f t="shared" si="162"/>
        <v>1</v>
      </c>
      <c r="T884">
        <f t="shared" si="163"/>
        <v>0</v>
      </c>
      <c r="U884">
        <f t="shared" si="164"/>
        <v>0</v>
      </c>
    </row>
    <row r="885" spans="1:21">
      <c r="A885" s="367">
        <v>878</v>
      </c>
      <c r="B885" s="68">
        <v>55</v>
      </c>
      <c r="C885">
        <v>14</v>
      </c>
      <c r="D885" s="81">
        <v>31556</v>
      </c>
      <c r="E885" s="2" t="s">
        <v>102</v>
      </c>
      <c r="F885" s="94" t="s">
        <v>0</v>
      </c>
      <c r="G885" s="2" t="s">
        <v>131</v>
      </c>
      <c r="H885" s="107">
        <v>0</v>
      </c>
      <c r="I885" s="2" t="s">
        <v>155</v>
      </c>
      <c r="K885" s="2" t="s">
        <v>105</v>
      </c>
      <c r="L885" t="s">
        <v>0</v>
      </c>
      <c r="M885" s="2" t="s">
        <v>133</v>
      </c>
      <c r="O885">
        <v>0</v>
      </c>
      <c r="P885" s="1" t="s">
        <v>1</v>
      </c>
      <c r="Q885">
        <v>5</v>
      </c>
      <c r="S885">
        <f t="shared" si="162"/>
        <v>0</v>
      </c>
      <c r="T885">
        <f t="shared" si="163"/>
        <v>0</v>
      </c>
      <c r="U885">
        <f t="shared" si="164"/>
        <v>1</v>
      </c>
    </row>
    <row r="886" spans="1:21">
      <c r="A886" s="367">
        <v>879</v>
      </c>
      <c r="B886" s="68">
        <v>55</v>
      </c>
      <c r="C886">
        <v>15</v>
      </c>
      <c r="D886" s="81">
        <v>31556</v>
      </c>
      <c r="E886" s="2" t="s">
        <v>102</v>
      </c>
      <c r="F886" s="94" t="s">
        <v>0</v>
      </c>
      <c r="G886" s="2" t="s">
        <v>131</v>
      </c>
      <c r="H886" s="107"/>
      <c r="I886" s="2" t="s">
        <v>155</v>
      </c>
      <c r="K886" s="2" t="s">
        <v>104</v>
      </c>
      <c r="L886" t="s">
        <v>0</v>
      </c>
      <c r="M886" s="2" t="s">
        <v>132</v>
      </c>
      <c r="O886">
        <v>5</v>
      </c>
      <c r="P886" s="1" t="s">
        <v>1</v>
      </c>
      <c r="Q886">
        <v>1</v>
      </c>
      <c r="S886">
        <f t="shared" si="162"/>
        <v>1</v>
      </c>
      <c r="T886">
        <f t="shared" si="163"/>
        <v>0</v>
      </c>
      <c r="U886">
        <f t="shared" si="164"/>
        <v>0</v>
      </c>
    </row>
    <row r="887" spans="1:21">
      <c r="A887" s="367">
        <v>880</v>
      </c>
      <c r="B887" s="68">
        <v>55</v>
      </c>
      <c r="C887">
        <v>16</v>
      </c>
      <c r="D887" s="81">
        <v>31556</v>
      </c>
      <c r="E887" s="2" t="s">
        <v>102</v>
      </c>
      <c r="F887" s="94" t="s">
        <v>0</v>
      </c>
      <c r="G887" s="2" t="s">
        <v>131</v>
      </c>
      <c r="H887" s="107"/>
      <c r="I887" s="2" t="s">
        <v>155</v>
      </c>
      <c r="K887" s="2" t="s">
        <v>103</v>
      </c>
      <c r="L887" t="s">
        <v>0</v>
      </c>
      <c r="M887" s="2" t="s">
        <v>149</v>
      </c>
      <c r="O887">
        <v>10</v>
      </c>
      <c r="P887" s="1" t="s">
        <v>1</v>
      </c>
      <c r="Q887">
        <v>7</v>
      </c>
      <c r="S887">
        <f t="shared" si="162"/>
        <v>1</v>
      </c>
      <c r="T887">
        <f t="shared" si="163"/>
        <v>0</v>
      </c>
      <c r="U887">
        <f t="shared" si="164"/>
        <v>0</v>
      </c>
    </row>
    <row r="888" spans="1:21">
      <c r="A888" s="367">
        <v>881</v>
      </c>
      <c r="B888" s="68">
        <v>56</v>
      </c>
      <c r="C888">
        <v>1</v>
      </c>
      <c r="D888" s="81">
        <v>31556</v>
      </c>
      <c r="E888" s="2" t="s">
        <v>384</v>
      </c>
      <c r="F888" s="94" t="s">
        <v>0</v>
      </c>
      <c r="G888" s="2" t="s">
        <v>131</v>
      </c>
      <c r="H888" s="107"/>
      <c r="I888" s="2" t="s">
        <v>155</v>
      </c>
      <c r="K888" s="2" t="s">
        <v>147</v>
      </c>
      <c r="L888" t="s">
        <v>0</v>
      </c>
      <c r="M888" s="2" t="s">
        <v>133</v>
      </c>
      <c r="O888">
        <v>2</v>
      </c>
      <c r="P888" s="1" t="s">
        <v>1</v>
      </c>
      <c r="Q888">
        <v>2</v>
      </c>
      <c r="S888">
        <f t="shared" si="162"/>
        <v>0</v>
      </c>
      <c r="T888">
        <f t="shared" si="163"/>
        <v>1</v>
      </c>
      <c r="U888">
        <f t="shared" si="164"/>
        <v>0</v>
      </c>
    </row>
    <row r="889" spans="1:21">
      <c r="A889" s="367">
        <v>882</v>
      </c>
      <c r="B889" s="68">
        <v>56</v>
      </c>
      <c r="C889">
        <v>2</v>
      </c>
      <c r="D889" s="81">
        <v>31556</v>
      </c>
      <c r="E889" s="2" t="s">
        <v>384</v>
      </c>
      <c r="F889" s="94" t="s">
        <v>0</v>
      </c>
      <c r="G889" s="2" t="s">
        <v>131</v>
      </c>
      <c r="H889" s="107"/>
      <c r="I889" s="2" t="s">
        <v>155</v>
      </c>
      <c r="K889" s="2" t="s">
        <v>150</v>
      </c>
      <c r="L889" t="s">
        <v>0</v>
      </c>
      <c r="M889" s="2" t="s">
        <v>134</v>
      </c>
      <c r="O889">
        <v>3</v>
      </c>
      <c r="P889" s="1" t="s">
        <v>1</v>
      </c>
      <c r="Q889">
        <v>3</v>
      </c>
      <c r="S889">
        <f t="shared" ref="S889:S904" si="165">IF(O889&gt;Q889,1,0)</f>
        <v>0</v>
      </c>
      <c r="T889">
        <f t="shared" ref="T889:T904" si="166">IF(ISNUMBER(Q889),IF(O889=Q889,1,0),0)</f>
        <v>1</v>
      </c>
      <c r="U889">
        <f t="shared" ref="U889:U904" si="167">IF(O889&lt;Q889,1,0)</f>
        <v>0</v>
      </c>
    </row>
    <row r="890" spans="1:21">
      <c r="A890" s="367">
        <v>883</v>
      </c>
      <c r="B890" s="68">
        <v>56</v>
      </c>
      <c r="C890">
        <v>3</v>
      </c>
      <c r="D890" s="81">
        <v>31556</v>
      </c>
      <c r="E890" s="2" t="s">
        <v>384</v>
      </c>
      <c r="F890" s="94" t="s">
        <v>0</v>
      </c>
      <c r="G890" s="2" t="s">
        <v>131</v>
      </c>
      <c r="H890" s="107"/>
      <c r="I890" s="2" t="s">
        <v>155</v>
      </c>
      <c r="K890" s="2" t="s">
        <v>74</v>
      </c>
      <c r="L890" t="s">
        <v>0</v>
      </c>
      <c r="M890" s="2" t="s">
        <v>149</v>
      </c>
      <c r="O890">
        <v>8</v>
      </c>
      <c r="P890" s="1" t="s">
        <v>1</v>
      </c>
      <c r="Q890">
        <v>6</v>
      </c>
      <c r="S890">
        <f t="shared" si="165"/>
        <v>1</v>
      </c>
      <c r="T890">
        <f t="shared" si="166"/>
        <v>0</v>
      </c>
      <c r="U890">
        <f t="shared" si="167"/>
        <v>0</v>
      </c>
    </row>
    <row r="891" spans="1:21">
      <c r="A891" s="367">
        <v>884</v>
      </c>
      <c r="B891" s="68">
        <v>56</v>
      </c>
      <c r="C891">
        <v>4</v>
      </c>
      <c r="D891" s="81">
        <v>31556</v>
      </c>
      <c r="E891" s="2" t="s">
        <v>384</v>
      </c>
      <c r="F891" s="94" t="s">
        <v>0</v>
      </c>
      <c r="G891" s="2" t="s">
        <v>131</v>
      </c>
      <c r="H891" s="107">
        <v>0</v>
      </c>
      <c r="I891" s="2" t="s">
        <v>155</v>
      </c>
      <c r="K891" s="2" t="s">
        <v>75</v>
      </c>
      <c r="L891" t="s">
        <v>0</v>
      </c>
      <c r="M891" s="2" t="s">
        <v>132</v>
      </c>
      <c r="O891">
        <v>4</v>
      </c>
      <c r="P891" s="1" t="s">
        <v>1</v>
      </c>
      <c r="Q891">
        <v>5</v>
      </c>
      <c r="S891">
        <f t="shared" si="165"/>
        <v>0</v>
      </c>
      <c r="T891">
        <f t="shared" si="166"/>
        <v>0</v>
      </c>
      <c r="U891">
        <f t="shared" si="167"/>
        <v>1</v>
      </c>
    </row>
    <row r="892" spans="1:21">
      <c r="A892" s="367">
        <v>885</v>
      </c>
      <c r="B892" s="68">
        <v>56</v>
      </c>
      <c r="C892">
        <v>5</v>
      </c>
      <c r="D892" s="81">
        <v>31556</v>
      </c>
      <c r="E892" s="2" t="s">
        <v>384</v>
      </c>
      <c r="F892" s="94" t="s">
        <v>0</v>
      </c>
      <c r="G892" s="2" t="s">
        <v>131</v>
      </c>
      <c r="H892" s="107"/>
      <c r="I892" s="2" t="s">
        <v>155</v>
      </c>
      <c r="K892" s="2" t="s">
        <v>150</v>
      </c>
      <c r="L892" t="s">
        <v>0</v>
      </c>
      <c r="M892" s="2" t="s">
        <v>133</v>
      </c>
      <c r="O892">
        <v>2</v>
      </c>
      <c r="P892" s="1" t="s">
        <v>1</v>
      </c>
      <c r="Q892">
        <v>2</v>
      </c>
      <c r="S892">
        <f t="shared" si="165"/>
        <v>0</v>
      </c>
      <c r="T892">
        <f t="shared" si="166"/>
        <v>1</v>
      </c>
      <c r="U892">
        <f t="shared" si="167"/>
        <v>0</v>
      </c>
    </row>
    <row r="893" spans="1:21">
      <c r="A893" s="367">
        <v>886</v>
      </c>
      <c r="B893" s="68">
        <v>56</v>
      </c>
      <c r="C893">
        <v>6</v>
      </c>
      <c r="D893" s="81">
        <v>31556</v>
      </c>
      <c r="E893" s="2" t="s">
        <v>384</v>
      </c>
      <c r="F893" s="94" t="s">
        <v>0</v>
      </c>
      <c r="G893" s="2" t="s">
        <v>131</v>
      </c>
      <c r="H893" s="107"/>
      <c r="I893" s="2" t="s">
        <v>155</v>
      </c>
      <c r="K893" s="2" t="s">
        <v>74</v>
      </c>
      <c r="L893" t="s">
        <v>0</v>
      </c>
      <c r="M893" s="2" t="s">
        <v>134</v>
      </c>
      <c r="O893">
        <v>5</v>
      </c>
      <c r="P893" s="1" t="s">
        <v>1</v>
      </c>
      <c r="Q893">
        <v>3</v>
      </c>
      <c r="S893">
        <f t="shared" si="165"/>
        <v>1</v>
      </c>
      <c r="T893">
        <f t="shared" si="166"/>
        <v>0</v>
      </c>
      <c r="U893">
        <f t="shared" si="167"/>
        <v>0</v>
      </c>
    </row>
    <row r="894" spans="1:21">
      <c r="A894" s="367">
        <v>887</v>
      </c>
      <c r="B894" s="68">
        <v>56</v>
      </c>
      <c r="C894">
        <v>7</v>
      </c>
      <c r="D894" s="81">
        <v>31556</v>
      </c>
      <c r="E894" s="2" t="s">
        <v>384</v>
      </c>
      <c r="F894" s="94" t="s">
        <v>0</v>
      </c>
      <c r="G894" s="2" t="s">
        <v>131</v>
      </c>
      <c r="H894" s="107"/>
      <c r="I894" s="2" t="s">
        <v>155</v>
      </c>
      <c r="K894" s="2" t="s">
        <v>75</v>
      </c>
      <c r="L894" t="s">
        <v>0</v>
      </c>
      <c r="M894" s="2" t="s">
        <v>149</v>
      </c>
      <c r="O894">
        <v>7</v>
      </c>
      <c r="P894" s="1" t="s">
        <v>1</v>
      </c>
      <c r="Q894">
        <v>3</v>
      </c>
      <c r="S894">
        <f t="shared" si="165"/>
        <v>1</v>
      </c>
      <c r="T894">
        <f t="shared" si="166"/>
        <v>0</v>
      </c>
      <c r="U894">
        <f t="shared" si="167"/>
        <v>0</v>
      </c>
    </row>
    <row r="895" spans="1:21">
      <c r="A895" s="367">
        <v>888</v>
      </c>
      <c r="B895" s="68">
        <v>56</v>
      </c>
      <c r="C895">
        <v>8</v>
      </c>
      <c r="D895" s="81">
        <v>31556</v>
      </c>
      <c r="E895" s="2" t="s">
        <v>384</v>
      </c>
      <c r="F895" s="94" t="s">
        <v>0</v>
      </c>
      <c r="G895" s="2" t="s">
        <v>131</v>
      </c>
      <c r="H895" s="107"/>
      <c r="I895" s="2" t="s">
        <v>155</v>
      </c>
      <c r="K895" s="2" t="s">
        <v>147</v>
      </c>
      <c r="L895" t="s">
        <v>0</v>
      </c>
      <c r="M895" s="2" t="s">
        <v>132</v>
      </c>
      <c r="O895">
        <v>2</v>
      </c>
      <c r="P895" s="1" t="s">
        <v>1</v>
      </c>
      <c r="Q895">
        <v>1</v>
      </c>
      <c r="S895">
        <f t="shared" si="165"/>
        <v>1</v>
      </c>
      <c r="T895">
        <f t="shared" si="166"/>
        <v>0</v>
      </c>
      <c r="U895">
        <f t="shared" si="167"/>
        <v>0</v>
      </c>
    </row>
    <row r="896" spans="1:21">
      <c r="A896" s="367">
        <v>889</v>
      </c>
      <c r="B896" s="68">
        <v>56</v>
      </c>
      <c r="C896">
        <v>9</v>
      </c>
      <c r="D896" s="81">
        <v>31556</v>
      </c>
      <c r="E896" s="2" t="s">
        <v>384</v>
      </c>
      <c r="F896" s="94" t="s">
        <v>0</v>
      </c>
      <c r="G896" s="2" t="s">
        <v>131</v>
      </c>
      <c r="H896" s="107"/>
      <c r="I896" s="2" t="s">
        <v>155</v>
      </c>
      <c r="K896" s="2" t="s">
        <v>75</v>
      </c>
      <c r="L896" t="s">
        <v>0</v>
      </c>
      <c r="M896" s="2" t="s">
        <v>134</v>
      </c>
      <c r="O896">
        <v>3</v>
      </c>
      <c r="P896" s="1" t="s">
        <v>1</v>
      </c>
      <c r="Q896">
        <v>2</v>
      </c>
      <c r="S896">
        <f t="shared" si="165"/>
        <v>1</v>
      </c>
      <c r="T896">
        <f t="shared" si="166"/>
        <v>0</v>
      </c>
      <c r="U896">
        <f t="shared" si="167"/>
        <v>0</v>
      </c>
    </row>
    <row r="897" spans="1:21">
      <c r="A897" s="367">
        <v>890</v>
      </c>
      <c r="B897" s="68">
        <v>56</v>
      </c>
      <c r="C897">
        <v>10</v>
      </c>
      <c r="D897" s="81">
        <v>31556</v>
      </c>
      <c r="E897" s="2" t="s">
        <v>384</v>
      </c>
      <c r="F897" s="94" t="s">
        <v>0</v>
      </c>
      <c r="G897" s="2" t="s">
        <v>131</v>
      </c>
      <c r="H897" s="107"/>
      <c r="I897" s="2" t="s">
        <v>155</v>
      </c>
      <c r="K897" s="2" t="s">
        <v>74</v>
      </c>
      <c r="L897" t="s">
        <v>0</v>
      </c>
      <c r="M897" s="2" t="s">
        <v>133</v>
      </c>
      <c r="O897">
        <v>8</v>
      </c>
      <c r="P897" s="1" t="s">
        <v>1</v>
      </c>
      <c r="Q897">
        <v>3</v>
      </c>
      <c r="S897">
        <f t="shared" si="165"/>
        <v>1</v>
      </c>
      <c r="T897">
        <f t="shared" si="166"/>
        <v>0</v>
      </c>
      <c r="U897">
        <f t="shared" si="167"/>
        <v>0</v>
      </c>
    </row>
    <row r="898" spans="1:21">
      <c r="A898" s="367">
        <v>891</v>
      </c>
      <c r="B898" s="68">
        <v>56</v>
      </c>
      <c r="C898">
        <v>11</v>
      </c>
      <c r="D898" s="81">
        <v>31556</v>
      </c>
      <c r="E898" s="2" t="s">
        <v>384</v>
      </c>
      <c r="F898" s="94" t="s">
        <v>0</v>
      </c>
      <c r="G898" s="2" t="s">
        <v>131</v>
      </c>
      <c r="H898" s="107"/>
      <c r="I898" s="2" t="s">
        <v>155</v>
      </c>
      <c r="K898" s="2" t="s">
        <v>150</v>
      </c>
      <c r="L898" t="s">
        <v>0</v>
      </c>
      <c r="M898" s="2" t="s">
        <v>132</v>
      </c>
      <c r="O898">
        <v>6</v>
      </c>
      <c r="P898" s="1" t="s">
        <v>1</v>
      </c>
      <c r="Q898">
        <v>4</v>
      </c>
      <c r="S898">
        <f t="shared" si="165"/>
        <v>1</v>
      </c>
      <c r="T898">
        <f t="shared" si="166"/>
        <v>0</v>
      </c>
      <c r="U898">
        <f t="shared" si="167"/>
        <v>0</v>
      </c>
    </row>
    <row r="899" spans="1:21">
      <c r="A899" s="367">
        <v>892</v>
      </c>
      <c r="B899" s="68">
        <v>56</v>
      </c>
      <c r="C899">
        <v>12</v>
      </c>
      <c r="D899" s="81">
        <v>31556</v>
      </c>
      <c r="E899" s="2" t="s">
        <v>384</v>
      </c>
      <c r="F899" s="94" t="s">
        <v>0</v>
      </c>
      <c r="G899" s="2" t="s">
        <v>131</v>
      </c>
      <c r="H899" s="107">
        <v>0</v>
      </c>
      <c r="I899" s="2" t="s">
        <v>155</v>
      </c>
      <c r="K899" s="2" t="s">
        <v>147</v>
      </c>
      <c r="L899" t="s">
        <v>0</v>
      </c>
      <c r="M899" s="2" t="s">
        <v>149</v>
      </c>
      <c r="O899">
        <v>2</v>
      </c>
      <c r="P899" s="1" t="s">
        <v>1</v>
      </c>
      <c r="Q899">
        <v>3</v>
      </c>
      <c r="S899">
        <f t="shared" si="165"/>
        <v>0</v>
      </c>
      <c r="T899">
        <f t="shared" si="166"/>
        <v>0</v>
      </c>
      <c r="U899">
        <f t="shared" si="167"/>
        <v>1</v>
      </c>
    </row>
    <row r="900" spans="1:21">
      <c r="A900" s="367">
        <v>893</v>
      </c>
      <c r="B900" s="68">
        <v>56</v>
      </c>
      <c r="C900">
        <v>13</v>
      </c>
      <c r="D900" s="81">
        <v>31556</v>
      </c>
      <c r="E900" s="2" t="s">
        <v>384</v>
      </c>
      <c r="F900" s="94" t="s">
        <v>0</v>
      </c>
      <c r="G900" s="2" t="s">
        <v>131</v>
      </c>
      <c r="H900" s="107"/>
      <c r="I900" s="2" t="s">
        <v>155</v>
      </c>
      <c r="K900" s="2" t="s">
        <v>147</v>
      </c>
      <c r="L900" t="s">
        <v>0</v>
      </c>
      <c r="M900" s="2" t="s">
        <v>134</v>
      </c>
      <c r="O900">
        <v>3</v>
      </c>
      <c r="P900" s="1" t="s">
        <v>1</v>
      </c>
      <c r="Q900">
        <v>1</v>
      </c>
      <c r="S900">
        <f t="shared" si="165"/>
        <v>1</v>
      </c>
      <c r="T900">
        <f t="shared" si="166"/>
        <v>0</v>
      </c>
      <c r="U900">
        <f t="shared" si="167"/>
        <v>0</v>
      </c>
    </row>
    <row r="901" spans="1:21">
      <c r="A901" s="367">
        <v>894</v>
      </c>
      <c r="B901" s="68">
        <v>56</v>
      </c>
      <c r="C901">
        <v>14</v>
      </c>
      <c r="D901" s="81">
        <v>31556</v>
      </c>
      <c r="E901" s="2" t="s">
        <v>384</v>
      </c>
      <c r="F901" s="94" t="s">
        <v>0</v>
      </c>
      <c r="G901" s="2" t="s">
        <v>131</v>
      </c>
      <c r="H901" s="107"/>
      <c r="I901" s="2" t="s">
        <v>155</v>
      </c>
      <c r="K901" s="2" t="s">
        <v>75</v>
      </c>
      <c r="L901" t="s">
        <v>0</v>
      </c>
      <c r="M901" s="2" t="s">
        <v>133</v>
      </c>
      <c r="O901">
        <v>7</v>
      </c>
      <c r="P901" s="1" t="s">
        <v>1</v>
      </c>
      <c r="Q901">
        <v>7</v>
      </c>
      <c r="S901">
        <f t="shared" si="165"/>
        <v>0</v>
      </c>
      <c r="T901">
        <f t="shared" si="166"/>
        <v>1</v>
      </c>
      <c r="U901">
        <f t="shared" si="167"/>
        <v>0</v>
      </c>
    </row>
    <row r="902" spans="1:21">
      <c r="A902" s="367">
        <v>895</v>
      </c>
      <c r="B902" s="68">
        <v>56</v>
      </c>
      <c r="C902">
        <v>15</v>
      </c>
      <c r="D902" s="81">
        <v>31556</v>
      </c>
      <c r="E902" s="2" t="s">
        <v>384</v>
      </c>
      <c r="F902" s="94" t="s">
        <v>0</v>
      </c>
      <c r="G902" s="2" t="s">
        <v>131</v>
      </c>
      <c r="H902" s="107"/>
      <c r="I902" s="2" t="s">
        <v>155</v>
      </c>
      <c r="K902" s="2" t="s">
        <v>74</v>
      </c>
      <c r="L902" t="s">
        <v>0</v>
      </c>
      <c r="M902" s="2" t="s">
        <v>132</v>
      </c>
      <c r="O902">
        <v>5</v>
      </c>
      <c r="P902" s="1" t="s">
        <v>1</v>
      </c>
      <c r="Q902">
        <v>3</v>
      </c>
      <c r="S902">
        <f t="shared" si="165"/>
        <v>1</v>
      </c>
      <c r="T902">
        <f t="shared" si="166"/>
        <v>0</v>
      </c>
      <c r="U902">
        <f t="shared" si="167"/>
        <v>0</v>
      </c>
    </row>
    <row r="903" spans="1:21">
      <c r="A903" s="367">
        <v>896</v>
      </c>
      <c r="B903" s="68">
        <v>56</v>
      </c>
      <c r="C903">
        <v>16</v>
      </c>
      <c r="D903" s="81">
        <v>31556</v>
      </c>
      <c r="E903" s="2" t="s">
        <v>384</v>
      </c>
      <c r="F903" s="94" t="s">
        <v>0</v>
      </c>
      <c r="G903" s="2" t="s">
        <v>131</v>
      </c>
      <c r="H903" s="107"/>
      <c r="I903" s="2" t="s">
        <v>155</v>
      </c>
      <c r="K903" s="2" t="s">
        <v>150</v>
      </c>
      <c r="L903" t="s">
        <v>0</v>
      </c>
      <c r="M903" s="2" t="s">
        <v>149</v>
      </c>
      <c r="O903">
        <v>5</v>
      </c>
      <c r="P903" s="1" t="s">
        <v>1</v>
      </c>
      <c r="Q903">
        <v>2</v>
      </c>
      <c r="S903">
        <f t="shared" si="165"/>
        <v>1</v>
      </c>
      <c r="T903">
        <f t="shared" si="166"/>
        <v>0</v>
      </c>
      <c r="U903">
        <f t="shared" si="167"/>
        <v>0</v>
      </c>
    </row>
    <row r="904" spans="1:21">
      <c r="A904" s="367">
        <v>897</v>
      </c>
      <c r="B904" s="68">
        <v>57</v>
      </c>
      <c r="C904">
        <v>1</v>
      </c>
      <c r="D904" s="81">
        <v>31562</v>
      </c>
      <c r="E904" s="2" t="s">
        <v>84</v>
      </c>
      <c r="F904" s="94" t="s">
        <v>0</v>
      </c>
      <c r="G904" s="2" t="s">
        <v>128</v>
      </c>
      <c r="H904" s="107"/>
      <c r="I904" s="2" t="s">
        <v>155</v>
      </c>
      <c r="K904" s="2" t="s">
        <v>143</v>
      </c>
      <c r="L904" t="s">
        <v>0</v>
      </c>
      <c r="M904" s="2" t="s">
        <v>129</v>
      </c>
      <c r="O904">
        <v>7</v>
      </c>
      <c r="P904" s="1" t="s">
        <v>1</v>
      </c>
      <c r="Q904">
        <v>5</v>
      </c>
      <c r="S904">
        <f t="shared" si="165"/>
        <v>1</v>
      </c>
      <c r="T904">
        <f t="shared" si="166"/>
        <v>0</v>
      </c>
      <c r="U904">
        <f t="shared" si="167"/>
        <v>0</v>
      </c>
    </row>
    <row r="905" spans="1:21">
      <c r="A905" s="367">
        <v>898</v>
      </c>
      <c r="B905" s="68">
        <v>57</v>
      </c>
      <c r="C905">
        <v>2</v>
      </c>
      <c r="D905" s="81">
        <v>31562</v>
      </c>
      <c r="E905" s="2" t="s">
        <v>84</v>
      </c>
      <c r="F905" s="94" t="s">
        <v>0</v>
      </c>
      <c r="G905" s="2" t="s">
        <v>128</v>
      </c>
      <c r="H905" s="107"/>
      <c r="I905" s="2" t="s">
        <v>155</v>
      </c>
      <c r="K905" s="2" t="s">
        <v>83</v>
      </c>
      <c r="L905" t="s">
        <v>0</v>
      </c>
      <c r="M905" s="2" t="s">
        <v>139</v>
      </c>
      <c r="O905">
        <v>5</v>
      </c>
      <c r="P905" s="1" t="s">
        <v>1</v>
      </c>
      <c r="Q905">
        <v>4</v>
      </c>
      <c r="S905">
        <f t="shared" ref="S905:S920" si="168">IF(O905&gt;Q905,1,0)</f>
        <v>1</v>
      </c>
      <c r="T905">
        <f t="shared" ref="T905:T920" si="169">IF(ISNUMBER(Q905),IF(O905=Q905,1,0),0)</f>
        <v>0</v>
      </c>
      <c r="U905">
        <f t="shared" ref="U905:U920" si="170">IF(O905&lt;Q905,1,0)</f>
        <v>0</v>
      </c>
    </row>
    <row r="906" spans="1:21">
      <c r="A906" s="367">
        <v>899</v>
      </c>
      <c r="B906" s="68">
        <v>57</v>
      </c>
      <c r="C906">
        <v>3</v>
      </c>
      <c r="D906" s="81">
        <v>31562</v>
      </c>
      <c r="E906" s="2" t="s">
        <v>84</v>
      </c>
      <c r="F906" s="94" t="s">
        <v>0</v>
      </c>
      <c r="G906" s="2" t="s">
        <v>128</v>
      </c>
      <c r="H906" s="107">
        <v>0</v>
      </c>
      <c r="I906" s="2" t="s">
        <v>155</v>
      </c>
      <c r="K906" s="2" t="s">
        <v>85</v>
      </c>
      <c r="L906" t="s">
        <v>0</v>
      </c>
      <c r="M906" s="2" t="s">
        <v>138</v>
      </c>
      <c r="O906">
        <v>3</v>
      </c>
      <c r="P906" s="1" t="s">
        <v>1</v>
      </c>
      <c r="Q906">
        <v>6</v>
      </c>
      <c r="S906">
        <f t="shared" si="168"/>
        <v>0</v>
      </c>
      <c r="T906">
        <f t="shared" si="169"/>
        <v>0</v>
      </c>
      <c r="U906">
        <f t="shared" si="170"/>
        <v>1</v>
      </c>
    </row>
    <row r="907" spans="1:21">
      <c r="A907" s="367">
        <v>900</v>
      </c>
      <c r="B907" s="68">
        <v>57</v>
      </c>
      <c r="C907">
        <v>4</v>
      </c>
      <c r="D907" s="81">
        <v>31562</v>
      </c>
      <c r="E907" s="2" t="s">
        <v>84</v>
      </c>
      <c r="F907" s="94" t="s">
        <v>0</v>
      </c>
      <c r="G907" s="2" t="s">
        <v>128</v>
      </c>
      <c r="H907" s="107">
        <v>0</v>
      </c>
      <c r="I907" s="2" t="s">
        <v>155</v>
      </c>
      <c r="K907" s="2" t="s">
        <v>144</v>
      </c>
      <c r="L907" t="s">
        <v>0</v>
      </c>
      <c r="M907" s="2" t="s">
        <v>140</v>
      </c>
      <c r="O907">
        <v>1</v>
      </c>
      <c r="P907" s="1" t="s">
        <v>1</v>
      </c>
      <c r="Q907">
        <v>7</v>
      </c>
      <c r="S907">
        <f t="shared" si="168"/>
        <v>0</v>
      </c>
      <c r="T907">
        <f t="shared" si="169"/>
        <v>0</v>
      </c>
      <c r="U907">
        <f t="shared" si="170"/>
        <v>1</v>
      </c>
    </row>
    <row r="908" spans="1:21">
      <c r="A908" s="367">
        <v>901</v>
      </c>
      <c r="B908" s="68">
        <v>57</v>
      </c>
      <c r="C908">
        <v>5</v>
      </c>
      <c r="D908" s="81">
        <v>31562</v>
      </c>
      <c r="E908" s="2" t="s">
        <v>84</v>
      </c>
      <c r="F908" s="94" t="s">
        <v>0</v>
      </c>
      <c r="G908" s="2" t="s">
        <v>128</v>
      </c>
      <c r="H908" s="107"/>
      <c r="I908" s="2" t="s">
        <v>155</v>
      </c>
      <c r="K908" s="2" t="s">
        <v>83</v>
      </c>
      <c r="L908" t="s">
        <v>0</v>
      </c>
      <c r="M908" s="2" t="s">
        <v>129</v>
      </c>
      <c r="O908">
        <v>8</v>
      </c>
      <c r="P908" s="1" t="s">
        <v>1</v>
      </c>
      <c r="Q908">
        <v>2</v>
      </c>
      <c r="S908">
        <f t="shared" si="168"/>
        <v>1</v>
      </c>
      <c r="T908">
        <f t="shared" si="169"/>
        <v>0</v>
      </c>
      <c r="U908">
        <f t="shared" si="170"/>
        <v>0</v>
      </c>
    </row>
    <row r="909" spans="1:21">
      <c r="A909" s="367">
        <v>902</v>
      </c>
      <c r="B909" s="68">
        <v>57</v>
      </c>
      <c r="C909">
        <v>6</v>
      </c>
      <c r="D909" s="81">
        <v>31562</v>
      </c>
      <c r="E909" s="2" t="s">
        <v>84</v>
      </c>
      <c r="F909" s="94" t="s">
        <v>0</v>
      </c>
      <c r="G909" s="2" t="s">
        <v>128</v>
      </c>
      <c r="H909" s="107">
        <v>0</v>
      </c>
      <c r="I909" s="2" t="s">
        <v>155</v>
      </c>
      <c r="K909" s="2" t="s">
        <v>85</v>
      </c>
      <c r="L909" t="s">
        <v>0</v>
      </c>
      <c r="M909" s="2" t="s">
        <v>139</v>
      </c>
      <c r="O909">
        <v>2</v>
      </c>
      <c r="P909" s="1" t="s">
        <v>1</v>
      </c>
      <c r="Q909">
        <v>3</v>
      </c>
      <c r="S909">
        <f t="shared" si="168"/>
        <v>0</v>
      </c>
      <c r="T909">
        <f t="shared" si="169"/>
        <v>0</v>
      </c>
      <c r="U909">
        <f t="shared" si="170"/>
        <v>1</v>
      </c>
    </row>
    <row r="910" spans="1:21">
      <c r="A910" s="367">
        <v>903</v>
      </c>
      <c r="B910" s="68">
        <v>57</v>
      </c>
      <c r="C910">
        <v>7</v>
      </c>
      <c r="D910" s="81">
        <v>31562</v>
      </c>
      <c r="E910" s="2" t="s">
        <v>84</v>
      </c>
      <c r="F910" s="94" t="s">
        <v>0</v>
      </c>
      <c r="G910" s="2" t="s">
        <v>128</v>
      </c>
      <c r="H910" s="107"/>
      <c r="I910" s="2" t="s">
        <v>155</v>
      </c>
      <c r="K910" s="2" t="s">
        <v>144</v>
      </c>
      <c r="L910" t="s">
        <v>0</v>
      </c>
      <c r="M910" s="2" t="s">
        <v>138</v>
      </c>
      <c r="O910">
        <v>3</v>
      </c>
      <c r="P910" s="1" t="s">
        <v>1</v>
      </c>
      <c r="Q910">
        <v>2</v>
      </c>
      <c r="S910">
        <f t="shared" si="168"/>
        <v>1</v>
      </c>
      <c r="T910">
        <f t="shared" si="169"/>
        <v>0</v>
      </c>
      <c r="U910">
        <f t="shared" si="170"/>
        <v>0</v>
      </c>
    </row>
    <row r="911" spans="1:21">
      <c r="A911" s="367">
        <v>904</v>
      </c>
      <c r="B911" s="68">
        <v>57</v>
      </c>
      <c r="C911">
        <v>8</v>
      </c>
      <c r="D911" s="81">
        <v>31562</v>
      </c>
      <c r="E911" s="2" t="s">
        <v>84</v>
      </c>
      <c r="F911" s="94" t="s">
        <v>0</v>
      </c>
      <c r="G911" s="2" t="s">
        <v>128</v>
      </c>
      <c r="H911" s="107"/>
      <c r="I911" s="2" t="s">
        <v>155</v>
      </c>
      <c r="K911" s="2" t="s">
        <v>143</v>
      </c>
      <c r="L911" t="s">
        <v>0</v>
      </c>
      <c r="M911" s="2" t="s">
        <v>140</v>
      </c>
      <c r="O911">
        <v>2</v>
      </c>
      <c r="P911" s="1" t="s">
        <v>1</v>
      </c>
      <c r="Q911">
        <v>2</v>
      </c>
      <c r="S911">
        <f t="shared" si="168"/>
        <v>0</v>
      </c>
      <c r="T911">
        <f t="shared" si="169"/>
        <v>1</v>
      </c>
      <c r="U911">
        <f t="shared" si="170"/>
        <v>0</v>
      </c>
    </row>
    <row r="912" spans="1:21">
      <c r="A912" s="367">
        <v>905</v>
      </c>
      <c r="B912" s="68">
        <v>57</v>
      </c>
      <c r="C912">
        <v>9</v>
      </c>
      <c r="D912" s="81">
        <v>31562</v>
      </c>
      <c r="E912" s="2" t="s">
        <v>84</v>
      </c>
      <c r="F912" s="94" t="s">
        <v>0</v>
      </c>
      <c r="G912" s="2" t="s">
        <v>128</v>
      </c>
      <c r="H912" s="107"/>
      <c r="I912" s="2" t="s">
        <v>155</v>
      </c>
      <c r="K912" s="2" t="s">
        <v>144</v>
      </c>
      <c r="L912" t="s">
        <v>0</v>
      </c>
      <c r="M912" s="2" t="s">
        <v>139</v>
      </c>
      <c r="O912">
        <v>5</v>
      </c>
      <c r="P912" s="1" t="s">
        <v>1</v>
      </c>
      <c r="Q912">
        <v>2</v>
      </c>
      <c r="S912">
        <f t="shared" si="168"/>
        <v>1</v>
      </c>
      <c r="T912">
        <f t="shared" si="169"/>
        <v>0</v>
      </c>
      <c r="U912">
        <f t="shared" si="170"/>
        <v>0</v>
      </c>
    </row>
    <row r="913" spans="1:21">
      <c r="A913" s="367">
        <v>906</v>
      </c>
      <c r="B913" s="68">
        <v>57</v>
      </c>
      <c r="C913">
        <v>10</v>
      </c>
      <c r="D913" s="81">
        <v>31562</v>
      </c>
      <c r="E913" s="2" t="s">
        <v>84</v>
      </c>
      <c r="F913" s="94" t="s">
        <v>0</v>
      </c>
      <c r="G913" s="2" t="s">
        <v>128</v>
      </c>
      <c r="H913" s="107"/>
      <c r="I913" s="2" t="s">
        <v>155</v>
      </c>
      <c r="K913" s="2" t="s">
        <v>85</v>
      </c>
      <c r="L913" t="s">
        <v>0</v>
      </c>
      <c r="M913" s="2" t="s">
        <v>129</v>
      </c>
      <c r="O913">
        <v>10</v>
      </c>
      <c r="P913" s="1" t="s">
        <v>1</v>
      </c>
      <c r="Q913">
        <v>4</v>
      </c>
      <c r="S913">
        <f t="shared" si="168"/>
        <v>1</v>
      </c>
      <c r="T913">
        <f t="shared" si="169"/>
        <v>0</v>
      </c>
      <c r="U913">
        <f t="shared" si="170"/>
        <v>0</v>
      </c>
    </row>
    <row r="914" spans="1:21">
      <c r="A914" s="367">
        <v>907</v>
      </c>
      <c r="B914" s="68">
        <v>57</v>
      </c>
      <c r="C914">
        <v>11</v>
      </c>
      <c r="D914" s="81">
        <v>31562</v>
      </c>
      <c r="E914" s="2" t="s">
        <v>84</v>
      </c>
      <c r="F914" s="94" t="s">
        <v>0</v>
      </c>
      <c r="G914" s="2" t="s">
        <v>128</v>
      </c>
      <c r="H914" s="107"/>
      <c r="I914" s="2" t="s">
        <v>155</v>
      </c>
      <c r="K914" s="2" t="s">
        <v>83</v>
      </c>
      <c r="L914" t="s">
        <v>0</v>
      </c>
      <c r="M914" s="2" t="s">
        <v>140</v>
      </c>
      <c r="O914">
        <v>8</v>
      </c>
      <c r="P914" s="1" t="s">
        <v>1</v>
      </c>
      <c r="Q914">
        <v>5</v>
      </c>
      <c r="S914">
        <f t="shared" si="168"/>
        <v>1</v>
      </c>
      <c r="T914">
        <f t="shared" si="169"/>
        <v>0</v>
      </c>
      <c r="U914">
        <f t="shared" si="170"/>
        <v>0</v>
      </c>
    </row>
    <row r="915" spans="1:21">
      <c r="A915" s="367">
        <v>908</v>
      </c>
      <c r="B915" s="68">
        <v>57</v>
      </c>
      <c r="C915">
        <v>12</v>
      </c>
      <c r="D915" s="81">
        <v>31562</v>
      </c>
      <c r="E915" s="2" t="s">
        <v>84</v>
      </c>
      <c r="F915" s="94" t="s">
        <v>0</v>
      </c>
      <c r="G915" s="2" t="s">
        <v>128</v>
      </c>
      <c r="H915" s="107">
        <v>0</v>
      </c>
      <c r="I915" s="2" t="s">
        <v>155</v>
      </c>
      <c r="K915" s="2" t="s">
        <v>143</v>
      </c>
      <c r="L915" t="s">
        <v>0</v>
      </c>
      <c r="M915" s="2" t="s">
        <v>138</v>
      </c>
      <c r="O915">
        <v>3</v>
      </c>
      <c r="P915" s="1" t="s">
        <v>1</v>
      </c>
      <c r="Q915">
        <v>6</v>
      </c>
      <c r="S915">
        <f t="shared" si="168"/>
        <v>0</v>
      </c>
      <c r="T915">
        <f t="shared" si="169"/>
        <v>0</v>
      </c>
      <c r="U915">
        <f t="shared" si="170"/>
        <v>1</v>
      </c>
    </row>
    <row r="916" spans="1:21">
      <c r="A916" s="367">
        <v>909</v>
      </c>
      <c r="B916" s="68">
        <v>57</v>
      </c>
      <c r="C916">
        <v>13</v>
      </c>
      <c r="D916" s="81">
        <v>31562</v>
      </c>
      <c r="E916" s="2" t="s">
        <v>84</v>
      </c>
      <c r="F916" s="94" t="s">
        <v>0</v>
      </c>
      <c r="G916" s="2" t="s">
        <v>128</v>
      </c>
      <c r="H916" s="107"/>
      <c r="I916" s="2" t="s">
        <v>155</v>
      </c>
      <c r="K916" s="2" t="s">
        <v>143</v>
      </c>
      <c r="L916" t="s">
        <v>0</v>
      </c>
      <c r="M916" s="2" t="s">
        <v>139</v>
      </c>
      <c r="O916">
        <v>2</v>
      </c>
      <c r="P916" s="1" t="s">
        <v>1</v>
      </c>
      <c r="Q916">
        <v>2</v>
      </c>
      <c r="S916">
        <f t="shared" si="168"/>
        <v>0</v>
      </c>
      <c r="T916">
        <f t="shared" si="169"/>
        <v>1</v>
      </c>
      <c r="U916">
        <f t="shared" si="170"/>
        <v>0</v>
      </c>
    </row>
    <row r="917" spans="1:21">
      <c r="A917" s="367">
        <v>910</v>
      </c>
      <c r="B917" s="68">
        <v>57</v>
      </c>
      <c r="C917">
        <v>14</v>
      </c>
      <c r="D917" s="81">
        <v>31562</v>
      </c>
      <c r="E917" s="2" t="s">
        <v>84</v>
      </c>
      <c r="F917" s="94" t="s">
        <v>0</v>
      </c>
      <c r="G917" s="2" t="s">
        <v>128</v>
      </c>
      <c r="H917" s="107"/>
      <c r="I917" s="2" t="s">
        <v>155</v>
      </c>
      <c r="K917" s="2" t="s">
        <v>144</v>
      </c>
      <c r="L917" t="s">
        <v>0</v>
      </c>
      <c r="M917" s="2" t="s">
        <v>129</v>
      </c>
      <c r="O917">
        <v>8</v>
      </c>
      <c r="P917" s="1" t="s">
        <v>1</v>
      </c>
      <c r="Q917">
        <v>4</v>
      </c>
      <c r="S917">
        <f t="shared" si="168"/>
        <v>1</v>
      </c>
      <c r="T917">
        <f t="shared" si="169"/>
        <v>0</v>
      </c>
      <c r="U917">
        <f t="shared" si="170"/>
        <v>0</v>
      </c>
    </row>
    <row r="918" spans="1:21">
      <c r="A918" s="367">
        <v>911</v>
      </c>
      <c r="B918" s="68">
        <v>57</v>
      </c>
      <c r="C918">
        <v>15</v>
      </c>
      <c r="D918" s="81">
        <v>31562</v>
      </c>
      <c r="E918" s="2" t="s">
        <v>84</v>
      </c>
      <c r="F918" s="94" t="s">
        <v>0</v>
      </c>
      <c r="G918" s="2" t="s">
        <v>128</v>
      </c>
      <c r="H918" s="107"/>
      <c r="I918" s="2" t="s">
        <v>155</v>
      </c>
      <c r="K918" s="2" t="s">
        <v>85</v>
      </c>
      <c r="L918" t="s">
        <v>0</v>
      </c>
      <c r="M918" s="2" t="s">
        <v>140</v>
      </c>
      <c r="O918">
        <v>5</v>
      </c>
      <c r="P918" s="1" t="s">
        <v>1</v>
      </c>
      <c r="Q918">
        <v>2</v>
      </c>
      <c r="S918">
        <f t="shared" si="168"/>
        <v>1</v>
      </c>
      <c r="T918">
        <f t="shared" si="169"/>
        <v>0</v>
      </c>
      <c r="U918">
        <f t="shared" si="170"/>
        <v>0</v>
      </c>
    </row>
    <row r="919" spans="1:21">
      <c r="A919" s="367">
        <v>912</v>
      </c>
      <c r="B919" s="68">
        <v>57</v>
      </c>
      <c r="C919">
        <v>16</v>
      </c>
      <c r="D919" s="81">
        <v>31562</v>
      </c>
      <c r="E919" s="2" t="s">
        <v>84</v>
      </c>
      <c r="F919" s="94" t="s">
        <v>0</v>
      </c>
      <c r="G919" s="2" t="s">
        <v>128</v>
      </c>
      <c r="H919" s="107"/>
      <c r="I919" s="2" t="s">
        <v>155</v>
      </c>
      <c r="K919" s="2" t="s">
        <v>83</v>
      </c>
      <c r="L919" t="s">
        <v>0</v>
      </c>
      <c r="M919" s="2" t="s">
        <v>138</v>
      </c>
      <c r="O919">
        <v>7</v>
      </c>
      <c r="P919" s="1" t="s">
        <v>1</v>
      </c>
      <c r="Q919">
        <v>3</v>
      </c>
      <c r="S919">
        <f t="shared" si="168"/>
        <v>1</v>
      </c>
      <c r="T919">
        <f t="shared" si="169"/>
        <v>0</v>
      </c>
      <c r="U919">
        <f t="shared" si="170"/>
        <v>0</v>
      </c>
    </row>
    <row r="920" spans="1:21">
      <c r="A920" s="367">
        <v>913</v>
      </c>
      <c r="B920" s="68">
        <v>58</v>
      </c>
      <c r="C920">
        <v>1</v>
      </c>
      <c r="D920" s="81">
        <v>31563</v>
      </c>
      <c r="E920" s="2" t="s">
        <v>95</v>
      </c>
      <c r="F920" s="94" t="s">
        <v>0</v>
      </c>
      <c r="G920" s="2" t="s">
        <v>78</v>
      </c>
      <c r="H920" s="107">
        <v>0</v>
      </c>
      <c r="I920" s="2" t="s">
        <v>155</v>
      </c>
      <c r="K920" s="2" t="s">
        <v>99</v>
      </c>
      <c r="L920" t="s">
        <v>0</v>
      </c>
      <c r="M920" s="2" t="s">
        <v>80</v>
      </c>
      <c r="O920">
        <v>4</v>
      </c>
      <c r="P920" s="1" t="s">
        <v>1</v>
      </c>
      <c r="Q920">
        <v>5</v>
      </c>
      <c r="S920">
        <f t="shared" si="168"/>
        <v>0</v>
      </c>
      <c r="T920">
        <f t="shared" si="169"/>
        <v>0</v>
      </c>
      <c r="U920">
        <f t="shared" si="170"/>
        <v>1</v>
      </c>
    </row>
    <row r="921" spans="1:21">
      <c r="A921" s="367">
        <v>914</v>
      </c>
      <c r="B921" s="68">
        <v>58</v>
      </c>
      <c r="C921">
        <v>2</v>
      </c>
      <c r="D921" s="81">
        <v>31563</v>
      </c>
      <c r="E921" s="2" t="s">
        <v>95</v>
      </c>
      <c r="F921" s="94" t="s">
        <v>0</v>
      </c>
      <c r="G921" s="2" t="s">
        <v>78</v>
      </c>
      <c r="H921" s="107"/>
      <c r="I921" s="2" t="s">
        <v>155</v>
      </c>
      <c r="K921" s="2" t="s">
        <v>98</v>
      </c>
      <c r="L921" t="s">
        <v>0</v>
      </c>
      <c r="M921" s="2" t="s">
        <v>77</v>
      </c>
      <c r="O921">
        <v>4</v>
      </c>
      <c r="P921" s="1" t="s">
        <v>1</v>
      </c>
      <c r="Q921">
        <v>4</v>
      </c>
      <c r="S921">
        <f t="shared" ref="S921:S936" si="171">IF(O921&gt;Q921,1,0)</f>
        <v>0</v>
      </c>
      <c r="T921">
        <f t="shared" ref="T921:T936" si="172">IF(ISNUMBER(Q921),IF(O921=Q921,1,0),0)</f>
        <v>1</v>
      </c>
      <c r="U921">
        <f t="shared" ref="U921:U936" si="173">IF(O921&lt;Q921,1,0)</f>
        <v>0</v>
      </c>
    </row>
    <row r="922" spans="1:21">
      <c r="A922" s="367">
        <v>915</v>
      </c>
      <c r="B922" s="68">
        <v>58</v>
      </c>
      <c r="C922">
        <v>3</v>
      </c>
      <c r="D922" s="81">
        <v>31563</v>
      </c>
      <c r="E922" s="2" t="s">
        <v>95</v>
      </c>
      <c r="F922" s="94" t="s">
        <v>0</v>
      </c>
      <c r="G922" s="2" t="s">
        <v>78</v>
      </c>
      <c r="H922" s="107">
        <v>0</v>
      </c>
      <c r="I922" s="2" t="s">
        <v>155</v>
      </c>
      <c r="K922" s="2" t="s">
        <v>97</v>
      </c>
      <c r="L922" t="s">
        <v>0</v>
      </c>
      <c r="M922" s="2" t="s">
        <v>81</v>
      </c>
      <c r="O922">
        <v>4</v>
      </c>
      <c r="P922" s="1" t="s">
        <v>1</v>
      </c>
      <c r="Q922">
        <v>5</v>
      </c>
      <c r="S922">
        <f t="shared" si="171"/>
        <v>0</v>
      </c>
      <c r="T922">
        <f t="shared" si="172"/>
        <v>0</v>
      </c>
      <c r="U922">
        <f t="shared" si="173"/>
        <v>1</v>
      </c>
    </row>
    <row r="923" spans="1:21">
      <c r="A923" s="367">
        <v>916</v>
      </c>
      <c r="B923" s="68">
        <v>58</v>
      </c>
      <c r="C923">
        <v>4</v>
      </c>
      <c r="D923" s="81">
        <v>31563</v>
      </c>
      <c r="E923" s="2" t="s">
        <v>95</v>
      </c>
      <c r="F923" s="94" t="s">
        <v>0</v>
      </c>
      <c r="G923" s="2" t="s">
        <v>78</v>
      </c>
      <c r="H923" s="107">
        <v>0</v>
      </c>
      <c r="I923" s="2" t="s">
        <v>155</v>
      </c>
      <c r="K923" s="2" t="s">
        <v>153</v>
      </c>
      <c r="L923" t="s">
        <v>0</v>
      </c>
      <c r="M923" s="2" t="s">
        <v>79</v>
      </c>
      <c r="O923">
        <v>1</v>
      </c>
      <c r="P923" s="1" t="s">
        <v>1</v>
      </c>
      <c r="Q923">
        <v>4</v>
      </c>
      <c r="S923">
        <f t="shared" si="171"/>
        <v>0</v>
      </c>
      <c r="T923">
        <f t="shared" si="172"/>
        <v>0</v>
      </c>
      <c r="U923">
        <f t="shared" si="173"/>
        <v>1</v>
      </c>
    </row>
    <row r="924" spans="1:21">
      <c r="A924" s="367">
        <v>917</v>
      </c>
      <c r="B924" s="68">
        <v>58</v>
      </c>
      <c r="C924">
        <v>5</v>
      </c>
      <c r="D924" s="81">
        <v>31563</v>
      </c>
      <c r="E924" s="2" t="s">
        <v>95</v>
      </c>
      <c r="F924" s="94" t="s">
        <v>0</v>
      </c>
      <c r="G924" s="2" t="s">
        <v>78</v>
      </c>
      <c r="H924" s="107">
        <v>0</v>
      </c>
      <c r="I924" s="2" t="s">
        <v>155</v>
      </c>
      <c r="K924" s="2" t="s">
        <v>98</v>
      </c>
      <c r="L924" t="s">
        <v>0</v>
      </c>
      <c r="M924" s="2" t="s">
        <v>80</v>
      </c>
      <c r="O924">
        <v>3</v>
      </c>
      <c r="P924" s="1" t="s">
        <v>1</v>
      </c>
      <c r="Q924">
        <v>8</v>
      </c>
      <c r="S924">
        <f t="shared" si="171"/>
        <v>0</v>
      </c>
      <c r="T924">
        <f t="shared" si="172"/>
        <v>0</v>
      </c>
      <c r="U924">
        <f t="shared" si="173"/>
        <v>1</v>
      </c>
    </row>
    <row r="925" spans="1:21">
      <c r="A925" s="367">
        <v>918</v>
      </c>
      <c r="B925" s="68">
        <v>58</v>
      </c>
      <c r="C925">
        <v>6</v>
      </c>
      <c r="D925" s="81">
        <v>31563</v>
      </c>
      <c r="E925" s="2" t="s">
        <v>95</v>
      </c>
      <c r="F925" s="94" t="s">
        <v>0</v>
      </c>
      <c r="G925" s="2" t="s">
        <v>78</v>
      </c>
      <c r="H925" s="107"/>
      <c r="I925" s="2" t="s">
        <v>155</v>
      </c>
      <c r="K925" s="2" t="s">
        <v>97</v>
      </c>
      <c r="L925" t="s">
        <v>0</v>
      </c>
      <c r="M925" s="2" t="s">
        <v>77</v>
      </c>
      <c r="O925">
        <v>6</v>
      </c>
      <c r="P925" s="1" t="s">
        <v>1</v>
      </c>
      <c r="Q925">
        <v>4</v>
      </c>
      <c r="S925">
        <f t="shared" si="171"/>
        <v>1</v>
      </c>
      <c r="T925">
        <f t="shared" si="172"/>
        <v>0</v>
      </c>
      <c r="U925">
        <f t="shared" si="173"/>
        <v>0</v>
      </c>
    </row>
    <row r="926" spans="1:21">
      <c r="A926" s="367">
        <v>919</v>
      </c>
      <c r="B926" s="68">
        <v>58</v>
      </c>
      <c r="C926">
        <v>7</v>
      </c>
      <c r="D926" s="81">
        <v>31563</v>
      </c>
      <c r="E926" s="2" t="s">
        <v>95</v>
      </c>
      <c r="F926" s="94" t="s">
        <v>0</v>
      </c>
      <c r="G926" s="2" t="s">
        <v>78</v>
      </c>
      <c r="H926" s="107"/>
      <c r="I926" s="2" t="s">
        <v>155</v>
      </c>
      <c r="K926" s="2" t="s">
        <v>153</v>
      </c>
      <c r="L926" t="s">
        <v>0</v>
      </c>
      <c r="M926" s="2" t="s">
        <v>81</v>
      </c>
      <c r="O926">
        <v>6</v>
      </c>
      <c r="P926" s="1" t="s">
        <v>1</v>
      </c>
      <c r="Q926">
        <v>5</v>
      </c>
      <c r="S926">
        <f t="shared" si="171"/>
        <v>1</v>
      </c>
      <c r="T926">
        <f t="shared" si="172"/>
        <v>0</v>
      </c>
      <c r="U926">
        <f t="shared" si="173"/>
        <v>0</v>
      </c>
    </row>
    <row r="927" spans="1:21">
      <c r="A927" s="367">
        <v>920</v>
      </c>
      <c r="B927" s="68">
        <v>58</v>
      </c>
      <c r="C927">
        <v>8</v>
      </c>
      <c r="D927" s="81">
        <v>31563</v>
      </c>
      <c r="E927" s="2" t="s">
        <v>95</v>
      </c>
      <c r="F927" s="94" t="s">
        <v>0</v>
      </c>
      <c r="G927" s="2" t="s">
        <v>78</v>
      </c>
      <c r="H927" s="107"/>
      <c r="I927" s="2" t="s">
        <v>155</v>
      </c>
      <c r="K927" s="2" t="s">
        <v>99</v>
      </c>
      <c r="L927" t="s">
        <v>0</v>
      </c>
      <c r="M927" s="2" t="s">
        <v>79</v>
      </c>
      <c r="O927">
        <v>6</v>
      </c>
      <c r="P927" s="1" t="s">
        <v>1</v>
      </c>
      <c r="Q927">
        <v>2</v>
      </c>
      <c r="S927">
        <f t="shared" si="171"/>
        <v>1</v>
      </c>
      <c r="T927">
        <f t="shared" si="172"/>
        <v>0</v>
      </c>
      <c r="U927">
        <f t="shared" si="173"/>
        <v>0</v>
      </c>
    </row>
    <row r="928" spans="1:21">
      <c r="A928" s="367">
        <v>921</v>
      </c>
      <c r="B928" s="68">
        <v>58</v>
      </c>
      <c r="C928">
        <v>9</v>
      </c>
      <c r="D928" s="81">
        <v>31563</v>
      </c>
      <c r="E928" s="2" t="s">
        <v>95</v>
      </c>
      <c r="F928" s="94" t="s">
        <v>0</v>
      </c>
      <c r="G928" s="2" t="s">
        <v>78</v>
      </c>
      <c r="H928" s="107">
        <v>0</v>
      </c>
      <c r="I928" s="2" t="s">
        <v>155</v>
      </c>
      <c r="K928" s="2" t="s">
        <v>153</v>
      </c>
      <c r="L928" t="s">
        <v>0</v>
      </c>
      <c r="M928" s="2" t="s">
        <v>77</v>
      </c>
      <c r="O928">
        <v>2</v>
      </c>
      <c r="P928" s="1" t="s">
        <v>1</v>
      </c>
      <c r="Q928">
        <v>5</v>
      </c>
      <c r="S928">
        <f t="shared" si="171"/>
        <v>0</v>
      </c>
      <c r="T928">
        <f t="shared" si="172"/>
        <v>0</v>
      </c>
      <c r="U928">
        <f t="shared" si="173"/>
        <v>1</v>
      </c>
    </row>
    <row r="929" spans="1:21">
      <c r="A929" s="367">
        <v>922</v>
      </c>
      <c r="B929" s="68">
        <v>58</v>
      </c>
      <c r="C929">
        <v>10</v>
      </c>
      <c r="D929" s="81">
        <v>31563</v>
      </c>
      <c r="E929" s="2" t="s">
        <v>95</v>
      </c>
      <c r="F929" s="94" t="s">
        <v>0</v>
      </c>
      <c r="G929" s="2" t="s">
        <v>78</v>
      </c>
      <c r="H929" s="107">
        <v>0</v>
      </c>
      <c r="I929" s="2" t="s">
        <v>155</v>
      </c>
      <c r="K929" s="2" t="s">
        <v>97</v>
      </c>
      <c r="L929" t="s">
        <v>0</v>
      </c>
      <c r="M929" s="2" t="s">
        <v>80</v>
      </c>
      <c r="O929">
        <v>2</v>
      </c>
      <c r="P929" s="1" t="s">
        <v>1</v>
      </c>
      <c r="Q929">
        <v>3</v>
      </c>
      <c r="S929">
        <f t="shared" si="171"/>
        <v>0</v>
      </c>
      <c r="T929">
        <f t="shared" si="172"/>
        <v>0</v>
      </c>
      <c r="U929">
        <f t="shared" si="173"/>
        <v>1</v>
      </c>
    </row>
    <row r="930" spans="1:21">
      <c r="A930" s="367">
        <v>923</v>
      </c>
      <c r="B930" s="68">
        <v>58</v>
      </c>
      <c r="C930">
        <v>11</v>
      </c>
      <c r="D930" s="81">
        <v>31563</v>
      </c>
      <c r="E930" s="2" t="s">
        <v>95</v>
      </c>
      <c r="F930" s="94" t="s">
        <v>0</v>
      </c>
      <c r="G930" s="2" t="s">
        <v>78</v>
      </c>
      <c r="H930" s="107"/>
      <c r="I930" s="2" t="s">
        <v>155</v>
      </c>
      <c r="K930" s="2" t="s">
        <v>98</v>
      </c>
      <c r="L930" t="s">
        <v>0</v>
      </c>
      <c r="M930" s="2" t="s">
        <v>79</v>
      </c>
      <c r="O930">
        <v>5</v>
      </c>
      <c r="P930" s="1" t="s">
        <v>1</v>
      </c>
      <c r="Q930">
        <v>4</v>
      </c>
      <c r="S930">
        <f t="shared" si="171"/>
        <v>1</v>
      </c>
      <c r="T930">
        <f t="shared" si="172"/>
        <v>0</v>
      </c>
      <c r="U930">
        <f t="shared" si="173"/>
        <v>0</v>
      </c>
    </row>
    <row r="931" spans="1:21">
      <c r="A931" s="367">
        <v>924</v>
      </c>
      <c r="B931" s="68">
        <v>58</v>
      </c>
      <c r="C931">
        <v>12</v>
      </c>
      <c r="D931" s="81">
        <v>31563</v>
      </c>
      <c r="E931" s="2" t="s">
        <v>95</v>
      </c>
      <c r="F931" s="94" t="s">
        <v>0</v>
      </c>
      <c r="G931" s="2" t="s">
        <v>78</v>
      </c>
      <c r="H931" s="107"/>
      <c r="I931" s="2" t="s">
        <v>155</v>
      </c>
      <c r="K931" s="2" t="s">
        <v>99</v>
      </c>
      <c r="L931" t="s">
        <v>0</v>
      </c>
      <c r="M931" s="2" t="s">
        <v>81</v>
      </c>
      <c r="O931">
        <v>3</v>
      </c>
      <c r="P931" s="1" t="s">
        <v>1</v>
      </c>
      <c r="Q931">
        <v>3</v>
      </c>
      <c r="S931">
        <f t="shared" si="171"/>
        <v>0</v>
      </c>
      <c r="T931">
        <f t="shared" si="172"/>
        <v>1</v>
      </c>
      <c r="U931">
        <f t="shared" si="173"/>
        <v>0</v>
      </c>
    </row>
    <row r="932" spans="1:21">
      <c r="A932" s="367">
        <v>925</v>
      </c>
      <c r="B932" s="68">
        <v>58</v>
      </c>
      <c r="C932">
        <v>13</v>
      </c>
      <c r="D932" s="81">
        <v>31563</v>
      </c>
      <c r="E932" s="2" t="s">
        <v>95</v>
      </c>
      <c r="F932" s="94" t="s">
        <v>0</v>
      </c>
      <c r="G932" s="2" t="s">
        <v>78</v>
      </c>
      <c r="H932" s="107"/>
      <c r="I932" s="2" t="s">
        <v>155</v>
      </c>
      <c r="K932" s="2" t="s">
        <v>99</v>
      </c>
      <c r="L932" t="s">
        <v>0</v>
      </c>
      <c r="M932" s="2" t="s">
        <v>77</v>
      </c>
      <c r="O932">
        <v>3</v>
      </c>
      <c r="P932" s="1" t="s">
        <v>1</v>
      </c>
      <c r="Q932">
        <v>3</v>
      </c>
      <c r="S932">
        <f t="shared" si="171"/>
        <v>0</v>
      </c>
      <c r="T932">
        <f t="shared" si="172"/>
        <v>1</v>
      </c>
      <c r="U932">
        <f t="shared" si="173"/>
        <v>0</v>
      </c>
    </row>
    <row r="933" spans="1:21">
      <c r="A933" s="367">
        <v>926</v>
      </c>
      <c r="B933" s="68">
        <v>58</v>
      </c>
      <c r="C933">
        <v>14</v>
      </c>
      <c r="D933" s="81">
        <v>31563</v>
      </c>
      <c r="E933" s="2" t="s">
        <v>95</v>
      </c>
      <c r="F933" s="94" t="s">
        <v>0</v>
      </c>
      <c r="G933" s="2" t="s">
        <v>78</v>
      </c>
      <c r="H933" s="107">
        <v>0</v>
      </c>
      <c r="I933" s="2" t="s">
        <v>155</v>
      </c>
      <c r="K933" s="2" t="s">
        <v>153</v>
      </c>
      <c r="L933" t="s">
        <v>0</v>
      </c>
      <c r="M933" s="2" t="s">
        <v>80</v>
      </c>
      <c r="O933">
        <v>2</v>
      </c>
      <c r="P933" s="1" t="s">
        <v>1</v>
      </c>
      <c r="Q933">
        <v>8</v>
      </c>
      <c r="S933">
        <f t="shared" si="171"/>
        <v>0</v>
      </c>
      <c r="T933">
        <f t="shared" si="172"/>
        <v>0</v>
      </c>
      <c r="U933">
        <f t="shared" si="173"/>
        <v>1</v>
      </c>
    </row>
    <row r="934" spans="1:21">
      <c r="A934" s="367">
        <v>927</v>
      </c>
      <c r="B934" s="68">
        <v>58</v>
      </c>
      <c r="C934">
        <v>15</v>
      </c>
      <c r="D934" s="81">
        <v>31563</v>
      </c>
      <c r="E934" s="2" t="s">
        <v>95</v>
      </c>
      <c r="F934" s="94" t="s">
        <v>0</v>
      </c>
      <c r="G934" s="2" t="s">
        <v>78</v>
      </c>
      <c r="H934" s="107"/>
      <c r="I934" s="2" t="s">
        <v>155</v>
      </c>
      <c r="K934" s="2" t="s">
        <v>97</v>
      </c>
      <c r="L934" t="s">
        <v>0</v>
      </c>
      <c r="M934" s="2" t="s">
        <v>79</v>
      </c>
      <c r="O934">
        <v>4</v>
      </c>
      <c r="P934" s="1" t="s">
        <v>1</v>
      </c>
      <c r="Q934">
        <v>2</v>
      </c>
      <c r="S934">
        <f t="shared" si="171"/>
        <v>1</v>
      </c>
      <c r="T934">
        <f t="shared" si="172"/>
        <v>0</v>
      </c>
      <c r="U934">
        <f t="shared" si="173"/>
        <v>0</v>
      </c>
    </row>
    <row r="935" spans="1:21">
      <c r="A935" s="367">
        <v>928</v>
      </c>
      <c r="B935" s="68">
        <v>58</v>
      </c>
      <c r="C935">
        <v>16</v>
      </c>
      <c r="D935" s="81">
        <v>31563</v>
      </c>
      <c r="E935" s="2" t="s">
        <v>95</v>
      </c>
      <c r="F935" s="94" t="s">
        <v>0</v>
      </c>
      <c r="G935" s="2" t="s">
        <v>78</v>
      </c>
      <c r="H935" s="107"/>
      <c r="I935" s="2" t="s">
        <v>155</v>
      </c>
      <c r="K935" s="2" t="s">
        <v>98</v>
      </c>
      <c r="L935" t="s">
        <v>0</v>
      </c>
      <c r="M935" s="2" t="s">
        <v>81</v>
      </c>
      <c r="O935">
        <v>4</v>
      </c>
      <c r="P935" s="1" t="s">
        <v>1</v>
      </c>
      <c r="Q935">
        <v>2</v>
      </c>
      <c r="S935">
        <f t="shared" si="171"/>
        <v>1</v>
      </c>
      <c r="T935">
        <f t="shared" si="172"/>
        <v>0</v>
      </c>
      <c r="U935">
        <f t="shared" si="173"/>
        <v>0</v>
      </c>
    </row>
    <row r="936" spans="1:21">
      <c r="A936" s="367">
        <v>929</v>
      </c>
      <c r="B936" s="68">
        <v>59</v>
      </c>
      <c r="C936">
        <v>1</v>
      </c>
      <c r="D936" s="81">
        <v>31570</v>
      </c>
      <c r="E936" s="2" t="s">
        <v>131</v>
      </c>
      <c r="F936" s="94" t="s">
        <v>0</v>
      </c>
      <c r="G936" s="2" t="s">
        <v>123</v>
      </c>
      <c r="H936" s="107">
        <v>0</v>
      </c>
      <c r="I936" s="2" t="s">
        <v>155</v>
      </c>
      <c r="K936" s="2" t="s">
        <v>134</v>
      </c>
      <c r="L936" t="s">
        <v>0</v>
      </c>
      <c r="M936" s="2" t="s">
        <v>124</v>
      </c>
      <c r="O936">
        <v>3</v>
      </c>
      <c r="P936" s="1" t="s">
        <v>1</v>
      </c>
      <c r="Q936">
        <v>8</v>
      </c>
      <c r="S936">
        <f t="shared" si="171"/>
        <v>0</v>
      </c>
      <c r="T936">
        <f t="shared" si="172"/>
        <v>0</v>
      </c>
      <c r="U936">
        <f t="shared" si="173"/>
        <v>1</v>
      </c>
    </row>
    <row r="937" spans="1:21">
      <c r="A937" s="367">
        <v>930</v>
      </c>
      <c r="B937" s="68">
        <v>59</v>
      </c>
      <c r="C937">
        <v>2</v>
      </c>
      <c r="D937" s="81">
        <v>31570</v>
      </c>
      <c r="E937" s="2" t="s">
        <v>131</v>
      </c>
      <c r="F937" s="94" t="s">
        <v>0</v>
      </c>
      <c r="G937" s="2" t="s">
        <v>123</v>
      </c>
      <c r="H937" s="107"/>
      <c r="I937" s="2" t="s">
        <v>155</v>
      </c>
      <c r="K937" s="2" t="s">
        <v>132</v>
      </c>
      <c r="L937" t="s">
        <v>0</v>
      </c>
      <c r="M937" s="2" t="s">
        <v>145</v>
      </c>
      <c r="O937">
        <v>5</v>
      </c>
      <c r="P937" s="1" t="s">
        <v>1</v>
      </c>
      <c r="Q937">
        <v>3</v>
      </c>
      <c r="S937">
        <f t="shared" ref="S937:S952" si="174">IF(O937&gt;Q937,1,0)</f>
        <v>1</v>
      </c>
      <c r="T937">
        <f t="shared" ref="T937:T952" si="175">IF(ISNUMBER(Q937),IF(O937=Q937,1,0),0)</f>
        <v>0</v>
      </c>
      <c r="U937">
        <f t="shared" ref="U937:U952" si="176">IF(O937&lt;Q937,1,0)</f>
        <v>0</v>
      </c>
    </row>
    <row r="938" spans="1:21">
      <c r="A938" s="367">
        <v>931</v>
      </c>
      <c r="B938" s="68">
        <v>59</v>
      </c>
      <c r="C938">
        <v>3</v>
      </c>
      <c r="D938" s="81">
        <v>31570</v>
      </c>
      <c r="E938" s="2" t="s">
        <v>131</v>
      </c>
      <c r="F938" s="94" t="s">
        <v>0</v>
      </c>
      <c r="G938" s="2" t="s">
        <v>123</v>
      </c>
      <c r="H938" s="107">
        <v>0</v>
      </c>
      <c r="I938" s="2" t="s">
        <v>155</v>
      </c>
      <c r="K938" s="2" t="s">
        <v>149</v>
      </c>
      <c r="L938" t="s">
        <v>0</v>
      </c>
      <c r="M938" s="2" t="s">
        <v>122</v>
      </c>
      <c r="O938">
        <v>3</v>
      </c>
      <c r="P938" s="1" t="s">
        <v>1</v>
      </c>
      <c r="Q938">
        <v>4</v>
      </c>
      <c r="S938">
        <f t="shared" si="174"/>
        <v>0</v>
      </c>
      <c r="T938">
        <f t="shared" si="175"/>
        <v>0</v>
      </c>
      <c r="U938">
        <f t="shared" si="176"/>
        <v>1</v>
      </c>
    </row>
    <row r="939" spans="1:21">
      <c r="A939" s="367">
        <v>932</v>
      </c>
      <c r="B939" s="68">
        <v>59</v>
      </c>
      <c r="C939">
        <v>4</v>
      </c>
      <c r="D939" s="81">
        <v>31570</v>
      </c>
      <c r="E939" s="2" t="s">
        <v>131</v>
      </c>
      <c r="F939" s="94" t="s">
        <v>0</v>
      </c>
      <c r="G939" s="2" t="s">
        <v>123</v>
      </c>
      <c r="H939" s="107"/>
      <c r="I939" s="2" t="s">
        <v>155</v>
      </c>
      <c r="K939" s="2" t="s">
        <v>133</v>
      </c>
      <c r="L939" t="s">
        <v>0</v>
      </c>
      <c r="M939" s="2" t="s">
        <v>126</v>
      </c>
      <c r="O939">
        <v>6</v>
      </c>
      <c r="P939" s="1" t="s">
        <v>1</v>
      </c>
      <c r="Q939">
        <v>3</v>
      </c>
      <c r="S939">
        <f t="shared" si="174"/>
        <v>1</v>
      </c>
      <c r="T939">
        <f t="shared" si="175"/>
        <v>0</v>
      </c>
      <c r="U939">
        <f t="shared" si="176"/>
        <v>0</v>
      </c>
    </row>
    <row r="940" spans="1:21">
      <c r="A940" s="367">
        <v>933</v>
      </c>
      <c r="B940" s="68">
        <v>59</v>
      </c>
      <c r="C940">
        <v>5</v>
      </c>
      <c r="D940" s="81">
        <v>31570</v>
      </c>
      <c r="E940" s="2" t="s">
        <v>131</v>
      </c>
      <c r="F940" s="94" t="s">
        <v>0</v>
      </c>
      <c r="G940" s="2" t="s">
        <v>123</v>
      </c>
      <c r="H940" s="107">
        <v>0</v>
      </c>
      <c r="I940" s="2" t="s">
        <v>155</v>
      </c>
      <c r="K940" s="2" t="s">
        <v>132</v>
      </c>
      <c r="L940" t="s">
        <v>0</v>
      </c>
      <c r="M940" s="2" t="s">
        <v>124</v>
      </c>
      <c r="O940">
        <v>3</v>
      </c>
      <c r="P940" s="1" t="s">
        <v>1</v>
      </c>
      <c r="Q940">
        <v>5</v>
      </c>
      <c r="S940">
        <f t="shared" si="174"/>
        <v>0</v>
      </c>
      <c r="T940">
        <f t="shared" si="175"/>
        <v>0</v>
      </c>
      <c r="U940">
        <f t="shared" si="176"/>
        <v>1</v>
      </c>
    </row>
    <row r="941" spans="1:21">
      <c r="A941" s="367">
        <v>934</v>
      </c>
      <c r="B941" s="68">
        <v>59</v>
      </c>
      <c r="C941">
        <v>6</v>
      </c>
      <c r="D941" s="81">
        <v>31570</v>
      </c>
      <c r="E941" s="2" t="s">
        <v>131</v>
      </c>
      <c r="F941" s="94" t="s">
        <v>0</v>
      </c>
      <c r="G941" s="2" t="s">
        <v>123</v>
      </c>
      <c r="H941" s="107"/>
      <c r="I941" s="2" t="s">
        <v>155</v>
      </c>
      <c r="K941" s="2" t="s">
        <v>149</v>
      </c>
      <c r="L941" t="s">
        <v>0</v>
      </c>
      <c r="M941" s="2" t="s">
        <v>145</v>
      </c>
      <c r="O941">
        <v>8</v>
      </c>
      <c r="P941" s="1" t="s">
        <v>1</v>
      </c>
      <c r="Q941">
        <v>4</v>
      </c>
      <c r="S941">
        <f t="shared" si="174"/>
        <v>1</v>
      </c>
      <c r="T941">
        <f t="shared" si="175"/>
        <v>0</v>
      </c>
      <c r="U941">
        <f t="shared" si="176"/>
        <v>0</v>
      </c>
    </row>
    <row r="942" spans="1:21">
      <c r="A942" s="367">
        <v>935</v>
      </c>
      <c r="B942" s="68">
        <v>59</v>
      </c>
      <c r="C942">
        <v>7</v>
      </c>
      <c r="D942" s="81">
        <v>31570</v>
      </c>
      <c r="E942" s="2" t="s">
        <v>131</v>
      </c>
      <c r="F942" s="94" t="s">
        <v>0</v>
      </c>
      <c r="G942" s="2" t="s">
        <v>123</v>
      </c>
      <c r="H942" s="107"/>
      <c r="I942" s="2" t="s">
        <v>155</v>
      </c>
      <c r="K942" s="2" t="s">
        <v>133</v>
      </c>
      <c r="L942" t="s">
        <v>0</v>
      </c>
      <c r="M942" s="2" t="s">
        <v>122</v>
      </c>
      <c r="O942">
        <v>13</v>
      </c>
      <c r="P942" s="1" t="s">
        <v>1</v>
      </c>
      <c r="Q942">
        <v>6</v>
      </c>
      <c r="S942">
        <f t="shared" si="174"/>
        <v>1</v>
      </c>
      <c r="T942">
        <f t="shared" si="175"/>
        <v>0</v>
      </c>
      <c r="U942">
        <f t="shared" si="176"/>
        <v>0</v>
      </c>
    </row>
    <row r="943" spans="1:21">
      <c r="A943" s="367">
        <v>936</v>
      </c>
      <c r="B943" s="68">
        <v>59</v>
      </c>
      <c r="C943">
        <v>8</v>
      </c>
      <c r="D943" s="81">
        <v>31570</v>
      </c>
      <c r="E943" s="2" t="s">
        <v>131</v>
      </c>
      <c r="F943" s="94" t="s">
        <v>0</v>
      </c>
      <c r="G943" s="2" t="s">
        <v>123</v>
      </c>
      <c r="H943" s="107"/>
      <c r="I943" s="2" t="s">
        <v>155</v>
      </c>
      <c r="K943" s="2" t="s">
        <v>134</v>
      </c>
      <c r="L943" t="s">
        <v>0</v>
      </c>
      <c r="M943" s="2" t="s">
        <v>126</v>
      </c>
      <c r="O943">
        <v>3</v>
      </c>
      <c r="P943" s="1" t="s">
        <v>1</v>
      </c>
      <c r="Q943">
        <v>3</v>
      </c>
      <c r="S943">
        <f t="shared" si="174"/>
        <v>0</v>
      </c>
      <c r="T943">
        <f t="shared" si="175"/>
        <v>1</v>
      </c>
      <c r="U943">
        <f t="shared" si="176"/>
        <v>0</v>
      </c>
    </row>
    <row r="944" spans="1:21">
      <c r="A944" s="367">
        <v>937</v>
      </c>
      <c r="B944" s="68">
        <v>59</v>
      </c>
      <c r="C944">
        <v>9</v>
      </c>
      <c r="D944" s="81">
        <v>31570</v>
      </c>
      <c r="E944" s="2" t="s">
        <v>131</v>
      </c>
      <c r="F944" s="94" t="s">
        <v>0</v>
      </c>
      <c r="G944" s="2" t="s">
        <v>123</v>
      </c>
      <c r="H944" s="107"/>
      <c r="I944" s="2" t="s">
        <v>155</v>
      </c>
      <c r="K944" s="2" t="s">
        <v>133</v>
      </c>
      <c r="L944" t="s">
        <v>0</v>
      </c>
      <c r="M944" s="2" t="s">
        <v>145</v>
      </c>
      <c r="O944">
        <v>6</v>
      </c>
      <c r="P944" s="1" t="s">
        <v>1</v>
      </c>
      <c r="Q944">
        <v>3</v>
      </c>
      <c r="S944">
        <f t="shared" si="174"/>
        <v>1</v>
      </c>
      <c r="T944">
        <f t="shared" si="175"/>
        <v>0</v>
      </c>
      <c r="U944">
        <f t="shared" si="176"/>
        <v>0</v>
      </c>
    </row>
    <row r="945" spans="1:21">
      <c r="A945" s="367">
        <v>938</v>
      </c>
      <c r="B945" s="68">
        <v>59</v>
      </c>
      <c r="C945">
        <v>10</v>
      </c>
      <c r="D945" s="81">
        <v>31570</v>
      </c>
      <c r="E945" s="2" t="s">
        <v>131</v>
      </c>
      <c r="F945" s="94" t="s">
        <v>0</v>
      </c>
      <c r="G945" s="2" t="s">
        <v>123</v>
      </c>
      <c r="H945" s="107"/>
      <c r="I945" s="2" t="s">
        <v>155</v>
      </c>
      <c r="K945" s="2" t="s">
        <v>149</v>
      </c>
      <c r="L945" t="s">
        <v>0</v>
      </c>
      <c r="M945" s="2" t="s">
        <v>124</v>
      </c>
      <c r="O945">
        <v>5</v>
      </c>
      <c r="P945" s="1" t="s">
        <v>1</v>
      </c>
      <c r="Q945">
        <v>3</v>
      </c>
      <c r="S945">
        <f t="shared" si="174"/>
        <v>1</v>
      </c>
      <c r="T945">
        <f t="shared" si="175"/>
        <v>0</v>
      </c>
      <c r="U945">
        <f t="shared" si="176"/>
        <v>0</v>
      </c>
    </row>
    <row r="946" spans="1:21">
      <c r="A946" s="367">
        <v>939</v>
      </c>
      <c r="B946" s="68">
        <v>59</v>
      </c>
      <c r="C946">
        <v>11</v>
      </c>
      <c r="D946" s="81">
        <v>31570</v>
      </c>
      <c r="E946" s="2" t="s">
        <v>131</v>
      </c>
      <c r="F946" s="94" t="s">
        <v>0</v>
      </c>
      <c r="G946" s="2" t="s">
        <v>123</v>
      </c>
      <c r="H946" s="107">
        <v>0</v>
      </c>
      <c r="I946" s="2" t="s">
        <v>155</v>
      </c>
      <c r="K946" s="2" t="s">
        <v>132</v>
      </c>
      <c r="L946" t="s">
        <v>0</v>
      </c>
      <c r="M946" s="2" t="s">
        <v>126</v>
      </c>
      <c r="O946">
        <v>2</v>
      </c>
      <c r="P946" s="1" t="s">
        <v>1</v>
      </c>
      <c r="Q946">
        <v>3</v>
      </c>
      <c r="S946">
        <f t="shared" si="174"/>
        <v>0</v>
      </c>
      <c r="T946">
        <f t="shared" si="175"/>
        <v>0</v>
      </c>
      <c r="U946">
        <f t="shared" si="176"/>
        <v>1</v>
      </c>
    </row>
    <row r="947" spans="1:21">
      <c r="A947" s="367">
        <v>940</v>
      </c>
      <c r="B947" s="68">
        <v>59</v>
      </c>
      <c r="C947">
        <v>12</v>
      </c>
      <c r="D947" s="81">
        <v>31570</v>
      </c>
      <c r="E947" s="2" t="s">
        <v>131</v>
      </c>
      <c r="F947" s="94" t="s">
        <v>0</v>
      </c>
      <c r="G947" s="2" t="s">
        <v>123</v>
      </c>
      <c r="H947" s="107"/>
      <c r="I947" s="2" t="s">
        <v>155</v>
      </c>
      <c r="K947" s="2" t="s">
        <v>134</v>
      </c>
      <c r="L947" t="s">
        <v>0</v>
      </c>
      <c r="M947" s="2" t="s">
        <v>122</v>
      </c>
      <c r="O947">
        <v>6</v>
      </c>
      <c r="P947" s="1" t="s">
        <v>1</v>
      </c>
      <c r="Q947">
        <v>2</v>
      </c>
      <c r="S947">
        <f t="shared" si="174"/>
        <v>1</v>
      </c>
      <c r="T947">
        <f t="shared" si="175"/>
        <v>0</v>
      </c>
      <c r="U947">
        <f t="shared" si="176"/>
        <v>0</v>
      </c>
    </row>
    <row r="948" spans="1:21">
      <c r="A948" s="367">
        <v>941</v>
      </c>
      <c r="B948" s="68">
        <v>59</v>
      </c>
      <c r="C948">
        <v>13</v>
      </c>
      <c r="D948" s="81">
        <v>31570</v>
      </c>
      <c r="E948" s="2" t="s">
        <v>131</v>
      </c>
      <c r="F948" s="94" t="s">
        <v>0</v>
      </c>
      <c r="G948" s="2" t="s">
        <v>123</v>
      </c>
      <c r="H948" s="107"/>
      <c r="I948" s="2" t="s">
        <v>155</v>
      </c>
      <c r="K948" s="2" t="s">
        <v>134</v>
      </c>
      <c r="L948" t="s">
        <v>0</v>
      </c>
      <c r="M948" s="2" t="s">
        <v>145</v>
      </c>
      <c r="O948">
        <v>6</v>
      </c>
      <c r="P948" s="1" t="s">
        <v>1</v>
      </c>
      <c r="Q948">
        <v>5</v>
      </c>
      <c r="S948">
        <f t="shared" si="174"/>
        <v>1</v>
      </c>
      <c r="T948">
        <f t="shared" si="175"/>
        <v>0</v>
      </c>
      <c r="U948">
        <f t="shared" si="176"/>
        <v>0</v>
      </c>
    </row>
    <row r="949" spans="1:21">
      <c r="A949" s="367">
        <v>942</v>
      </c>
      <c r="B949" s="68">
        <v>59</v>
      </c>
      <c r="C949">
        <v>14</v>
      </c>
      <c r="D949" s="81">
        <v>31570</v>
      </c>
      <c r="E949" s="2" t="s">
        <v>131</v>
      </c>
      <c r="F949" s="94" t="s">
        <v>0</v>
      </c>
      <c r="G949" s="2" t="s">
        <v>123</v>
      </c>
      <c r="H949" s="107"/>
      <c r="I949" s="2" t="s">
        <v>155</v>
      </c>
      <c r="K949" s="2" t="s">
        <v>133</v>
      </c>
      <c r="L949" t="s">
        <v>0</v>
      </c>
      <c r="M949" s="2" t="s">
        <v>124</v>
      </c>
      <c r="O949">
        <v>5</v>
      </c>
      <c r="P949" s="1" t="s">
        <v>1</v>
      </c>
      <c r="Q949">
        <v>3</v>
      </c>
      <c r="S949">
        <f t="shared" si="174"/>
        <v>1</v>
      </c>
      <c r="T949">
        <f t="shared" si="175"/>
        <v>0</v>
      </c>
      <c r="U949">
        <f t="shared" si="176"/>
        <v>0</v>
      </c>
    </row>
    <row r="950" spans="1:21">
      <c r="A950" s="367">
        <v>943</v>
      </c>
      <c r="B950" s="68">
        <v>59</v>
      </c>
      <c r="C950">
        <v>15</v>
      </c>
      <c r="D950" s="81">
        <v>31570</v>
      </c>
      <c r="E950" s="2" t="s">
        <v>131</v>
      </c>
      <c r="F950" s="94" t="s">
        <v>0</v>
      </c>
      <c r="G950" s="2" t="s">
        <v>123</v>
      </c>
      <c r="H950" s="107">
        <v>0</v>
      </c>
      <c r="I950" s="2" t="s">
        <v>155</v>
      </c>
      <c r="K950" s="2" t="s">
        <v>149</v>
      </c>
      <c r="L950" t="s">
        <v>0</v>
      </c>
      <c r="M950" s="2" t="s">
        <v>126</v>
      </c>
      <c r="O950">
        <v>4</v>
      </c>
      <c r="P950" s="1" t="s">
        <v>1</v>
      </c>
      <c r="Q950">
        <v>8</v>
      </c>
      <c r="S950">
        <f t="shared" si="174"/>
        <v>0</v>
      </c>
      <c r="T950">
        <f t="shared" si="175"/>
        <v>0</v>
      </c>
      <c r="U950">
        <f t="shared" si="176"/>
        <v>1</v>
      </c>
    </row>
    <row r="951" spans="1:21">
      <c r="A951" s="367">
        <v>944</v>
      </c>
      <c r="B951" s="68">
        <v>59</v>
      </c>
      <c r="C951">
        <v>16</v>
      </c>
      <c r="D951" s="81">
        <v>31570</v>
      </c>
      <c r="E951" s="2" t="s">
        <v>131</v>
      </c>
      <c r="F951" s="94" t="s">
        <v>0</v>
      </c>
      <c r="G951" s="2" t="s">
        <v>123</v>
      </c>
      <c r="H951" s="107"/>
      <c r="I951" s="2" t="s">
        <v>155</v>
      </c>
      <c r="K951" s="2" t="s">
        <v>132</v>
      </c>
      <c r="L951" t="s">
        <v>0</v>
      </c>
      <c r="M951" s="2" t="s">
        <v>122</v>
      </c>
      <c r="O951">
        <v>6</v>
      </c>
      <c r="P951" s="1" t="s">
        <v>1</v>
      </c>
      <c r="Q951">
        <v>4</v>
      </c>
      <c r="S951">
        <f t="shared" si="174"/>
        <v>1</v>
      </c>
      <c r="T951">
        <f t="shared" si="175"/>
        <v>0</v>
      </c>
      <c r="U951">
        <f t="shared" si="176"/>
        <v>0</v>
      </c>
    </row>
    <row r="952" spans="1:21">
      <c r="A952" s="367">
        <v>945</v>
      </c>
      <c r="B952" s="68">
        <v>60</v>
      </c>
      <c r="C952">
        <v>1</v>
      </c>
      <c r="D952" s="81">
        <v>31571</v>
      </c>
      <c r="E952" s="2" t="s">
        <v>102</v>
      </c>
      <c r="F952" s="94" t="s">
        <v>0</v>
      </c>
      <c r="G952" s="2" t="s">
        <v>388</v>
      </c>
      <c r="H952" s="107"/>
      <c r="I952" s="2" t="s">
        <v>155</v>
      </c>
      <c r="K952" s="2" t="s">
        <v>106</v>
      </c>
      <c r="L952" t="s">
        <v>0</v>
      </c>
      <c r="M952" s="2" t="s">
        <v>136</v>
      </c>
      <c r="O952">
        <v>14</v>
      </c>
      <c r="P952" s="1" t="s">
        <v>1</v>
      </c>
      <c r="Q952">
        <v>7</v>
      </c>
      <c r="S952">
        <f t="shared" si="174"/>
        <v>1</v>
      </c>
      <c r="T952">
        <f t="shared" si="175"/>
        <v>0</v>
      </c>
      <c r="U952">
        <f t="shared" si="176"/>
        <v>0</v>
      </c>
    </row>
    <row r="953" spans="1:21">
      <c r="A953" s="367">
        <v>946</v>
      </c>
      <c r="B953" s="68">
        <v>60</v>
      </c>
      <c r="C953">
        <v>2</v>
      </c>
      <c r="D953" s="81">
        <v>31571</v>
      </c>
      <c r="E953" s="2" t="s">
        <v>102</v>
      </c>
      <c r="F953" s="94" t="s">
        <v>0</v>
      </c>
      <c r="G953" s="2" t="s">
        <v>388</v>
      </c>
      <c r="H953" s="107"/>
      <c r="I953" s="2" t="s">
        <v>155</v>
      </c>
      <c r="K953" s="2" t="s">
        <v>103</v>
      </c>
      <c r="L953" t="s">
        <v>0</v>
      </c>
      <c r="M953" s="2" t="s">
        <v>152</v>
      </c>
      <c r="O953">
        <v>6</v>
      </c>
      <c r="P953" s="1" t="s">
        <v>1</v>
      </c>
      <c r="Q953">
        <v>4</v>
      </c>
      <c r="S953">
        <f t="shared" ref="S953:S968" si="177">IF(O953&gt;Q953,1,0)</f>
        <v>1</v>
      </c>
      <c r="T953">
        <f t="shared" ref="T953:T968" si="178">IF(ISNUMBER(Q953),IF(O953=Q953,1,0),0)</f>
        <v>0</v>
      </c>
      <c r="U953">
        <f t="shared" ref="U953:U968" si="179">IF(O953&lt;Q953,1,0)</f>
        <v>0</v>
      </c>
    </row>
    <row r="954" spans="1:21">
      <c r="A954" s="367">
        <v>947</v>
      </c>
      <c r="B954" s="68">
        <v>60</v>
      </c>
      <c r="C954">
        <v>3</v>
      </c>
      <c r="D954" s="81">
        <v>31571</v>
      </c>
      <c r="E954" s="2" t="s">
        <v>102</v>
      </c>
      <c r="F954" s="94" t="s">
        <v>0</v>
      </c>
      <c r="G954" s="2" t="s">
        <v>388</v>
      </c>
      <c r="H954" s="107"/>
      <c r="I954" s="2" t="s">
        <v>155</v>
      </c>
      <c r="K954" s="2" t="s">
        <v>104</v>
      </c>
      <c r="L954" t="s">
        <v>0</v>
      </c>
      <c r="M954" s="2" t="s">
        <v>151</v>
      </c>
      <c r="O954">
        <v>6</v>
      </c>
      <c r="P954" s="1" t="s">
        <v>1</v>
      </c>
      <c r="Q954">
        <v>5</v>
      </c>
      <c r="S954">
        <f t="shared" si="177"/>
        <v>1</v>
      </c>
      <c r="T954">
        <f t="shared" si="178"/>
        <v>0</v>
      </c>
      <c r="U954">
        <f t="shared" si="179"/>
        <v>0</v>
      </c>
    </row>
    <row r="955" spans="1:21">
      <c r="A955" s="367">
        <v>948</v>
      </c>
      <c r="B955" s="68">
        <v>60</v>
      </c>
      <c r="C955">
        <v>4</v>
      </c>
      <c r="D955" s="81">
        <v>31571</v>
      </c>
      <c r="E955" s="2" t="s">
        <v>102</v>
      </c>
      <c r="F955" s="94" t="s">
        <v>0</v>
      </c>
      <c r="G955" s="2" t="s">
        <v>388</v>
      </c>
      <c r="H955" s="107"/>
      <c r="I955" s="2" t="s">
        <v>155</v>
      </c>
      <c r="K955" s="2" t="s">
        <v>105</v>
      </c>
      <c r="L955" t="s">
        <v>0</v>
      </c>
      <c r="M955" s="2" t="s">
        <v>94</v>
      </c>
      <c r="O955">
        <v>4</v>
      </c>
      <c r="P955" s="1" t="s">
        <v>1</v>
      </c>
      <c r="Q955">
        <v>0</v>
      </c>
      <c r="S955">
        <f t="shared" si="177"/>
        <v>1</v>
      </c>
      <c r="T955">
        <f t="shared" si="178"/>
        <v>0</v>
      </c>
      <c r="U955">
        <f t="shared" si="179"/>
        <v>0</v>
      </c>
    </row>
    <row r="956" spans="1:21">
      <c r="A956" s="367">
        <v>949</v>
      </c>
      <c r="B956" s="68">
        <v>60</v>
      </c>
      <c r="C956">
        <v>5</v>
      </c>
      <c r="D956" s="81">
        <v>31571</v>
      </c>
      <c r="E956" s="2" t="s">
        <v>102</v>
      </c>
      <c r="F956" s="94" t="s">
        <v>0</v>
      </c>
      <c r="G956" s="2" t="s">
        <v>388</v>
      </c>
      <c r="H956" s="107"/>
      <c r="I956" s="2" t="s">
        <v>155</v>
      </c>
      <c r="K956" s="2" t="s">
        <v>103</v>
      </c>
      <c r="L956" t="s">
        <v>0</v>
      </c>
      <c r="M956" s="2" t="s">
        <v>136</v>
      </c>
      <c r="O956">
        <v>3</v>
      </c>
      <c r="P956" s="1" t="s">
        <v>1</v>
      </c>
      <c r="Q956">
        <v>2</v>
      </c>
      <c r="S956">
        <f t="shared" si="177"/>
        <v>1</v>
      </c>
      <c r="T956">
        <f t="shared" si="178"/>
        <v>0</v>
      </c>
      <c r="U956">
        <f t="shared" si="179"/>
        <v>0</v>
      </c>
    </row>
    <row r="957" spans="1:21">
      <c r="A957" s="367">
        <v>950</v>
      </c>
      <c r="B957" s="68">
        <v>60</v>
      </c>
      <c r="C957">
        <v>6</v>
      </c>
      <c r="D957" s="81">
        <v>31571</v>
      </c>
      <c r="E957" s="2" t="s">
        <v>102</v>
      </c>
      <c r="F957" s="94" t="s">
        <v>0</v>
      </c>
      <c r="G957" s="2" t="s">
        <v>388</v>
      </c>
      <c r="H957" s="107">
        <v>0</v>
      </c>
      <c r="I957" s="2" t="s">
        <v>155</v>
      </c>
      <c r="K957" s="2" t="s">
        <v>104</v>
      </c>
      <c r="L957" t="s">
        <v>0</v>
      </c>
      <c r="M957" s="2" t="s">
        <v>152</v>
      </c>
      <c r="O957">
        <v>2</v>
      </c>
      <c r="P957" s="1" t="s">
        <v>1</v>
      </c>
      <c r="Q957">
        <v>5</v>
      </c>
      <c r="S957">
        <f t="shared" si="177"/>
        <v>0</v>
      </c>
      <c r="T957">
        <f t="shared" si="178"/>
        <v>0</v>
      </c>
      <c r="U957">
        <f t="shared" si="179"/>
        <v>1</v>
      </c>
    </row>
    <row r="958" spans="1:21">
      <c r="A958" s="367">
        <v>951</v>
      </c>
      <c r="B958" s="68">
        <v>60</v>
      </c>
      <c r="C958">
        <v>7</v>
      </c>
      <c r="D958" s="81">
        <v>31571</v>
      </c>
      <c r="E958" s="2" t="s">
        <v>102</v>
      </c>
      <c r="F958" s="94" t="s">
        <v>0</v>
      </c>
      <c r="G958" s="2" t="s">
        <v>388</v>
      </c>
      <c r="H958" s="107"/>
      <c r="I958" s="2" t="s">
        <v>155</v>
      </c>
      <c r="K958" s="2" t="s">
        <v>105</v>
      </c>
      <c r="L958" t="s">
        <v>0</v>
      </c>
      <c r="M958" s="2" t="s">
        <v>151</v>
      </c>
      <c r="O958">
        <v>7</v>
      </c>
      <c r="P958" s="1" t="s">
        <v>1</v>
      </c>
      <c r="Q958">
        <v>7</v>
      </c>
      <c r="S958">
        <f t="shared" si="177"/>
        <v>0</v>
      </c>
      <c r="T958">
        <f t="shared" si="178"/>
        <v>1</v>
      </c>
      <c r="U958">
        <f t="shared" si="179"/>
        <v>0</v>
      </c>
    </row>
    <row r="959" spans="1:21">
      <c r="A959" s="367">
        <v>952</v>
      </c>
      <c r="B959" s="68">
        <v>60</v>
      </c>
      <c r="C959">
        <v>8</v>
      </c>
      <c r="D959" s="81">
        <v>31571</v>
      </c>
      <c r="E959" s="2" t="s">
        <v>102</v>
      </c>
      <c r="F959" s="94" t="s">
        <v>0</v>
      </c>
      <c r="G959" s="2" t="s">
        <v>388</v>
      </c>
      <c r="H959" s="107">
        <v>0</v>
      </c>
      <c r="I959" s="2" t="s">
        <v>155</v>
      </c>
      <c r="K959" s="2" t="s">
        <v>106</v>
      </c>
      <c r="L959" t="s">
        <v>0</v>
      </c>
      <c r="M959" s="2" t="s">
        <v>94</v>
      </c>
      <c r="O959">
        <v>3</v>
      </c>
      <c r="P959" s="1" t="s">
        <v>1</v>
      </c>
      <c r="Q959">
        <v>7</v>
      </c>
      <c r="S959">
        <f t="shared" si="177"/>
        <v>0</v>
      </c>
      <c r="T959">
        <f t="shared" si="178"/>
        <v>0</v>
      </c>
      <c r="U959">
        <f t="shared" si="179"/>
        <v>1</v>
      </c>
    </row>
    <row r="960" spans="1:21">
      <c r="A960" s="367">
        <v>953</v>
      </c>
      <c r="B960" s="68">
        <v>60</v>
      </c>
      <c r="C960">
        <v>9</v>
      </c>
      <c r="D960" s="81">
        <v>31571</v>
      </c>
      <c r="E960" s="2" t="s">
        <v>102</v>
      </c>
      <c r="F960" s="94" t="s">
        <v>0</v>
      </c>
      <c r="G960" s="2" t="s">
        <v>388</v>
      </c>
      <c r="H960" s="107"/>
      <c r="I960" s="2" t="s">
        <v>155</v>
      </c>
      <c r="K960" s="2" t="s">
        <v>105</v>
      </c>
      <c r="L960" t="s">
        <v>0</v>
      </c>
      <c r="M960" s="2" t="s">
        <v>152</v>
      </c>
      <c r="O960">
        <v>5</v>
      </c>
      <c r="P960" s="1" t="s">
        <v>1</v>
      </c>
      <c r="Q960">
        <v>2</v>
      </c>
      <c r="S960">
        <f t="shared" si="177"/>
        <v>1</v>
      </c>
      <c r="T960">
        <f t="shared" si="178"/>
        <v>0</v>
      </c>
      <c r="U960">
        <f t="shared" si="179"/>
        <v>0</v>
      </c>
    </row>
    <row r="961" spans="1:21">
      <c r="A961" s="367">
        <v>954</v>
      </c>
      <c r="B961" s="68">
        <v>60</v>
      </c>
      <c r="C961">
        <v>10</v>
      </c>
      <c r="D961" s="81">
        <v>31571</v>
      </c>
      <c r="E961" s="2" t="s">
        <v>102</v>
      </c>
      <c r="F961" s="94" t="s">
        <v>0</v>
      </c>
      <c r="G961" s="2" t="s">
        <v>388</v>
      </c>
      <c r="H961" s="107">
        <v>0</v>
      </c>
      <c r="I961" s="2" t="s">
        <v>155</v>
      </c>
      <c r="K961" s="2" t="s">
        <v>104</v>
      </c>
      <c r="L961" t="s">
        <v>0</v>
      </c>
      <c r="M961" s="2" t="s">
        <v>136</v>
      </c>
      <c r="O961">
        <v>3</v>
      </c>
      <c r="P961" s="1" t="s">
        <v>1</v>
      </c>
      <c r="Q961">
        <v>7</v>
      </c>
      <c r="S961">
        <f t="shared" si="177"/>
        <v>0</v>
      </c>
      <c r="T961">
        <f t="shared" si="178"/>
        <v>0</v>
      </c>
      <c r="U961">
        <f t="shared" si="179"/>
        <v>1</v>
      </c>
    </row>
    <row r="962" spans="1:21">
      <c r="A962" s="367">
        <v>955</v>
      </c>
      <c r="B962" s="68">
        <v>60</v>
      </c>
      <c r="C962">
        <v>11</v>
      </c>
      <c r="D962" s="81">
        <v>31571</v>
      </c>
      <c r="E962" s="2" t="s">
        <v>102</v>
      </c>
      <c r="F962" s="94" t="s">
        <v>0</v>
      </c>
      <c r="G962" s="2" t="s">
        <v>388</v>
      </c>
      <c r="H962" s="107"/>
      <c r="I962" s="2" t="s">
        <v>155</v>
      </c>
      <c r="K962" s="2" t="s">
        <v>103</v>
      </c>
      <c r="L962" t="s">
        <v>0</v>
      </c>
      <c r="M962" s="2" t="s">
        <v>94</v>
      </c>
      <c r="O962">
        <v>4</v>
      </c>
      <c r="P962" s="1" t="s">
        <v>1</v>
      </c>
      <c r="Q962">
        <v>4</v>
      </c>
      <c r="S962">
        <f t="shared" si="177"/>
        <v>0</v>
      </c>
      <c r="T962">
        <f t="shared" si="178"/>
        <v>1</v>
      </c>
      <c r="U962">
        <f t="shared" si="179"/>
        <v>0</v>
      </c>
    </row>
    <row r="963" spans="1:21">
      <c r="A963" s="367">
        <v>956</v>
      </c>
      <c r="B963" s="68">
        <v>60</v>
      </c>
      <c r="C963">
        <v>12</v>
      </c>
      <c r="D963" s="81">
        <v>31571</v>
      </c>
      <c r="E963" s="2" t="s">
        <v>102</v>
      </c>
      <c r="F963" s="94" t="s">
        <v>0</v>
      </c>
      <c r="G963" s="2" t="s">
        <v>388</v>
      </c>
      <c r="H963" s="107"/>
      <c r="I963" s="2" t="s">
        <v>155</v>
      </c>
      <c r="K963" s="2" t="s">
        <v>106</v>
      </c>
      <c r="L963" t="s">
        <v>0</v>
      </c>
      <c r="M963" s="2" t="s">
        <v>151</v>
      </c>
      <c r="O963">
        <v>6</v>
      </c>
      <c r="P963" s="1" t="s">
        <v>1</v>
      </c>
      <c r="Q963">
        <v>5</v>
      </c>
      <c r="S963">
        <f t="shared" si="177"/>
        <v>1</v>
      </c>
      <c r="T963">
        <f t="shared" si="178"/>
        <v>0</v>
      </c>
      <c r="U963">
        <f t="shared" si="179"/>
        <v>0</v>
      </c>
    </row>
    <row r="964" spans="1:21">
      <c r="A964" s="367">
        <v>957</v>
      </c>
      <c r="B964" s="68">
        <v>60</v>
      </c>
      <c r="C964">
        <v>13</v>
      </c>
      <c r="D964" s="81">
        <v>31571</v>
      </c>
      <c r="E964" s="2" t="s">
        <v>102</v>
      </c>
      <c r="F964" s="94" t="s">
        <v>0</v>
      </c>
      <c r="G964" s="2" t="s">
        <v>388</v>
      </c>
      <c r="H964" s="107"/>
      <c r="I964" s="2" t="s">
        <v>155</v>
      </c>
      <c r="K964" s="2" t="s">
        <v>106</v>
      </c>
      <c r="L964" t="s">
        <v>0</v>
      </c>
      <c r="M964" s="2" t="s">
        <v>152</v>
      </c>
      <c r="O964">
        <v>6</v>
      </c>
      <c r="P964" s="1" t="s">
        <v>1</v>
      </c>
      <c r="Q964">
        <v>2</v>
      </c>
      <c r="S964">
        <f t="shared" si="177"/>
        <v>1</v>
      </c>
      <c r="T964">
        <f t="shared" si="178"/>
        <v>0</v>
      </c>
      <c r="U964">
        <f t="shared" si="179"/>
        <v>0</v>
      </c>
    </row>
    <row r="965" spans="1:21">
      <c r="A965" s="367">
        <v>958</v>
      </c>
      <c r="B965" s="68">
        <v>60</v>
      </c>
      <c r="C965">
        <v>14</v>
      </c>
      <c r="D965" s="81">
        <v>31571</v>
      </c>
      <c r="E965" s="2" t="s">
        <v>102</v>
      </c>
      <c r="F965" s="94" t="s">
        <v>0</v>
      </c>
      <c r="G965" s="2" t="s">
        <v>388</v>
      </c>
      <c r="H965" s="107">
        <v>0</v>
      </c>
      <c r="I965" s="2" t="s">
        <v>155</v>
      </c>
      <c r="K965" s="2" t="s">
        <v>105</v>
      </c>
      <c r="L965" t="s">
        <v>0</v>
      </c>
      <c r="M965" s="2" t="s">
        <v>136</v>
      </c>
      <c r="O965">
        <v>2</v>
      </c>
      <c r="P965" s="1" t="s">
        <v>1</v>
      </c>
      <c r="Q965">
        <v>3</v>
      </c>
      <c r="S965">
        <f t="shared" si="177"/>
        <v>0</v>
      </c>
      <c r="T965">
        <f t="shared" si="178"/>
        <v>0</v>
      </c>
      <c r="U965">
        <f t="shared" si="179"/>
        <v>1</v>
      </c>
    </row>
    <row r="966" spans="1:21">
      <c r="A966" s="367">
        <v>959</v>
      </c>
      <c r="B966" s="68">
        <v>60</v>
      </c>
      <c r="C966">
        <v>15</v>
      </c>
      <c r="D966" s="81">
        <v>31571</v>
      </c>
      <c r="E966" s="2" t="s">
        <v>102</v>
      </c>
      <c r="F966" s="94" t="s">
        <v>0</v>
      </c>
      <c r="G966" s="2" t="s">
        <v>388</v>
      </c>
      <c r="H966" s="107">
        <v>0</v>
      </c>
      <c r="I966" s="2" t="s">
        <v>155</v>
      </c>
      <c r="K966" s="2" t="s">
        <v>104</v>
      </c>
      <c r="L966" t="s">
        <v>0</v>
      </c>
      <c r="M966" s="2" t="s">
        <v>94</v>
      </c>
      <c r="O966">
        <v>2</v>
      </c>
      <c r="P966" s="1" t="s">
        <v>1</v>
      </c>
      <c r="Q966">
        <v>4</v>
      </c>
      <c r="S966">
        <f t="shared" si="177"/>
        <v>0</v>
      </c>
      <c r="T966">
        <f t="shared" si="178"/>
        <v>0</v>
      </c>
      <c r="U966">
        <f t="shared" si="179"/>
        <v>1</v>
      </c>
    </row>
    <row r="967" spans="1:21">
      <c r="A967" s="367">
        <v>960</v>
      </c>
      <c r="B967" s="68">
        <v>60</v>
      </c>
      <c r="C967">
        <v>16</v>
      </c>
      <c r="D967" s="81">
        <v>31571</v>
      </c>
      <c r="E967" s="2" t="s">
        <v>102</v>
      </c>
      <c r="F967" s="94" t="s">
        <v>0</v>
      </c>
      <c r="G967" s="2" t="s">
        <v>388</v>
      </c>
      <c r="H967" s="107">
        <v>0</v>
      </c>
      <c r="I967" s="2" t="s">
        <v>155</v>
      </c>
      <c r="K967" s="2" t="s">
        <v>103</v>
      </c>
      <c r="L967" t="s">
        <v>0</v>
      </c>
      <c r="M967" s="2" t="s">
        <v>151</v>
      </c>
      <c r="O967">
        <v>5</v>
      </c>
      <c r="P967" s="1" t="s">
        <v>1</v>
      </c>
      <c r="Q967">
        <v>6</v>
      </c>
      <c r="S967">
        <f t="shared" si="177"/>
        <v>0</v>
      </c>
      <c r="T967">
        <f t="shared" si="178"/>
        <v>0</v>
      </c>
      <c r="U967">
        <f t="shared" si="179"/>
        <v>1</v>
      </c>
    </row>
    <row r="968" spans="1:21">
      <c r="A968" s="367">
        <v>961</v>
      </c>
      <c r="B968" s="68">
        <v>61</v>
      </c>
      <c r="C968">
        <v>1</v>
      </c>
      <c r="D968" s="81">
        <v>31571</v>
      </c>
      <c r="E968" s="2" t="s">
        <v>86</v>
      </c>
      <c r="F968" s="94" t="s">
        <v>0</v>
      </c>
      <c r="G968" s="2" t="s">
        <v>388</v>
      </c>
      <c r="H968" s="107"/>
      <c r="I968" s="2" t="s">
        <v>155</v>
      </c>
      <c r="K968" s="2" t="s">
        <v>91</v>
      </c>
      <c r="L968" t="s">
        <v>0</v>
      </c>
      <c r="M968" s="2" t="s">
        <v>136</v>
      </c>
      <c r="O968">
        <v>4</v>
      </c>
      <c r="P968" s="1" t="s">
        <v>1</v>
      </c>
      <c r="Q968">
        <v>4</v>
      </c>
      <c r="S968">
        <f t="shared" si="177"/>
        <v>0</v>
      </c>
      <c r="T968">
        <f t="shared" si="178"/>
        <v>1</v>
      </c>
      <c r="U968">
        <f t="shared" si="179"/>
        <v>0</v>
      </c>
    </row>
    <row r="969" spans="1:21">
      <c r="A969" s="367">
        <v>962</v>
      </c>
      <c r="B969" s="68">
        <v>61</v>
      </c>
      <c r="C969">
        <v>2</v>
      </c>
      <c r="D969" s="81">
        <v>31571</v>
      </c>
      <c r="E969" s="2" t="s">
        <v>86</v>
      </c>
      <c r="F969" s="94" t="s">
        <v>0</v>
      </c>
      <c r="G969" s="2" t="s">
        <v>388</v>
      </c>
      <c r="H969" s="107"/>
      <c r="I969" s="2" t="s">
        <v>155</v>
      </c>
      <c r="K969" s="2" t="s">
        <v>87</v>
      </c>
      <c r="L969" t="s">
        <v>0</v>
      </c>
      <c r="M969" s="2" t="s">
        <v>152</v>
      </c>
      <c r="O969">
        <v>5</v>
      </c>
      <c r="P969" s="1" t="s">
        <v>1</v>
      </c>
      <c r="Q969">
        <v>1</v>
      </c>
      <c r="S969">
        <f t="shared" ref="S969:S984" si="180">IF(O969&gt;Q969,1,0)</f>
        <v>1</v>
      </c>
      <c r="T969">
        <f t="shared" ref="T969:T984" si="181">IF(ISNUMBER(Q969),IF(O969=Q969,1,0),0)</f>
        <v>0</v>
      </c>
      <c r="U969">
        <f t="shared" ref="U969:U984" si="182">IF(O969&lt;Q969,1,0)</f>
        <v>0</v>
      </c>
    </row>
    <row r="970" spans="1:21">
      <c r="A970" s="367">
        <v>963</v>
      </c>
      <c r="B970" s="68">
        <v>61</v>
      </c>
      <c r="C970">
        <v>3</v>
      </c>
      <c r="D970" s="81">
        <v>31571</v>
      </c>
      <c r="E970" s="2" t="s">
        <v>86</v>
      </c>
      <c r="F970" s="94" t="s">
        <v>0</v>
      </c>
      <c r="G970" s="2" t="s">
        <v>388</v>
      </c>
      <c r="H970" s="107"/>
      <c r="I970" s="2" t="s">
        <v>155</v>
      </c>
      <c r="K970" s="2" t="s">
        <v>89</v>
      </c>
      <c r="L970" t="s">
        <v>0</v>
      </c>
      <c r="M970" s="2" t="s">
        <v>151</v>
      </c>
      <c r="O970">
        <v>2</v>
      </c>
      <c r="P970" s="1" t="s">
        <v>1</v>
      </c>
      <c r="Q970">
        <v>1</v>
      </c>
      <c r="S970">
        <f t="shared" si="180"/>
        <v>1</v>
      </c>
      <c r="T970">
        <f t="shared" si="181"/>
        <v>0</v>
      </c>
      <c r="U970">
        <f t="shared" si="182"/>
        <v>0</v>
      </c>
    </row>
    <row r="971" spans="1:21">
      <c r="A971" s="367">
        <v>964</v>
      </c>
      <c r="B971" s="68">
        <v>61</v>
      </c>
      <c r="C971">
        <v>4</v>
      </c>
      <c r="D971" s="81">
        <v>31571</v>
      </c>
      <c r="E971" s="2" t="s">
        <v>86</v>
      </c>
      <c r="F971" s="94" t="s">
        <v>0</v>
      </c>
      <c r="G971" s="2" t="s">
        <v>388</v>
      </c>
      <c r="H971" s="107"/>
      <c r="I971" s="2" t="s">
        <v>155</v>
      </c>
      <c r="K971" s="2" t="s">
        <v>88</v>
      </c>
      <c r="L971" t="s">
        <v>0</v>
      </c>
      <c r="M971" s="2" t="s">
        <v>94</v>
      </c>
      <c r="O971">
        <v>3</v>
      </c>
      <c r="P971" s="1" t="s">
        <v>1</v>
      </c>
      <c r="Q971">
        <v>3</v>
      </c>
      <c r="S971">
        <f t="shared" si="180"/>
        <v>0</v>
      </c>
      <c r="T971">
        <f t="shared" si="181"/>
        <v>1</v>
      </c>
      <c r="U971">
        <f t="shared" si="182"/>
        <v>0</v>
      </c>
    </row>
    <row r="972" spans="1:21">
      <c r="A972" s="367">
        <v>965</v>
      </c>
      <c r="B972" s="68">
        <v>61</v>
      </c>
      <c r="C972">
        <v>5</v>
      </c>
      <c r="D972" s="81">
        <v>31571</v>
      </c>
      <c r="E972" s="2" t="s">
        <v>86</v>
      </c>
      <c r="F972" s="94" t="s">
        <v>0</v>
      </c>
      <c r="G972" s="2" t="s">
        <v>388</v>
      </c>
      <c r="H972" s="107"/>
      <c r="I972" s="2" t="s">
        <v>155</v>
      </c>
      <c r="K972" s="2" t="s">
        <v>87</v>
      </c>
      <c r="L972" t="s">
        <v>0</v>
      </c>
      <c r="M972" s="2" t="s">
        <v>136</v>
      </c>
      <c r="O972">
        <v>7</v>
      </c>
      <c r="P972" s="1" t="s">
        <v>1</v>
      </c>
      <c r="Q972">
        <v>1</v>
      </c>
      <c r="S972">
        <f t="shared" si="180"/>
        <v>1</v>
      </c>
      <c r="T972">
        <f t="shared" si="181"/>
        <v>0</v>
      </c>
      <c r="U972">
        <f t="shared" si="182"/>
        <v>0</v>
      </c>
    </row>
    <row r="973" spans="1:21">
      <c r="A973" s="367">
        <v>966</v>
      </c>
      <c r="B973" s="68">
        <v>61</v>
      </c>
      <c r="C973">
        <v>6</v>
      </c>
      <c r="D973" s="81">
        <v>31571</v>
      </c>
      <c r="E973" s="2" t="s">
        <v>86</v>
      </c>
      <c r="F973" s="94" t="s">
        <v>0</v>
      </c>
      <c r="G973" s="2" t="s">
        <v>388</v>
      </c>
      <c r="H973" s="107">
        <v>0</v>
      </c>
      <c r="I973" s="2" t="s">
        <v>155</v>
      </c>
      <c r="K973" s="2" t="s">
        <v>89</v>
      </c>
      <c r="L973" t="s">
        <v>0</v>
      </c>
      <c r="M973" s="2" t="s">
        <v>152</v>
      </c>
      <c r="O973">
        <v>5</v>
      </c>
      <c r="P973" s="1" t="s">
        <v>1</v>
      </c>
      <c r="Q973">
        <v>7</v>
      </c>
      <c r="S973">
        <f t="shared" si="180"/>
        <v>0</v>
      </c>
      <c r="T973">
        <f t="shared" si="181"/>
        <v>0</v>
      </c>
      <c r="U973">
        <f t="shared" si="182"/>
        <v>1</v>
      </c>
    </row>
    <row r="974" spans="1:21">
      <c r="A974" s="367">
        <v>967</v>
      </c>
      <c r="B974" s="68">
        <v>61</v>
      </c>
      <c r="C974">
        <v>7</v>
      </c>
      <c r="D974" s="81">
        <v>31571</v>
      </c>
      <c r="E974" s="2" t="s">
        <v>86</v>
      </c>
      <c r="F974" s="94" t="s">
        <v>0</v>
      </c>
      <c r="G974" s="2" t="s">
        <v>388</v>
      </c>
      <c r="H974" s="107"/>
      <c r="I974" s="2" t="s">
        <v>155</v>
      </c>
      <c r="K974" s="2" t="s">
        <v>88</v>
      </c>
      <c r="L974" t="s">
        <v>0</v>
      </c>
      <c r="M974" s="2" t="s">
        <v>151</v>
      </c>
      <c r="O974">
        <v>2</v>
      </c>
      <c r="P974" s="1" t="s">
        <v>1</v>
      </c>
      <c r="Q974">
        <v>1</v>
      </c>
      <c r="S974">
        <f t="shared" si="180"/>
        <v>1</v>
      </c>
      <c r="T974">
        <f t="shared" si="181"/>
        <v>0</v>
      </c>
      <c r="U974">
        <f t="shared" si="182"/>
        <v>0</v>
      </c>
    </row>
    <row r="975" spans="1:21">
      <c r="A975" s="367">
        <v>968</v>
      </c>
      <c r="B975" s="68">
        <v>61</v>
      </c>
      <c r="C975">
        <v>8</v>
      </c>
      <c r="D975" s="81">
        <v>31571</v>
      </c>
      <c r="E975" s="2" t="s">
        <v>86</v>
      </c>
      <c r="F975" s="94" t="s">
        <v>0</v>
      </c>
      <c r="G975" s="2" t="s">
        <v>388</v>
      </c>
      <c r="H975" s="107"/>
      <c r="I975" s="2" t="s">
        <v>155</v>
      </c>
      <c r="K975" s="2" t="s">
        <v>91</v>
      </c>
      <c r="L975" t="s">
        <v>0</v>
      </c>
      <c r="M975" s="2" t="s">
        <v>94</v>
      </c>
      <c r="O975">
        <v>6</v>
      </c>
      <c r="P975" s="1" t="s">
        <v>1</v>
      </c>
      <c r="Q975">
        <v>2</v>
      </c>
      <c r="S975">
        <f t="shared" si="180"/>
        <v>1</v>
      </c>
      <c r="T975">
        <f t="shared" si="181"/>
        <v>0</v>
      </c>
      <c r="U975">
        <f t="shared" si="182"/>
        <v>0</v>
      </c>
    </row>
    <row r="976" spans="1:21">
      <c r="A976" s="367">
        <v>969</v>
      </c>
      <c r="B976" s="68">
        <v>61</v>
      </c>
      <c r="C976">
        <v>9</v>
      </c>
      <c r="D976" s="81">
        <v>31571</v>
      </c>
      <c r="E976" s="2" t="s">
        <v>86</v>
      </c>
      <c r="F976" s="94" t="s">
        <v>0</v>
      </c>
      <c r="G976" s="2" t="s">
        <v>388</v>
      </c>
      <c r="H976" s="107"/>
      <c r="I976" s="2" t="s">
        <v>155</v>
      </c>
      <c r="K976" s="2" t="s">
        <v>88</v>
      </c>
      <c r="L976" t="s">
        <v>0</v>
      </c>
      <c r="M976" s="2" t="s">
        <v>152</v>
      </c>
      <c r="O976">
        <v>6</v>
      </c>
      <c r="P976" s="1" t="s">
        <v>1</v>
      </c>
      <c r="Q976">
        <v>5</v>
      </c>
      <c r="S976">
        <f t="shared" si="180"/>
        <v>1</v>
      </c>
      <c r="T976">
        <f t="shared" si="181"/>
        <v>0</v>
      </c>
      <c r="U976">
        <f t="shared" si="182"/>
        <v>0</v>
      </c>
    </row>
    <row r="977" spans="1:21">
      <c r="A977" s="367">
        <v>970</v>
      </c>
      <c r="B977" s="68">
        <v>61</v>
      </c>
      <c r="C977">
        <v>10</v>
      </c>
      <c r="D977" s="81">
        <v>31571</v>
      </c>
      <c r="E977" s="2" t="s">
        <v>86</v>
      </c>
      <c r="F977" s="94" t="s">
        <v>0</v>
      </c>
      <c r="G977" s="2" t="s">
        <v>388</v>
      </c>
      <c r="H977" s="107"/>
      <c r="I977" s="2" t="s">
        <v>155</v>
      </c>
      <c r="K977" s="2" t="s">
        <v>89</v>
      </c>
      <c r="L977" t="s">
        <v>0</v>
      </c>
      <c r="M977" s="2" t="s">
        <v>136</v>
      </c>
      <c r="O977">
        <v>4</v>
      </c>
      <c r="P977" s="1" t="s">
        <v>1</v>
      </c>
      <c r="Q977">
        <v>2</v>
      </c>
      <c r="S977">
        <f t="shared" si="180"/>
        <v>1</v>
      </c>
      <c r="T977">
        <f t="shared" si="181"/>
        <v>0</v>
      </c>
      <c r="U977">
        <f t="shared" si="182"/>
        <v>0</v>
      </c>
    </row>
    <row r="978" spans="1:21">
      <c r="A978" s="367">
        <v>971</v>
      </c>
      <c r="B978" s="68">
        <v>61</v>
      </c>
      <c r="C978">
        <v>11</v>
      </c>
      <c r="D978" s="81">
        <v>31571</v>
      </c>
      <c r="E978" s="2" t="s">
        <v>86</v>
      </c>
      <c r="F978" s="94" t="s">
        <v>0</v>
      </c>
      <c r="G978" s="2" t="s">
        <v>388</v>
      </c>
      <c r="H978" s="107">
        <v>0</v>
      </c>
      <c r="I978" s="2" t="s">
        <v>155</v>
      </c>
      <c r="K978" s="2" t="s">
        <v>87</v>
      </c>
      <c r="L978" t="s">
        <v>0</v>
      </c>
      <c r="M978" s="2" t="s">
        <v>94</v>
      </c>
      <c r="O978">
        <v>4</v>
      </c>
      <c r="P978" s="1" t="s">
        <v>1</v>
      </c>
      <c r="Q978">
        <v>5</v>
      </c>
      <c r="S978">
        <f t="shared" si="180"/>
        <v>0</v>
      </c>
      <c r="T978">
        <f t="shared" si="181"/>
        <v>0</v>
      </c>
      <c r="U978">
        <f t="shared" si="182"/>
        <v>1</v>
      </c>
    </row>
    <row r="979" spans="1:21">
      <c r="A979" s="367">
        <v>972</v>
      </c>
      <c r="B979" s="68">
        <v>61</v>
      </c>
      <c r="C979">
        <v>12</v>
      </c>
      <c r="D979" s="81">
        <v>31571</v>
      </c>
      <c r="E979" s="2" t="s">
        <v>86</v>
      </c>
      <c r="F979" s="94" t="s">
        <v>0</v>
      </c>
      <c r="G979" s="2" t="s">
        <v>388</v>
      </c>
      <c r="H979" s="107"/>
      <c r="I979" s="2" t="s">
        <v>155</v>
      </c>
      <c r="K979" s="2" t="s">
        <v>91</v>
      </c>
      <c r="L979" t="s">
        <v>0</v>
      </c>
      <c r="M979" s="2" t="s">
        <v>151</v>
      </c>
      <c r="O979">
        <v>8</v>
      </c>
      <c r="P979" s="1" t="s">
        <v>1</v>
      </c>
      <c r="Q979">
        <v>5</v>
      </c>
      <c r="S979">
        <f t="shared" si="180"/>
        <v>1</v>
      </c>
      <c r="T979">
        <f t="shared" si="181"/>
        <v>0</v>
      </c>
      <c r="U979">
        <f t="shared" si="182"/>
        <v>0</v>
      </c>
    </row>
    <row r="980" spans="1:21">
      <c r="A980" s="367">
        <v>973</v>
      </c>
      <c r="B980" s="68">
        <v>61</v>
      </c>
      <c r="C980">
        <v>13</v>
      </c>
      <c r="D980" s="81">
        <v>31571</v>
      </c>
      <c r="E980" s="2" t="s">
        <v>86</v>
      </c>
      <c r="F980" s="94" t="s">
        <v>0</v>
      </c>
      <c r="G980" s="2" t="s">
        <v>388</v>
      </c>
      <c r="H980" s="107"/>
      <c r="I980" s="2" t="s">
        <v>155</v>
      </c>
      <c r="K980" s="2" t="s">
        <v>91</v>
      </c>
      <c r="L980" t="s">
        <v>0</v>
      </c>
      <c r="M980" s="2" t="s">
        <v>152</v>
      </c>
      <c r="O980">
        <v>6</v>
      </c>
      <c r="P980" s="1" t="s">
        <v>1</v>
      </c>
      <c r="Q980">
        <v>5</v>
      </c>
      <c r="S980">
        <f t="shared" si="180"/>
        <v>1</v>
      </c>
      <c r="T980">
        <f t="shared" si="181"/>
        <v>0</v>
      </c>
      <c r="U980">
        <f t="shared" si="182"/>
        <v>0</v>
      </c>
    </row>
    <row r="981" spans="1:21">
      <c r="A981" s="367">
        <v>974</v>
      </c>
      <c r="B981" s="68">
        <v>61</v>
      </c>
      <c r="C981">
        <v>14</v>
      </c>
      <c r="D981" s="81">
        <v>31571</v>
      </c>
      <c r="E981" s="2" t="s">
        <v>86</v>
      </c>
      <c r="F981" s="94" t="s">
        <v>0</v>
      </c>
      <c r="G981" s="2" t="s">
        <v>388</v>
      </c>
      <c r="H981" s="107"/>
      <c r="I981" s="2" t="s">
        <v>155</v>
      </c>
      <c r="K981" s="2" t="s">
        <v>88</v>
      </c>
      <c r="L981" t="s">
        <v>0</v>
      </c>
      <c r="M981" s="2" t="s">
        <v>136</v>
      </c>
      <c r="O981">
        <v>5</v>
      </c>
      <c r="P981" s="1" t="s">
        <v>1</v>
      </c>
      <c r="Q981">
        <v>4</v>
      </c>
      <c r="S981">
        <f t="shared" si="180"/>
        <v>1</v>
      </c>
      <c r="T981">
        <f t="shared" si="181"/>
        <v>0</v>
      </c>
      <c r="U981">
        <f t="shared" si="182"/>
        <v>0</v>
      </c>
    </row>
    <row r="982" spans="1:21">
      <c r="A982" s="367">
        <v>975</v>
      </c>
      <c r="B982" s="68">
        <v>61</v>
      </c>
      <c r="C982">
        <v>15</v>
      </c>
      <c r="D982" s="81">
        <v>31571</v>
      </c>
      <c r="E982" s="2" t="s">
        <v>86</v>
      </c>
      <c r="F982" s="94" t="s">
        <v>0</v>
      </c>
      <c r="G982" s="2" t="s">
        <v>388</v>
      </c>
      <c r="H982" s="107">
        <v>0</v>
      </c>
      <c r="I982" s="2" t="s">
        <v>155</v>
      </c>
      <c r="K982" s="2" t="s">
        <v>89</v>
      </c>
      <c r="L982" t="s">
        <v>0</v>
      </c>
      <c r="M982" s="2" t="s">
        <v>94</v>
      </c>
      <c r="O982">
        <v>2</v>
      </c>
      <c r="P982" s="1" t="s">
        <v>1</v>
      </c>
      <c r="Q982">
        <v>4</v>
      </c>
      <c r="S982">
        <f t="shared" si="180"/>
        <v>0</v>
      </c>
      <c r="T982">
        <f t="shared" si="181"/>
        <v>0</v>
      </c>
      <c r="U982">
        <f t="shared" si="182"/>
        <v>1</v>
      </c>
    </row>
    <row r="983" spans="1:21">
      <c r="A983" s="367">
        <v>976</v>
      </c>
      <c r="B983" s="68">
        <v>61</v>
      </c>
      <c r="C983">
        <v>16</v>
      </c>
      <c r="D983" s="81">
        <v>31571</v>
      </c>
      <c r="E983" s="2" t="s">
        <v>86</v>
      </c>
      <c r="F983" s="94" t="s">
        <v>0</v>
      </c>
      <c r="G983" s="2" t="s">
        <v>388</v>
      </c>
      <c r="H983" s="107">
        <v>0</v>
      </c>
      <c r="I983" s="2" t="s">
        <v>155</v>
      </c>
      <c r="K983" s="2" t="s">
        <v>87</v>
      </c>
      <c r="L983" t="s">
        <v>0</v>
      </c>
      <c r="M983" s="2" t="s">
        <v>151</v>
      </c>
      <c r="O983">
        <v>4</v>
      </c>
      <c r="P983" s="1" t="s">
        <v>1</v>
      </c>
      <c r="Q983">
        <v>5</v>
      </c>
      <c r="S983">
        <f t="shared" si="180"/>
        <v>0</v>
      </c>
      <c r="T983">
        <f t="shared" si="181"/>
        <v>0</v>
      </c>
      <c r="U983">
        <f t="shared" si="182"/>
        <v>1</v>
      </c>
    </row>
    <row r="984" spans="1:21">
      <c r="A984" s="367">
        <v>977</v>
      </c>
      <c r="B984" s="68">
        <v>62</v>
      </c>
      <c r="C984">
        <v>1</v>
      </c>
      <c r="D984" s="81">
        <v>31571</v>
      </c>
      <c r="E984" s="2" t="s">
        <v>388</v>
      </c>
      <c r="F984" s="94" t="s">
        <v>0</v>
      </c>
      <c r="G984" s="2" t="s">
        <v>128</v>
      </c>
      <c r="H984" s="107"/>
      <c r="I984" s="2" t="s">
        <v>155</v>
      </c>
      <c r="K984" s="2" t="s">
        <v>136</v>
      </c>
      <c r="L984" t="s">
        <v>0</v>
      </c>
      <c r="M984" s="2" t="s">
        <v>140</v>
      </c>
      <c r="O984">
        <v>6</v>
      </c>
      <c r="P984" s="1" t="s">
        <v>1</v>
      </c>
      <c r="Q984">
        <v>6</v>
      </c>
      <c r="S984">
        <f t="shared" si="180"/>
        <v>0</v>
      </c>
      <c r="T984">
        <f t="shared" si="181"/>
        <v>1</v>
      </c>
      <c r="U984">
        <f t="shared" si="182"/>
        <v>0</v>
      </c>
    </row>
    <row r="985" spans="1:21">
      <c r="A985" s="367">
        <v>978</v>
      </c>
      <c r="B985" s="68">
        <v>62</v>
      </c>
      <c r="C985">
        <v>2</v>
      </c>
      <c r="D985" s="81">
        <v>31571</v>
      </c>
      <c r="E985" s="2" t="s">
        <v>388</v>
      </c>
      <c r="F985" s="94" t="s">
        <v>0</v>
      </c>
      <c r="G985" s="2" t="s">
        <v>128</v>
      </c>
      <c r="H985" s="107"/>
      <c r="I985" s="2" t="s">
        <v>155</v>
      </c>
      <c r="K985" s="2" t="s">
        <v>152</v>
      </c>
      <c r="L985" t="s">
        <v>0</v>
      </c>
      <c r="M985" s="2" t="s">
        <v>141</v>
      </c>
      <c r="O985">
        <v>6</v>
      </c>
      <c r="P985" s="1" t="s">
        <v>1</v>
      </c>
      <c r="Q985">
        <v>3</v>
      </c>
      <c r="S985">
        <f t="shared" ref="S985:S1000" si="183">IF(O985&gt;Q985,1,0)</f>
        <v>1</v>
      </c>
      <c r="T985">
        <f t="shared" ref="T985:T1000" si="184">IF(ISNUMBER(Q985),IF(O985=Q985,1,0),0)</f>
        <v>0</v>
      </c>
      <c r="U985">
        <f t="shared" ref="U985:U1000" si="185">IF(O985&lt;Q985,1,0)</f>
        <v>0</v>
      </c>
    </row>
    <row r="986" spans="1:21">
      <c r="A986" s="367">
        <v>979</v>
      </c>
      <c r="B986" s="68">
        <v>62</v>
      </c>
      <c r="C986">
        <v>3</v>
      </c>
      <c r="D986" s="81">
        <v>31571</v>
      </c>
      <c r="E986" s="2" t="s">
        <v>388</v>
      </c>
      <c r="F986" s="94" t="s">
        <v>0</v>
      </c>
      <c r="G986" s="2" t="s">
        <v>128</v>
      </c>
      <c r="H986" s="107"/>
      <c r="I986" s="2" t="s">
        <v>155</v>
      </c>
      <c r="K986" s="2" t="s">
        <v>151</v>
      </c>
      <c r="L986" t="s">
        <v>0</v>
      </c>
      <c r="M986" s="2" t="s">
        <v>139</v>
      </c>
      <c r="O986">
        <v>5</v>
      </c>
      <c r="P986" s="1" t="s">
        <v>1</v>
      </c>
      <c r="Q986">
        <v>1</v>
      </c>
      <c r="S986">
        <f t="shared" si="183"/>
        <v>1</v>
      </c>
      <c r="T986">
        <f t="shared" si="184"/>
        <v>0</v>
      </c>
      <c r="U986">
        <f t="shared" si="185"/>
        <v>0</v>
      </c>
    </row>
    <row r="987" spans="1:21">
      <c r="A987" s="367">
        <v>980</v>
      </c>
      <c r="B987" s="68">
        <v>62</v>
      </c>
      <c r="C987">
        <v>4</v>
      </c>
      <c r="D987" s="81">
        <v>31571</v>
      </c>
      <c r="E987" s="2" t="s">
        <v>388</v>
      </c>
      <c r="F987" s="94" t="s">
        <v>0</v>
      </c>
      <c r="G987" s="2" t="s">
        <v>128</v>
      </c>
      <c r="H987" s="107"/>
      <c r="I987" s="2" t="s">
        <v>155</v>
      </c>
      <c r="K987" s="2" t="s">
        <v>94</v>
      </c>
      <c r="L987" t="s">
        <v>0</v>
      </c>
      <c r="M987" s="2" t="s">
        <v>138</v>
      </c>
      <c r="O987">
        <v>7</v>
      </c>
      <c r="P987" s="1" t="s">
        <v>1</v>
      </c>
      <c r="Q987">
        <v>3</v>
      </c>
      <c r="S987">
        <f t="shared" si="183"/>
        <v>1</v>
      </c>
      <c r="T987">
        <f t="shared" si="184"/>
        <v>0</v>
      </c>
      <c r="U987">
        <f t="shared" si="185"/>
        <v>0</v>
      </c>
    </row>
    <row r="988" spans="1:21">
      <c r="A988" s="367">
        <v>981</v>
      </c>
      <c r="B988" s="68">
        <v>62</v>
      </c>
      <c r="C988">
        <v>5</v>
      </c>
      <c r="D988" s="81">
        <v>31571</v>
      </c>
      <c r="E988" s="2" t="s">
        <v>388</v>
      </c>
      <c r="F988" s="94" t="s">
        <v>0</v>
      </c>
      <c r="G988" s="2" t="s">
        <v>128</v>
      </c>
      <c r="H988" s="107"/>
      <c r="I988" s="2" t="s">
        <v>155</v>
      </c>
      <c r="K988" s="2" t="s">
        <v>152</v>
      </c>
      <c r="L988" t="s">
        <v>0</v>
      </c>
      <c r="M988" s="2" t="s">
        <v>140</v>
      </c>
      <c r="O988">
        <v>4</v>
      </c>
      <c r="P988" s="1" t="s">
        <v>1</v>
      </c>
      <c r="Q988">
        <v>3</v>
      </c>
      <c r="S988">
        <f t="shared" si="183"/>
        <v>1</v>
      </c>
      <c r="T988">
        <f t="shared" si="184"/>
        <v>0</v>
      </c>
      <c r="U988">
        <f t="shared" si="185"/>
        <v>0</v>
      </c>
    </row>
    <row r="989" spans="1:21">
      <c r="A989" s="367">
        <v>982</v>
      </c>
      <c r="B989" s="68">
        <v>62</v>
      </c>
      <c r="C989">
        <v>6</v>
      </c>
      <c r="D989" s="81">
        <v>31571</v>
      </c>
      <c r="E989" s="2" t="s">
        <v>388</v>
      </c>
      <c r="F989" s="94" t="s">
        <v>0</v>
      </c>
      <c r="G989" s="2" t="s">
        <v>128</v>
      </c>
      <c r="H989" s="107"/>
      <c r="I989" s="2" t="s">
        <v>155</v>
      </c>
      <c r="K989" s="2" t="s">
        <v>151</v>
      </c>
      <c r="L989" t="s">
        <v>0</v>
      </c>
      <c r="M989" s="2" t="s">
        <v>141</v>
      </c>
      <c r="O989">
        <v>5</v>
      </c>
      <c r="P989" s="1" t="s">
        <v>1</v>
      </c>
      <c r="Q989">
        <v>3</v>
      </c>
      <c r="S989">
        <f t="shared" si="183"/>
        <v>1</v>
      </c>
      <c r="T989">
        <f t="shared" si="184"/>
        <v>0</v>
      </c>
      <c r="U989">
        <f t="shared" si="185"/>
        <v>0</v>
      </c>
    </row>
    <row r="990" spans="1:21">
      <c r="A990" s="367">
        <v>983</v>
      </c>
      <c r="B990" s="68">
        <v>62</v>
      </c>
      <c r="C990">
        <v>7</v>
      </c>
      <c r="D990" s="81">
        <v>31571</v>
      </c>
      <c r="E990" s="2" t="s">
        <v>388</v>
      </c>
      <c r="F990" s="94" t="s">
        <v>0</v>
      </c>
      <c r="G990" s="2" t="s">
        <v>128</v>
      </c>
      <c r="H990" s="107">
        <v>0</v>
      </c>
      <c r="I990" s="2" t="s">
        <v>155</v>
      </c>
      <c r="K990" s="2" t="s">
        <v>94</v>
      </c>
      <c r="L990" t="s">
        <v>0</v>
      </c>
      <c r="M990" s="2" t="s">
        <v>139</v>
      </c>
      <c r="O990">
        <v>3</v>
      </c>
      <c r="P990" s="1" t="s">
        <v>1</v>
      </c>
      <c r="Q990">
        <v>4</v>
      </c>
      <c r="S990">
        <f t="shared" si="183"/>
        <v>0</v>
      </c>
      <c r="T990">
        <f t="shared" si="184"/>
        <v>0</v>
      </c>
      <c r="U990">
        <f t="shared" si="185"/>
        <v>1</v>
      </c>
    </row>
    <row r="991" spans="1:21">
      <c r="A991" s="367">
        <v>984</v>
      </c>
      <c r="B991" s="68">
        <v>62</v>
      </c>
      <c r="C991">
        <v>8</v>
      </c>
      <c r="D991" s="81">
        <v>31571</v>
      </c>
      <c r="E991" s="2" t="s">
        <v>388</v>
      </c>
      <c r="F991" s="94" t="s">
        <v>0</v>
      </c>
      <c r="G991" s="2" t="s">
        <v>128</v>
      </c>
      <c r="H991" s="107"/>
      <c r="I991" s="2" t="s">
        <v>155</v>
      </c>
      <c r="K991" s="2" t="s">
        <v>136</v>
      </c>
      <c r="L991" t="s">
        <v>0</v>
      </c>
      <c r="M991" s="2" t="s">
        <v>138</v>
      </c>
      <c r="O991">
        <v>8</v>
      </c>
      <c r="P991" s="1" t="s">
        <v>1</v>
      </c>
      <c r="Q991">
        <v>5</v>
      </c>
      <c r="S991">
        <f t="shared" si="183"/>
        <v>1</v>
      </c>
      <c r="T991">
        <f t="shared" si="184"/>
        <v>0</v>
      </c>
      <c r="U991">
        <f t="shared" si="185"/>
        <v>0</v>
      </c>
    </row>
    <row r="992" spans="1:21">
      <c r="A992" s="367">
        <v>985</v>
      </c>
      <c r="B992" s="68">
        <v>62</v>
      </c>
      <c r="C992">
        <v>9</v>
      </c>
      <c r="D992" s="81">
        <v>31571</v>
      </c>
      <c r="E992" s="2" t="s">
        <v>388</v>
      </c>
      <c r="F992" s="94" t="s">
        <v>0</v>
      </c>
      <c r="G992" s="2" t="s">
        <v>128</v>
      </c>
      <c r="H992" s="107"/>
      <c r="I992" s="2" t="s">
        <v>155</v>
      </c>
      <c r="K992" s="2" t="s">
        <v>94</v>
      </c>
      <c r="L992" t="s">
        <v>0</v>
      </c>
      <c r="M992" s="2" t="s">
        <v>141</v>
      </c>
      <c r="O992">
        <v>3</v>
      </c>
      <c r="P992" s="1" t="s">
        <v>1</v>
      </c>
      <c r="Q992">
        <v>2</v>
      </c>
      <c r="S992">
        <f t="shared" si="183"/>
        <v>1</v>
      </c>
      <c r="T992">
        <f t="shared" si="184"/>
        <v>0</v>
      </c>
      <c r="U992">
        <f t="shared" si="185"/>
        <v>0</v>
      </c>
    </row>
    <row r="993" spans="1:21">
      <c r="A993" s="367">
        <v>986</v>
      </c>
      <c r="B993" s="68">
        <v>62</v>
      </c>
      <c r="C993">
        <v>10</v>
      </c>
      <c r="D993" s="81">
        <v>31571</v>
      </c>
      <c r="E993" s="2" t="s">
        <v>388</v>
      </c>
      <c r="F993" s="94" t="s">
        <v>0</v>
      </c>
      <c r="G993" s="2" t="s">
        <v>128</v>
      </c>
      <c r="H993" s="107"/>
      <c r="I993" s="2" t="s">
        <v>155</v>
      </c>
      <c r="K993" s="2" t="s">
        <v>151</v>
      </c>
      <c r="L993" t="s">
        <v>0</v>
      </c>
      <c r="M993" s="2" t="s">
        <v>140</v>
      </c>
      <c r="O993">
        <v>6</v>
      </c>
      <c r="P993" s="1" t="s">
        <v>1</v>
      </c>
      <c r="Q993">
        <v>5</v>
      </c>
      <c r="S993">
        <f t="shared" si="183"/>
        <v>1</v>
      </c>
      <c r="T993">
        <f t="shared" si="184"/>
        <v>0</v>
      </c>
      <c r="U993">
        <f t="shared" si="185"/>
        <v>0</v>
      </c>
    </row>
    <row r="994" spans="1:21">
      <c r="A994" s="367">
        <v>987</v>
      </c>
      <c r="B994" s="68">
        <v>62</v>
      </c>
      <c r="C994">
        <v>11</v>
      </c>
      <c r="D994" s="81">
        <v>31571</v>
      </c>
      <c r="E994" s="2" t="s">
        <v>388</v>
      </c>
      <c r="F994" s="94" t="s">
        <v>0</v>
      </c>
      <c r="G994" s="2" t="s">
        <v>128</v>
      </c>
      <c r="H994" s="107"/>
      <c r="I994" s="2" t="s">
        <v>155</v>
      </c>
      <c r="K994" s="2" t="s">
        <v>152</v>
      </c>
      <c r="L994" t="s">
        <v>0</v>
      </c>
      <c r="M994" s="2" t="s">
        <v>138</v>
      </c>
      <c r="O994">
        <v>6</v>
      </c>
      <c r="P994" s="1" t="s">
        <v>1</v>
      </c>
      <c r="Q994">
        <v>5</v>
      </c>
      <c r="S994">
        <f t="shared" si="183"/>
        <v>1</v>
      </c>
      <c r="T994">
        <f t="shared" si="184"/>
        <v>0</v>
      </c>
      <c r="U994">
        <f t="shared" si="185"/>
        <v>0</v>
      </c>
    </row>
    <row r="995" spans="1:21">
      <c r="A995" s="367">
        <v>988</v>
      </c>
      <c r="B995" s="68">
        <v>62</v>
      </c>
      <c r="C995">
        <v>12</v>
      </c>
      <c r="D995" s="81">
        <v>31571</v>
      </c>
      <c r="E995" s="2" t="s">
        <v>388</v>
      </c>
      <c r="F995" s="94" t="s">
        <v>0</v>
      </c>
      <c r="G995" s="2" t="s">
        <v>128</v>
      </c>
      <c r="H995" s="107"/>
      <c r="I995" s="2" t="s">
        <v>155</v>
      </c>
      <c r="K995" s="2" t="s">
        <v>136</v>
      </c>
      <c r="L995" t="s">
        <v>0</v>
      </c>
      <c r="M995" s="2" t="s">
        <v>139</v>
      </c>
      <c r="O995">
        <v>7</v>
      </c>
      <c r="P995" s="1" t="s">
        <v>1</v>
      </c>
      <c r="Q995">
        <v>4</v>
      </c>
      <c r="S995">
        <f t="shared" si="183"/>
        <v>1</v>
      </c>
      <c r="T995">
        <f t="shared" si="184"/>
        <v>0</v>
      </c>
      <c r="U995">
        <f t="shared" si="185"/>
        <v>0</v>
      </c>
    </row>
    <row r="996" spans="1:21">
      <c r="A996" s="367">
        <v>989</v>
      </c>
      <c r="B996" s="68">
        <v>62</v>
      </c>
      <c r="C996">
        <v>13</v>
      </c>
      <c r="D996" s="81">
        <v>31571</v>
      </c>
      <c r="E996" s="2" t="s">
        <v>388</v>
      </c>
      <c r="F996" s="94" t="s">
        <v>0</v>
      </c>
      <c r="G996" s="2" t="s">
        <v>128</v>
      </c>
      <c r="H996" s="107"/>
      <c r="I996" s="2" t="s">
        <v>155</v>
      </c>
      <c r="K996" s="2" t="s">
        <v>136</v>
      </c>
      <c r="L996" t="s">
        <v>0</v>
      </c>
      <c r="M996" s="2" t="s">
        <v>141</v>
      </c>
      <c r="O996">
        <v>6</v>
      </c>
      <c r="P996" s="1" t="s">
        <v>1</v>
      </c>
      <c r="Q996">
        <v>6</v>
      </c>
      <c r="S996">
        <f t="shared" si="183"/>
        <v>0</v>
      </c>
      <c r="T996">
        <f t="shared" si="184"/>
        <v>1</v>
      </c>
      <c r="U996">
        <f t="shared" si="185"/>
        <v>0</v>
      </c>
    </row>
    <row r="997" spans="1:21">
      <c r="A997" s="367">
        <v>990</v>
      </c>
      <c r="B997" s="68">
        <v>62</v>
      </c>
      <c r="C997">
        <v>14</v>
      </c>
      <c r="D997" s="81">
        <v>31571</v>
      </c>
      <c r="E997" s="2" t="s">
        <v>388</v>
      </c>
      <c r="F997" s="94" t="s">
        <v>0</v>
      </c>
      <c r="G997" s="2" t="s">
        <v>128</v>
      </c>
      <c r="H997" s="107"/>
      <c r="I997" s="2" t="s">
        <v>155</v>
      </c>
      <c r="K997" s="2" t="s">
        <v>94</v>
      </c>
      <c r="L997" t="s">
        <v>0</v>
      </c>
      <c r="M997" s="2" t="s">
        <v>140</v>
      </c>
      <c r="O997">
        <v>8</v>
      </c>
      <c r="P997" s="1" t="s">
        <v>1</v>
      </c>
      <c r="Q997">
        <v>3</v>
      </c>
      <c r="S997">
        <f t="shared" si="183"/>
        <v>1</v>
      </c>
      <c r="T997">
        <f t="shared" si="184"/>
        <v>0</v>
      </c>
      <c r="U997">
        <f t="shared" si="185"/>
        <v>0</v>
      </c>
    </row>
    <row r="998" spans="1:21">
      <c r="A998" s="367">
        <v>991</v>
      </c>
      <c r="B998" s="68">
        <v>62</v>
      </c>
      <c r="C998">
        <v>15</v>
      </c>
      <c r="D998" s="81">
        <v>31571</v>
      </c>
      <c r="E998" s="2" t="s">
        <v>388</v>
      </c>
      <c r="F998" s="94" t="s">
        <v>0</v>
      </c>
      <c r="G998" s="2" t="s">
        <v>128</v>
      </c>
      <c r="H998" s="107"/>
      <c r="I998" s="2" t="s">
        <v>155</v>
      </c>
      <c r="K998" s="2" t="s">
        <v>151</v>
      </c>
      <c r="L998" t="s">
        <v>0</v>
      </c>
      <c r="M998" s="2" t="s">
        <v>138</v>
      </c>
      <c r="O998">
        <v>4</v>
      </c>
      <c r="P998" s="1" t="s">
        <v>1</v>
      </c>
      <c r="Q998">
        <v>2</v>
      </c>
      <c r="S998">
        <f t="shared" si="183"/>
        <v>1</v>
      </c>
      <c r="T998">
        <f t="shared" si="184"/>
        <v>0</v>
      </c>
      <c r="U998">
        <f t="shared" si="185"/>
        <v>0</v>
      </c>
    </row>
    <row r="999" spans="1:21">
      <c r="A999" s="367">
        <v>992</v>
      </c>
      <c r="B999" s="68">
        <v>62</v>
      </c>
      <c r="C999">
        <v>16</v>
      </c>
      <c r="D999" s="81">
        <v>31571</v>
      </c>
      <c r="E999" s="2" t="s">
        <v>388</v>
      </c>
      <c r="F999" s="94" t="s">
        <v>0</v>
      </c>
      <c r="G999" s="2" t="s">
        <v>128</v>
      </c>
      <c r="H999" s="107">
        <v>0</v>
      </c>
      <c r="I999" s="2" t="s">
        <v>155</v>
      </c>
      <c r="K999" s="2" t="s">
        <v>152</v>
      </c>
      <c r="L999" t="s">
        <v>0</v>
      </c>
      <c r="M999" s="2" t="s">
        <v>139</v>
      </c>
      <c r="O999">
        <v>5</v>
      </c>
      <c r="P999" s="1" t="s">
        <v>1</v>
      </c>
      <c r="Q999">
        <v>9</v>
      </c>
      <c r="S999">
        <f t="shared" si="183"/>
        <v>0</v>
      </c>
      <c r="T999">
        <f t="shared" si="184"/>
        <v>0</v>
      </c>
      <c r="U999">
        <f t="shared" si="185"/>
        <v>1</v>
      </c>
    </row>
    <row r="1000" spans="1:21">
      <c r="A1000" s="367">
        <v>993</v>
      </c>
      <c r="B1000" s="68">
        <v>63</v>
      </c>
      <c r="C1000">
        <v>1</v>
      </c>
      <c r="D1000" s="81">
        <v>31575</v>
      </c>
      <c r="E1000" s="2" t="s">
        <v>108</v>
      </c>
      <c r="F1000" s="94" t="s">
        <v>0</v>
      </c>
      <c r="G1000" s="2" t="s">
        <v>128</v>
      </c>
      <c r="H1000" s="107"/>
      <c r="I1000" s="2" t="s">
        <v>155</v>
      </c>
      <c r="K1000" s="2" t="s">
        <v>371</v>
      </c>
      <c r="L1000" t="s">
        <v>0</v>
      </c>
      <c r="M1000" s="2" t="s">
        <v>375</v>
      </c>
      <c r="O1000">
        <v>5</v>
      </c>
      <c r="P1000" s="1" t="s">
        <v>1</v>
      </c>
      <c r="Q1000">
        <v>0</v>
      </c>
      <c r="S1000">
        <f t="shared" si="183"/>
        <v>1</v>
      </c>
      <c r="T1000">
        <f t="shared" si="184"/>
        <v>0</v>
      </c>
      <c r="U1000">
        <f t="shared" si="185"/>
        <v>0</v>
      </c>
    </row>
    <row r="1001" spans="1:21">
      <c r="A1001" s="367">
        <v>994</v>
      </c>
      <c r="B1001" s="68">
        <v>63</v>
      </c>
      <c r="C1001">
        <v>2</v>
      </c>
      <c r="D1001" s="81">
        <v>31575</v>
      </c>
      <c r="E1001" s="2" t="s">
        <v>108</v>
      </c>
      <c r="F1001" s="94" t="s">
        <v>0</v>
      </c>
      <c r="G1001" s="2" t="s">
        <v>128</v>
      </c>
      <c r="H1001" s="107"/>
      <c r="I1001" s="2" t="s">
        <v>155</v>
      </c>
      <c r="K1001" s="2" t="s">
        <v>372</v>
      </c>
      <c r="L1001" t="s">
        <v>0</v>
      </c>
      <c r="M1001" s="2" t="s">
        <v>376</v>
      </c>
      <c r="O1001">
        <v>5</v>
      </c>
      <c r="P1001" s="1" t="s">
        <v>1</v>
      </c>
      <c r="Q1001">
        <v>0</v>
      </c>
      <c r="S1001">
        <f t="shared" ref="S1001:S1016" si="186">IF(O1001&gt;Q1001,1,0)</f>
        <v>1</v>
      </c>
      <c r="T1001">
        <f t="shared" ref="T1001:T1016" si="187">IF(ISNUMBER(Q1001),IF(O1001=Q1001,1,0),0)</f>
        <v>0</v>
      </c>
      <c r="U1001">
        <f t="shared" ref="U1001:U1016" si="188">IF(O1001&lt;Q1001,1,0)</f>
        <v>0</v>
      </c>
    </row>
    <row r="1002" spans="1:21">
      <c r="A1002" s="367">
        <v>995</v>
      </c>
      <c r="B1002" s="68">
        <v>63</v>
      </c>
      <c r="C1002">
        <v>3</v>
      </c>
      <c r="D1002" s="81">
        <v>31575</v>
      </c>
      <c r="E1002" s="2" t="s">
        <v>108</v>
      </c>
      <c r="F1002" s="94" t="s">
        <v>0</v>
      </c>
      <c r="G1002" s="2" t="s">
        <v>128</v>
      </c>
      <c r="H1002" s="107"/>
      <c r="I1002" s="2" t="s">
        <v>155</v>
      </c>
      <c r="K1002" s="2" t="s">
        <v>373</v>
      </c>
      <c r="L1002" t="s">
        <v>0</v>
      </c>
      <c r="M1002" s="2" t="s">
        <v>377</v>
      </c>
      <c r="O1002">
        <v>5</v>
      </c>
      <c r="P1002" s="1" t="s">
        <v>1</v>
      </c>
      <c r="Q1002">
        <v>0</v>
      </c>
      <c r="S1002">
        <f t="shared" si="186"/>
        <v>1</v>
      </c>
      <c r="T1002">
        <f t="shared" si="187"/>
        <v>0</v>
      </c>
      <c r="U1002">
        <f t="shared" si="188"/>
        <v>0</v>
      </c>
    </row>
    <row r="1003" spans="1:21">
      <c r="A1003" s="367">
        <v>996</v>
      </c>
      <c r="B1003" s="68">
        <v>63</v>
      </c>
      <c r="C1003">
        <v>4</v>
      </c>
      <c r="D1003" s="81">
        <v>31575</v>
      </c>
      <c r="E1003" s="2" t="s">
        <v>108</v>
      </c>
      <c r="F1003" s="94" t="s">
        <v>0</v>
      </c>
      <c r="G1003" s="2" t="s">
        <v>128</v>
      </c>
      <c r="H1003" s="107"/>
      <c r="I1003" s="2" t="s">
        <v>155</v>
      </c>
      <c r="K1003" s="2" t="s">
        <v>374</v>
      </c>
      <c r="L1003" t="s">
        <v>0</v>
      </c>
      <c r="M1003" s="2" t="s">
        <v>378</v>
      </c>
      <c r="O1003">
        <v>5</v>
      </c>
      <c r="P1003" s="1" t="s">
        <v>1</v>
      </c>
      <c r="Q1003">
        <v>0</v>
      </c>
      <c r="S1003">
        <f t="shared" si="186"/>
        <v>1</v>
      </c>
      <c r="T1003">
        <f t="shared" si="187"/>
        <v>0</v>
      </c>
      <c r="U1003">
        <f t="shared" si="188"/>
        <v>0</v>
      </c>
    </row>
    <row r="1004" spans="1:21">
      <c r="A1004" s="367">
        <v>997</v>
      </c>
      <c r="B1004" s="68">
        <v>63</v>
      </c>
      <c r="C1004">
        <v>5</v>
      </c>
      <c r="D1004" s="81">
        <v>31575</v>
      </c>
      <c r="E1004" s="2" t="s">
        <v>108</v>
      </c>
      <c r="F1004" s="94" t="s">
        <v>0</v>
      </c>
      <c r="G1004" s="2" t="s">
        <v>128</v>
      </c>
      <c r="H1004" s="107"/>
      <c r="I1004" s="2" t="s">
        <v>155</v>
      </c>
      <c r="K1004" s="2" t="s">
        <v>372</v>
      </c>
      <c r="L1004" t="s">
        <v>0</v>
      </c>
      <c r="M1004" s="2" t="s">
        <v>375</v>
      </c>
      <c r="O1004">
        <v>5</v>
      </c>
      <c r="P1004" s="1" t="s">
        <v>1</v>
      </c>
      <c r="Q1004">
        <v>0</v>
      </c>
      <c r="S1004">
        <f t="shared" si="186"/>
        <v>1</v>
      </c>
      <c r="T1004">
        <f t="shared" si="187"/>
        <v>0</v>
      </c>
      <c r="U1004">
        <f t="shared" si="188"/>
        <v>0</v>
      </c>
    </row>
    <row r="1005" spans="1:21">
      <c r="A1005" s="367">
        <v>998</v>
      </c>
      <c r="B1005" s="68">
        <v>63</v>
      </c>
      <c r="C1005">
        <v>6</v>
      </c>
      <c r="D1005" s="81">
        <v>31575</v>
      </c>
      <c r="E1005" s="2" t="s">
        <v>108</v>
      </c>
      <c r="F1005" s="94" t="s">
        <v>0</v>
      </c>
      <c r="G1005" s="2" t="s">
        <v>128</v>
      </c>
      <c r="H1005" s="107"/>
      <c r="I1005" s="2" t="s">
        <v>155</v>
      </c>
      <c r="K1005" s="2" t="s">
        <v>373</v>
      </c>
      <c r="L1005" t="s">
        <v>0</v>
      </c>
      <c r="M1005" s="2" t="s">
        <v>376</v>
      </c>
      <c r="O1005">
        <v>5</v>
      </c>
      <c r="P1005" s="1" t="s">
        <v>1</v>
      </c>
      <c r="Q1005">
        <v>0</v>
      </c>
      <c r="S1005">
        <f t="shared" si="186"/>
        <v>1</v>
      </c>
      <c r="T1005">
        <f t="shared" si="187"/>
        <v>0</v>
      </c>
      <c r="U1005">
        <f t="shared" si="188"/>
        <v>0</v>
      </c>
    </row>
    <row r="1006" spans="1:21">
      <c r="A1006" s="367">
        <v>999</v>
      </c>
      <c r="B1006" s="68">
        <v>63</v>
      </c>
      <c r="C1006">
        <v>7</v>
      </c>
      <c r="D1006" s="81">
        <v>31575</v>
      </c>
      <c r="E1006" s="2" t="s">
        <v>108</v>
      </c>
      <c r="F1006" s="94" t="s">
        <v>0</v>
      </c>
      <c r="G1006" s="2" t="s">
        <v>128</v>
      </c>
      <c r="H1006" s="107"/>
      <c r="I1006" s="2" t="s">
        <v>155</v>
      </c>
      <c r="K1006" s="2" t="s">
        <v>374</v>
      </c>
      <c r="L1006" t="s">
        <v>0</v>
      </c>
      <c r="M1006" s="2" t="s">
        <v>377</v>
      </c>
      <c r="O1006">
        <v>5</v>
      </c>
      <c r="P1006" s="1" t="s">
        <v>1</v>
      </c>
      <c r="Q1006">
        <v>0</v>
      </c>
      <c r="S1006">
        <f t="shared" si="186"/>
        <v>1</v>
      </c>
      <c r="T1006">
        <f t="shared" si="187"/>
        <v>0</v>
      </c>
      <c r="U1006">
        <f t="shared" si="188"/>
        <v>0</v>
      </c>
    </row>
    <row r="1007" spans="1:21">
      <c r="A1007" s="367">
        <v>1000</v>
      </c>
      <c r="B1007" s="68">
        <v>63</v>
      </c>
      <c r="C1007">
        <v>8</v>
      </c>
      <c r="D1007" s="81">
        <v>31575</v>
      </c>
      <c r="E1007" s="2" t="s">
        <v>108</v>
      </c>
      <c r="F1007" s="94" t="s">
        <v>0</v>
      </c>
      <c r="G1007" s="2" t="s">
        <v>128</v>
      </c>
      <c r="H1007" s="107"/>
      <c r="I1007" s="2" t="s">
        <v>155</v>
      </c>
      <c r="K1007" s="2" t="s">
        <v>371</v>
      </c>
      <c r="L1007" t="s">
        <v>0</v>
      </c>
      <c r="M1007" s="2" t="s">
        <v>378</v>
      </c>
      <c r="O1007">
        <v>5</v>
      </c>
      <c r="P1007" s="1" t="s">
        <v>1</v>
      </c>
      <c r="Q1007">
        <v>0</v>
      </c>
      <c r="S1007">
        <f t="shared" si="186"/>
        <v>1</v>
      </c>
      <c r="T1007">
        <f t="shared" si="187"/>
        <v>0</v>
      </c>
      <c r="U1007">
        <f t="shared" si="188"/>
        <v>0</v>
      </c>
    </row>
    <row r="1008" spans="1:21">
      <c r="A1008" s="367">
        <v>1001</v>
      </c>
      <c r="B1008" s="68">
        <v>63</v>
      </c>
      <c r="C1008">
        <v>9</v>
      </c>
      <c r="D1008" s="81">
        <v>31575</v>
      </c>
      <c r="E1008" s="2" t="s">
        <v>108</v>
      </c>
      <c r="F1008" s="94" t="s">
        <v>0</v>
      </c>
      <c r="G1008" s="2" t="s">
        <v>128</v>
      </c>
      <c r="H1008" s="107"/>
      <c r="I1008" s="2" t="s">
        <v>155</v>
      </c>
      <c r="K1008" s="2" t="s">
        <v>374</v>
      </c>
      <c r="L1008" t="s">
        <v>0</v>
      </c>
      <c r="M1008" s="2" t="s">
        <v>376</v>
      </c>
      <c r="O1008">
        <v>5</v>
      </c>
      <c r="P1008" s="1" t="s">
        <v>1</v>
      </c>
      <c r="Q1008">
        <v>0</v>
      </c>
      <c r="S1008">
        <f t="shared" si="186"/>
        <v>1</v>
      </c>
      <c r="T1008">
        <f t="shared" si="187"/>
        <v>0</v>
      </c>
      <c r="U1008">
        <f t="shared" si="188"/>
        <v>0</v>
      </c>
    </row>
    <row r="1009" spans="1:21">
      <c r="A1009" s="367">
        <v>1002</v>
      </c>
      <c r="B1009" s="68">
        <v>63</v>
      </c>
      <c r="C1009">
        <v>10</v>
      </c>
      <c r="D1009" s="81">
        <v>31575</v>
      </c>
      <c r="E1009" s="2" t="s">
        <v>108</v>
      </c>
      <c r="F1009" s="94" t="s">
        <v>0</v>
      </c>
      <c r="G1009" s="2" t="s">
        <v>128</v>
      </c>
      <c r="H1009" s="107"/>
      <c r="I1009" s="2" t="s">
        <v>155</v>
      </c>
      <c r="K1009" s="2" t="s">
        <v>373</v>
      </c>
      <c r="L1009" t="s">
        <v>0</v>
      </c>
      <c r="M1009" s="2" t="s">
        <v>375</v>
      </c>
      <c r="O1009">
        <v>5</v>
      </c>
      <c r="P1009" s="1" t="s">
        <v>1</v>
      </c>
      <c r="Q1009">
        <v>0</v>
      </c>
      <c r="S1009">
        <f t="shared" si="186"/>
        <v>1</v>
      </c>
      <c r="T1009">
        <f t="shared" si="187"/>
        <v>0</v>
      </c>
      <c r="U1009">
        <f t="shared" si="188"/>
        <v>0</v>
      </c>
    </row>
    <row r="1010" spans="1:21">
      <c r="A1010" s="367">
        <v>1003</v>
      </c>
      <c r="B1010" s="68">
        <v>63</v>
      </c>
      <c r="C1010">
        <v>11</v>
      </c>
      <c r="D1010" s="81">
        <v>31575</v>
      </c>
      <c r="E1010" s="2" t="s">
        <v>108</v>
      </c>
      <c r="F1010" s="94" t="s">
        <v>0</v>
      </c>
      <c r="G1010" s="2" t="s">
        <v>128</v>
      </c>
      <c r="H1010" s="107"/>
      <c r="I1010" s="2" t="s">
        <v>155</v>
      </c>
      <c r="K1010" s="2" t="s">
        <v>372</v>
      </c>
      <c r="L1010" t="s">
        <v>0</v>
      </c>
      <c r="M1010" s="2" t="s">
        <v>378</v>
      </c>
      <c r="O1010">
        <v>5</v>
      </c>
      <c r="P1010" s="1" t="s">
        <v>1</v>
      </c>
      <c r="Q1010">
        <v>0</v>
      </c>
      <c r="S1010">
        <f t="shared" si="186"/>
        <v>1</v>
      </c>
      <c r="T1010">
        <f t="shared" si="187"/>
        <v>0</v>
      </c>
      <c r="U1010">
        <f t="shared" si="188"/>
        <v>0</v>
      </c>
    </row>
    <row r="1011" spans="1:21">
      <c r="A1011" s="367">
        <v>1004</v>
      </c>
      <c r="B1011" s="68">
        <v>63</v>
      </c>
      <c r="C1011">
        <v>12</v>
      </c>
      <c r="D1011" s="81">
        <v>31575</v>
      </c>
      <c r="E1011" s="2" t="s">
        <v>108</v>
      </c>
      <c r="F1011" s="94" t="s">
        <v>0</v>
      </c>
      <c r="G1011" s="2" t="s">
        <v>128</v>
      </c>
      <c r="H1011" s="107"/>
      <c r="I1011" s="2" t="s">
        <v>155</v>
      </c>
      <c r="K1011" s="2" t="s">
        <v>371</v>
      </c>
      <c r="L1011" t="s">
        <v>0</v>
      </c>
      <c r="M1011" s="2" t="s">
        <v>377</v>
      </c>
      <c r="O1011">
        <v>5</v>
      </c>
      <c r="P1011" s="1" t="s">
        <v>1</v>
      </c>
      <c r="Q1011">
        <v>0</v>
      </c>
      <c r="S1011">
        <f t="shared" si="186"/>
        <v>1</v>
      </c>
      <c r="T1011">
        <f t="shared" si="187"/>
        <v>0</v>
      </c>
      <c r="U1011">
        <f t="shared" si="188"/>
        <v>0</v>
      </c>
    </row>
    <row r="1012" spans="1:21">
      <c r="A1012" s="367">
        <v>1005</v>
      </c>
      <c r="B1012" s="68">
        <v>63</v>
      </c>
      <c r="C1012">
        <v>13</v>
      </c>
      <c r="D1012" s="81">
        <v>31575</v>
      </c>
      <c r="E1012" s="2" t="s">
        <v>108</v>
      </c>
      <c r="F1012" s="94" t="s">
        <v>0</v>
      </c>
      <c r="G1012" s="2" t="s">
        <v>128</v>
      </c>
      <c r="H1012" s="107"/>
      <c r="I1012" s="2" t="s">
        <v>155</v>
      </c>
      <c r="K1012" s="2" t="s">
        <v>371</v>
      </c>
      <c r="L1012" t="s">
        <v>0</v>
      </c>
      <c r="M1012" s="2" t="s">
        <v>376</v>
      </c>
      <c r="O1012">
        <v>5</v>
      </c>
      <c r="P1012" s="1" t="s">
        <v>1</v>
      </c>
      <c r="Q1012">
        <v>0</v>
      </c>
      <c r="S1012">
        <f t="shared" si="186"/>
        <v>1</v>
      </c>
      <c r="T1012">
        <f t="shared" si="187"/>
        <v>0</v>
      </c>
      <c r="U1012">
        <f t="shared" si="188"/>
        <v>0</v>
      </c>
    </row>
    <row r="1013" spans="1:21">
      <c r="A1013" s="367">
        <v>1006</v>
      </c>
      <c r="B1013" s="68">
        <v>63</v>
      </c>
      <c r="C1013">
        <v>14</v>
      </c>
      <c r="D1013" s="81">
        <v>31575</v>
      </c>
      <c r="E1013" s="2" t="s">
        <v>108</v>
      </c>
      <c r="F1013" s="94" t="s">
        <v>0</v>
      </c>
      <c r="G1013" s="2" t="s">
        <v>128</v>
      </c>
      <c r="H1013" s="107"/>
      <c r="I1013" s="2" t="s">
        <v>155</v>
      </c>
      <c r="K1013" s="2" t="s">
        <v>374</v>
      </c>
      <c r="L1013" t="s">
        <v>0</v>
      </c>
      <c r="M1013" s="2" t="s">
        <v>375</v>
      </c>
      <c r="O1013">
        <v>5</v>
      </c>
      <c r="P1013" s="1" t="s">
        <v>1</v>
      </c>
      <c r="Q1013">
        <v>0</v>
      </c>
      <c r="S1013">
        <f t="shared" si="186"/>
        <v>1</v>
      </c>
      <c r="T1013">
        <f t="shared" si="187"/>
        <v>0</v>
      </c>
      <c r="U1013">
        <f t="shared" si="188"/>
        <v>0</v>
      </c>
    </row>
    <row r="1014" spans="1:21">
      <c r="A1014" s="367">
        <v>1007</v>
      </c>
      <c r="B1014" s="68">
        <v>63</v>
      </c>
      <c r="C1014">
        <v>15</v>
      </c>
      <c r="D1014" s="81">
        <v>31575</v>
      </c>
      <c r="E1014" s="2" t="s">
        <v>108</v>
      </c>
      <c r="F1014" s="94" t="s">
        <v>0</v>
      </c>
      <c r="G1014" s="2" t="s">
        <v>128</v>
      </c>
      <c r="H1014" s="107"/>
      <c r="I1014" s="2" t="s">
        <v>155</v>
      </c>
      <c r="K1014" s="2" t="s">
        <v>373</v>
      </c>
      <c r="L1014" t="s">
        <v>0</v>
      </c>
      <c r="M1014" s="2" t="s">
        <v>378</v>
      </c>
      <c r="O1014">
        <v>5</v>
      </c>
      <c r="P1014" s="1" t="s">
        <v>1</v>
      </c>
      <c r="Q1014">
        <v>0</v>
      </c>
      <c r="S1014">
        <f t="shared" si="186"/>
        <v>1</v>
      </c>
      <c r="T1014">
        <f t="shared" si="187"/>
        <v>0</v>
      </c>
      <c r="U1014">
        <f t="shared" si="188"/>
        <v>0</v>
      </c>
    </row>
    <row r="1015" spans="1:21">
      <c r="A1015" s="367">
        <v>1008</v>
      </c>
      <c r="B1015" s="68">
        <v>63</v>
      </c>
      <c r="C1015">
        <v>16</v>
      </c>
      <c r="D1015" s="81">
        <v>31575</v>
      </c>
      <c r="E1015" s="2" t="s">
        <v>108</v>
      </c>
      <c r="F1015" s="94" t="s">
        <v>0</v>
      </c>
      <c r="G1015" s="2" t="s">
        <v>128</v>
      </c>
      <c r="H1015" s="107"/>
      <c r="I1015" s="2" t="s">
        <v>155</v>
      </c>
      <c r="K1015" s="2" t="s">
        <v>372</v>
      </c>
      <c r="L1015" t="s">
        <v>0</v>
      </c>
      <c r="M1015" s="2" t="s">
        <v>377</v>
      </c>
      <c r="O1015">
        <v>5</v>
      </c>
      <c r="P1015" s="1" t="s">
        <v>1</v>
      </c>
      <c r="Q1015">
        <v>0</v>
      </c>
      <c r="S1015">
        <f t="shared" si="186"/>
        <v>1</v>
      </c>
      <c r="T1015">
        <f t="shared" si="187"/>
        <v>0</v>
      </c>
      <c r="U1015">
        <f t="shared" si="188"/>
        <v>0</v>
      </c>
    </row>
    <row r="1016" spans="1:21">
      <c r="A1016" s="367">
        <v>1009</v>
      </c>
      <c r="B1016" s="68">
        <v>64</v>
      </c>
      <c r="C1016">
        <v>1</v>
      </c>
      <c r="D1016" s="81">
        <v>31577</v>
      </c>
      <c r="E1016" s="2" t="s">
        <v>128</v>
      </c>
      <c r="F1016" s="94" t="s">
        <v>0</v>
      </c>
      <c r="G1016" s="2" t="s">
        <v>95</v>
      </c>
      <c r="H1016" s="107"/>
      <c r="I1016" s="2" t="s">
        <v>155</v>
      </c>
      <c r="K1016" s="2" t="s">
        <v>139</v>
      </c>
      <c r="L1016" t="s">
        <v>0</v>
      </c>
      <c r="M1016" s="2" t="s">
        <v>153</v>
      </c>
      <c r="O1016">
        <v>8</v>
      </c>
      <c r="P1016" s="1" t="s">
        <v>1</v>
      </c>
      <c r="Q1016">
        <v>2</v>
      </c>
      <c r="S1016">
        <f t="shared" si="186"/>
        <v>1</v>
      </c>
      <c r="T1016">
        <f t="shared" si="187"/>
        <v>0</v>
      </c>
      <c r="U1016">
        <f t="shared" si="188"/>
        <v>0</v>
      </c>
    </row>
    <row r="1017" spans="1:21">
      <c r="A1017" s="367">
        <v>1010</v>
      </c>
      <c r="B1017" s="68">
        <v>64</v>
      </c>
      <c r="C1017">
        <v>2</v>
      </c>
      <c r="D1017" s="81">
        <v>31577</v>
      </c>
      <c r="E1017" s="2" t="s">
        <v>128</v>
      </c>
      <c r="F1017" s="94" t="s">
        <v>0</v>
      </c>
      <c r="G1017" s="2" t="s">
        <v>95</v>
      </c>
      <c r="H1017" s="107">
        <v>0</v>
      </c>
      <c r="I1017" s="2" t="s">
        <v>155</v>
      </c>
      <c r="K1017" s="2" t="s">
        <v>140</v>
      </c>
      <c r="L1017" t="s">
        <v>0</v>
      </c>
      <c r="M1017" s="2" t="s">
        <v>99</v>
      </c>
      <c r="O1017">
        <v>4</v>
      </c>
      <c r="P1017" s="1" t="s">
        <v>1</v>
      </c>
      <c r="Q1017">
        <v>7</v>
      </c>
      <c r="S1017">
        <f t="shared" ref="S1017:S1032" si="189">IF(O1017&gt;Q1017,1,0)</f>
        <v>0</v>
      </c>
      <c r="T1017">
        <f t="shared" ref="T1017:T1032" si="190">IF(ISNUMBER(Q1017),IF(O1017=Q1017,1,0),0)</f>
        <v>0</v>
      </c>
      <c r="U1017">
        <f t="shared" ref="U1017:U1032" si="191">IF(O1017&lt;Q1017,1,0)</f>
        <v>1</v>
      </c>
    </row>
    <row r="1018" spans="1:21">
      <c r="A1018" s="367">
        <v>1011</v>
      </c>
      <c r="B1018" s="68">
        <v>64</v>
      </c>
      <c r="C1018">
        <v>3</v>
      </c>
      <c r="D1018" s="81">
        <v>31577</v>
      </c>
      <c r="E1018" s="2" t="s">
        <v>128</v>
      </c>
      <c r="F1018" s="94" t="s">
        <v>0</v>
      </c>
      <c r="G1018" s="2" t="s">
        <v>95</v>
      </c>
      <c r="H1018" s="107">
        <v>0</v>
      </c>
      <c r="I1018" s="2" t="s">
        <v>155</v>
      </c>
      <c r="K1018" s="2" t="s">
        <v>138</v>
      </c>
      <c r="L1018" t="s">
        <v>0</v>
      </c>
      <c r="M1018" s="2" t="s">
        <v>97</v>
      </c>
      <c r="O1018">
        <v>4</v>
      </c>
      <c r="P1018" s="1" t="s">
        <v>1</v>
      </c>
      <c r="Q1018">
        <v>5</v>
      </c>
      <c r="S1018">
        <f t="shared" si="189"/>
        <v>0</v>
      </c>
      <c r="T1018">
        <f t="shared" si="190"/>
        <v>0</v>
      </c>
      <c r="U1018">
        <f t="shared" si="191"/>
        <v>1</v>
      </c>
    </row>
    <row r="1019" spans="1:21">
      <c r="A1019" s="367">
        <v>1012</v>
      </c>
      <c r="B1019" s="68">
        <v>64</v>
      </c>
      <c r="C1019">
        <v>4</v>
      </c>
      <c r="D1019" s="81">
        <v>31577</v>
      </c>
      <c r="E1019" s="2" t="s">
        <v>128</v>
      </c>
      <c r="F1019" s="94" t="s">
        <v>0</v>
      </c>
      <c r="G1019" s="2" t="s">
        <v>95</v>
      </c>
      <c r="H1019" s="107"/>
      <c r="I1019" s="2" t="s">
        <v>155</v>
      </c>
      <c r="K1019" s="2" t="s">
        <v>129</v>
      </c>
      <c r="L1019" t="s">
        <v>0</v>
      </c>
      <c r="M1019" s="2" t="s">
        <v>98</v>
      </c>
      <c r="O1019">
        <v>4</v>
      </c>
      <c r="P1019" s="1" t="s">
        <v>1</v>
      </c>
      <c r="Q1019">
        <v>4</v>
      </c>
      <c r="S1019">
        <f t="shared" si="189"/>
        <v>0</v>
      </c>
      <c r="T1019">
        <f t="shared" si="190"/>
        <v>1</v>
      </c>
      <c r="U1019">
        <f t="shared" si="191"/>
        <v>0</v>
      </c>
    </row>
    <row r="1020" spans="1:21">
      <c r="A1020" s="367">
        <v>1013</v>
      </c>
      <c r="B1020" s="68">
        <v>64</v>
      </c>
      <c r="C1020">
        <v>5</v>
      </c>
      <c r="D1020" s="81">
        <v>31577</v>
      </c>
      <c r="E1020" s="2" t="s">
        <v>128</v>
      </c>
      <c r="F1020" s="94" t="s">
        <v>0</v>
      </c>
      <c r="G1020" s="2" t="s">
        <v>95</v>
      </c>
      <c r="H1020" s="107"/>
      <c r="I1020" s="2" t="s">
        <v>155</v>
      </c>
      <c r="K1020" s="2" t="s">
        <v>140</v>
      </c>
      <c r="L1020" t="s">
        <v>0</v>
      </c>
      <c r="M1020" s="2" t="s">
        <v>153</v>
      </c>
      <c r="O1020">
        <v>3</v>
      </c>
      <c r="P1020" s="1" t="s">
        <v>1</v>
      </c>
      <c r="Q1020">
        <v>3</v>
      </c>
      <c r="S1020">
        <f t="shared" si="189"/>
        <v>0</v>
      </c>
      <c r="T1020">
        <f t="shared" si="190"/>
        <v>1</v>
      </c>
      <c r="U1020">
        <f t="shared" si="191"/>
        <v>0</v>
      </c>
    </row>
    <row r="1021" spans="1:21">
      <c r="A1021" s="367">
        <v>1014</v>
      </c>
      <c r="B1021" s="68">
        <v>64</v>
      </c>
      <c r="C1021">
        <v>6</v>
      </c>
      <c r="D1021" s="81">
        <v>31577</v>
      </c>
      <c r="E1021" s="2" t="s">
        <v>128</v>
      </c>
      <c r="F1021" s="94" t="s">
        <v>0</v>
      </c>
      <c r="G1021" s="2" t="s">
        <v>95</v>
      </c>
      <c r="H1021" s="107">
        <v>0</v>
      </c>
      <c r="I1021" s="2" t="s">
        <v>155</v>
      </c>
      <c r="K1021" s="2" t="s">
        <v>138</v>
      </c>
      <c r="L1021" t="s">
        <v>0</v>
      </c>
      <c r="M1021" s="2" t="s">
        <v>99</v>
      </c>
      <c r="O1021">
        <v>2</v>
      </c>
      <c r="P1021" s="1" t="s">
        <v>1</v>
      </c>
      <c r="Q1021">
        <v>4</v>
      </c>
      <c r="S1021">
        <f t="shared" si="189"/>
        <v>0</v>
      </c>
      <c r="T1021">
        <f t="shared" si="190"/>
        <v>0</v>
      </c>
      <c r="U1021">
        <f t="shared" si="191"/>
        <v>1</v>
      </c>
    </row>
    <row r="1022" spans="1:21">
      <c r="A1022" s="367">
        <v>1015</v>
      </c>
      <c r="B1022" s="68">
        <v>64</v>
      </c>
      <c r="C1022">
        <v>7</v>
      </c>
      <c r="D1022" s="81">
        <v>31577</v>
      </c>
      <c r="E1022" s="2" t="s">
        <v>128</v>
      </c>
      <c r="F1022" s="94" t="s">
        <v>0</v>
      </c>
      <c r="G1022" s="2" t="s">
        <v>95</v>
      </c>
      <c r="H1022" s="107"/>
      <c r="I1022" s="2" t="s">
        <v>155</v>
      </c>
      <c r="K1022" s="2" t="s">
        <v>129</v>
      </c>
      <c r="L1022" t="s">
        <v>0</v>
      </c>
      <c r="M1022" s="2" t="s">
        <v>97</v>
      </c>
      <c r="O1022">
        <v>6</v>
      </c>
      <c r="P1022" s="1" t="s">
        <v>1</v>
      </c>
      <c r="Q1022">
        <v>0</v>
      </c>
      <c r="S1022">
        <f t="shared" si="189"/>
        <v>1</v>
      </c>
      <c r="T1022">
        <f t="shared" si="190"/>
        <v>0</v>
      </c>
      <c r="U1022">
        <f t="shared" si="191"/>
        <v>0</v>
      </c>
    </row>
    <row r="1023" spans="1:21">
      <c r="A1023" s="367">
        <v>1016</v>
      </c>
      <c r="B1023" s="68">
        <v>64</v>
      </c>
      <c r="C1023">
        <v>8</v>
      </c>
      <c r="D1023" s="81">
        <v>31577</v>
      </c>
      <c r="E1023" s="2" t="s">
        <v>128</v>
      </c>
      <c r="F1023" s="94" t="s">
        <v>0</v>
      </c>
      <c r="G1023" s="2" t="s">
        <v>95</v>
      </c>
      <c r="H1023" s="107"/>
      <c r="I1023" s="2" t="s">
        <v>155</v>
      </c>
      <c r="K1023" s="2" t="s">
        <v>139</v>
      </c>
      <c r="L1023" t="s">
        <v>0</v>
      </c>
      <c r="M1023" s="2" t="s">
        <v>98</v>
      </c>
      <c r="O1023">
        <v>5</v>
      </c>
      <c r="P1023" s="1" t="s">
        <v>1</v>
      </c>
      <c r="Q1023">
        <v>5</v>
      </c>
      <c r="S1023">
        <f t="shared" si="189"/>
        <v>0</v>
      </c>
      <c r="T1023">
        <f t="shared" si="190"/>
        <v>1</v>
      </c>
      <c r="U1023">
        <f t="shared" si="191"/>
        <v>0</v>
      </c>
    </row>
    <row r="1024" spans="1:21">
      <c r="A1024" s="367">
        <v>1017</v>
      </c>
      <c r="B1024" s="68">
        <v>64</v>
      </c>
      <c r="C1024">
        <v>9</v>
      </c>
      <c r="D1024" s="81">
        <v>31577</v>
      </c>
      <c r="E1024" s="2" t="s">
        <v>128</v>
      </c>
      <c r="F1024" s="94" t="s">
        <v>0</v>
      </c>
      <c r="G1024" s="2" t="s">
        <v>95</v>
      </c>
      <c r="H1024" s="107"/>
      <c r="I1024" s="2" t="s">
        <v>155</v>
      </c>
      <c r="K1024" s="2" t="s">
        <v>129</v>
      </c>
      <c r="L1024" t="s">
        <v>0</v>
      </c>
      <c r="M1024" s="2" t="s">
        <v>99</v>
      </c>
      <c r="O1024">
        <v>5</v>
      </c>
      <c r="P1024" s="1" t="s">
        <v>1</v>
      </c>
      <c r="Q1024">
        <v>4</v>
      </c>
      <c r="S1024">
        <f t="shared" si="189"/>
        <v>1</v>
      </c>
      <c r="T1024">
        <f t="shared" si="190"/>
        <v>0</v>
      </c>
      <c r="U1024">
        <f t="shared" si="191"/>
        <v>0</v>
      </c>
    </row>
    <row r="1025" spans="1:21">
      <c r="A1025" s="367">
        <v>1018</v>
      </c>
      <c r="B1025" s="68">
        <v>64</v>
      </c>
      <c r="C1025">
        <v>10</v>
      </c>
      <c r="D1025" s="81">
        <v>31577</v>
      </c>
      <c r="E1025" s="2" t="s">
        <v>128</v>
      </c>
      <c r="F1025" s="94" t="s">
        <v>0</v>
      </c>
      <c r="G1025" s="2" t="s">
        <v>95</v>
      </c>
      <c r="H1025" s="107"/>
      <c r="I1025" s="2" t="s">
        <v>155</v>
      </c>
      <c r="K1025" s="2" t="s">
        <v>138</v>
      </c>
      <c r="L1025" t="s">
        <v>0</v>
      </c>
      <c r="M1025" s="2" t="s">
        <v>153</v>
      </c>
      <c r="O1025">
        <v>2</v>
      </c>
      <c r="P1025" s="1" t="s">
        <v>1</v>
      </c>
      <c r="Q1025">
        <v>1</v>
      </c>
      <c r="S1025">
        <f t="shared" si="189"/>
        <v>1</v>
      </c>
      <c r="T1025">
        <f t="shared" si="190"/>
        <v>0</v>
      </c>
      <c r="U1025">
        <f t="shared" si="191"/>
        <v>0</v>
      </c>
    </row>
    <row r="1026" spans="1:21">
      <c r="A1026" s="367">
        <v>1019</v>
      </c>
      <c r="B1026" s="68">
        <v>64</v>
      </c>
      <c r="C1026">
        <v>11</v>
      </c>
      <c r="D1026" s="81">
        <v>31577</v>
      </c>
      <c r="E1026" s="2" t="s">
        <v>128</v>
      </c>
      <c r="F1026" s="94" t="s">
        <v>0</v>
      </c>
      <c r="G1026" s="2" t="s">
        <v>95</v>
      </c>
      <c r="H1026" s="107">
        <v>0</v>
      </c>
      <c r="I1026" s="2" t="s">
        <v>155</v>
      </c>
      <c r="K1026" s="2" t="s">
        <v>140</v>
      </c>
      <c r="L1026" t="s">
        <v>0</v>
      </c>
      <c r="M1026" s="2" t="s">
        <v>98</v>
      </c>
      <c r="O1026">
        <v>4</v>
      </c>
      <c r="P1026" s="1" t="s">
        <v>1</v>
      </c>
      <c r="Q1026">
        <v>5</v>
      </c>
      <c r="S1026">
        <f t="shared" si="189"/>
        <v>0</v>
      </c>
      <c r="T1026">
        <f t="shared" si="190"/>
        <v>0</v>
      </c>
      <c r="U1026">
        <f t="shared" si="191"/>
        <v>1</v>
      </c>
    </row>
    <row r="1027" spans="1:21">
      <c r="A1027" s="367">
        <v>1020</v>
      </c>
      <c r="B1027" s="68">
        <v>64</v>
      </c>
      <c r="C1027">
        <v>12</v>
      </c>
      <c r="D1027" s="81">
        <v>31577</v>
      </c>
      <c r="E1027" s="2" t="s">
        <v>128</v>
      </c>
      <c r="F1027" s="94" t="s">
        <v>0</v>
      </c>
      <c r="G1027" s="2" t="s">
        <v>95</v>
      </c>
      <c r="H1027" s="107">
        <v>0</v>
      </c>
      <c r="I1027" s="2" t="s">
        <v>155</v>
      </c>
      <c r="K1027" s="2" t="s">
        <v>139</v>
      </c>
      <c r="L1027" t="s">
        <v>0</v>
      </c>
      <c r="M1027" s="2" t="s">
        <v>97</v>
      </c>
      <c r="O1027">
        <v>1</v>
      </c>
      <c r="P1027" s="1" t="s">
        <v>1</v>
      </c>
      <c r="Q1027">
        <v>2</v>
      </c>
      <c r="S1027">
        <f t="shared" si="189"/>
        <v>0</v>
      </c>
      <c r="T1027">
        <f t="shared" si="190"/>
        <v>0</v>
      </c>
      <c r="U1027">
        <f t="shared" si="191"/>
        <v>1</v>
      </c>
    </row>
    <row r="1028" spans="1:21">
      <c r="A1028" s="367">
        <v>1021</v>
      </c>
      <c r="B1028" s="68">
        <v>64</v>
      </c>
      <c r="C1028">
        <v>13</v>
      </c>
      <c r="D1028" s="81">
        <v>31577</v>
      </c>
      <c r="E1028" s="2" t="s">
        <v>128</v>
      </c>
      <c r="F1028" s="94" t="s">
        <v>0</v>
      </c>
      <c r="G1028" s="2" t="s">
        <v>95</v>
      </c>
      <c r="H1028" s="107">
        <v>0</v>
      </c>
      <c r="I1028" s="2" t="s">
        <v>155</v>
      </c>
      <c r="K1028" s="2" t="s">
        <v>139</v>
      </c>
      <c r="L1028" t="s">
        <v>0</v>
      </c>
      <c r="M1028" s="2" t="s">
        <v>99</v>
      </c>
      <c r="O1028">
        <v>3</v>
      </c>
      <c r="P1028" s="1" t="s">
        <v>1</v>
      </c>
      <c r="Q1028">
        <v>7</v>
      </c>
      <c r="S1028">
        <f t="shared" si="189"/>
        <v>0</v>
      </c>
      <c r="T1028">
        <f t="shared" si="190"/>
        <v>0</v>
      </c>
      <c r="U1028">
        <f t="shared" si="191"/>
        <v>1</v>
      </c>
    </row>
    <row r="1029" spans="1:21">
      <c r="A1029" s="367">
        <v>1022</v>
      </c>
      <c r="B1029" s="68">
        <v>64</v>
      </c>
      <c r="C1029">
        <v>14</v>
      </c>
      <c r="D1029" s="81">
        <v>31577</v>
      </c>
      <c r="E1029" s="2" t="s">
        <v>128</v>
      </c>
      <c r="F1029" s="94" t="s">
        <v>0</v>
      </c>
      <c r="G1029" s="2" t="s">
        <v>95</v>
      </c>
      <c r="H1029" s="107"/>
      <c r="I1029" s="2" t="s">
        <v>155</v>
      </c>
      <c r="K1029" s="2" t="s">
        <v>129</v>
      </c>
      <c r="L1029" t="s">
        <v>0</v>
      </c>
      <c r="M1029" s="2" t="s">
        <v>153</v>
      </c>
      <c r="O1029">
        <v>5</v>
      </c>
      <c r="P1029" s="1" t="s">
        <v>1</v>
      </c>
      <c r="Q1029">
        <v>4</v>
      </c>
      <c r="S1029">
        <f t="shared" si="189"/>
        <v>1</v>
      </c>
      <c r="T1029">
        <f t="shared" si="190"/>
        <v>0</v>
      </c>
      <c r="U1029">
        <f t="shared" si="191"/>
        <v>0</v>
      </c>
    </row>
    <row r="1030" spans="1:21">
      <c r="A1030" s="367">
        <v>1023</v>
      </c>
      <c r="B1030" s="68">
        <v>64</v>
      </c>
      <c r="C1030">
        <v>15</v>
      </c>
      <c r="D1030" s="81">
        <v>31577</v>
      </c>
      <c r="E1030" s="2" t="s">
        <v>128</v>
      </c>
      <c r="F1030" s="94" t="s">
        <v>0</v>
      </c>
      <c r="G1030" s="2" t="s">
        <v>95</v>
      </c>
      <c r="H1030" s="107">
        <v>0</v>
      </c>
      <c r="I1030" s="2" t="s">
        <v>155</v>
      </c>
      <c r="K1030" s="2" t="s">
        <v>138</v>
      </c>
      <c r="L1030" t="s">
        <v>0</v>
      </c>
      <c r="M1030" s="2" t="s">
        <v>98</v>
      </c>
      <c r="O1030">
        <v>2</v>
      </c>
      <c r="P1030" s="1" t="s">
        <v>1</v>
      </c>
      <c r="Q1030">
        <v>4</v>
      </c>
      <c r="S1030">
        <f t="shared" si="189"/>
        <v>0</v>
      </c>
      <c r="T1030">
        <f t="shared" si="190"/>
        <v>0</v>
      </c>
      <c r="U1030">
        <f t="shared" si="191"/>
        <v>1</v>
      </c>
    </row>
    <row r="1031" spans="1:21">
      <c r="A1031" s="367">
        <v>1024</v>
      </c>
      <c r="B1031" s="68">
        <v>64</v>
      </c>
      <c r="C1031">
        <v>16</v>
      </c>
      <c r="D1031" s="81">
        <v>31577</v>
      </c>
      <c r="E1031" s="2" t="s">
        <v>128</v>
      </c>
      <c r="F1031" s="94" t="s">
        <v>0</v>
      </c>
      <c r="G1031" s="2" t="s">
        <v>95</v>
      </c>
      <c r="H1031" s="107"/>
      <c r="I1031" s="2" t="s">
        <v>155</v>
      </c>
      <c r="K1031" s="2" t="s">
        <v>140</v>
      </c>
      <c r="L1031" t="s">
        <v>0</v>
      </c>
      <c r="M1031" s="2" t="s">
        <v>97</v>
      </c>
      <c r="O1031">
        <v>2</v>
      </c>
      <c r="P1031" s="1" t="s">
        <v>1</v>
      </c>
      <c r="Q1031">
        <v>1</v>
      </c>
      <c r="S1031">
        <f t="shared" si="189"/>
        <v>1</v>
      </c>
      <c r="T1031">
        <f t="shared" si="190"/>
        <v>0</v>
      </c>
      <c r="U1031">
        <f t="shared" si="191"/>
        <v>0</v>
      </c>
    </row>
    <row r="1032" spans="1:21">
      <c r="A1032" s="367">
        <v>1025</v>
      </c>
      <c r="B1032" s="68">
        <v>65</v>
      </c>
      <c r="C1032">
        <v>1</v>
      </c>
      <c r="D1032" s="81">
        <v>31584</v>
      </c>
      <c r="E1032" s="2" t="s">
        <v>115</v>
      </c>
      <c r="F1032" s="94" t="s">
        <v>0</v>
      </c>
      <c r="G1032" s="2" t="s">
        <v>123</v>
      </c>
      <c r="H1032" s="107">
        <v>0</v>
      </c>
      <c r="I1032" s="2" t="s">
        <v>155</v>
      </c>
      <c r="K1032" s="2" t="s">
        <v>114</v>
      </c>
      <c r="L1032" t="s">
        <v>0</v>
      </c>
      <c r="M1032" s="2" t="s">
        <v>124</v>
      </c>
      <c r="O1032">
        <v>2</v>
      </c>
      <c r="P1032" s="1" t="s">
        <v>1</v>
      </c>
      <c r="Q1032">
        <v>3</v>
      </c>
      <c r="S1032">
        <f t="shared" si="189"/>
        <v>0</v>
      </c>
      <c r="T1032">
        <f t="shared" si="190"/>
        <v>0</v>
      </c>
      <c r="U1032">
        <f t="shared" si="191"/>
        <v>1</v>
      </c>
    </row>
    <row r="1033" spans="1:21">
      <c r="A1033" s="367">
        <v>1026</v>
      </c>
      <c r="B1033" s="68">
        <v>65</v>
      </c>
      <c r="C1033">
        <v>2</v>
      </c>
      <c r="D1033" s="81">
        <v>31584</v>
      </c>
      <c r="E1033" s="2" t="s">
        <v>115</v>
      </c>
      <c r="F1033" s="94" t="s">
        <v>0</v>
      </c>
      <c r="G1033" s="2" t="s">
        <v>123</v>
      </c>
      <c r="H1033" s="107"/>
      <c r="I1033" s="2" t="s">
        <v>155</v>
      </c>
      <c r="K1033" s="2" t="s">
        <v>118</v>
      </c>
      <c r="L1033" t="s">
        <v>0</v>
      </c>
      <c r="M1033" s="2" t="s">
        <v>122</v>
      </c>
      <c r="O1033">
        <v>7</v>
      </c>
      <c r="P1033" s="1" t="s">
        <v>1</v>
      </c>
      <c r="Q1033">
        <v>4</v>
      </c>
      <c r="S1033">
        <f t="shared" ref="S1033:S1048" si="192">IF(O1033&gt;Q1033,1,0)</f>
        <v>1</v>
      </c>
      <c r="T1033">
        <f t="shared" ref="T1033:T1048" si="193">IF(ISNUMBER(Q1033),IF(O1033=Q1033,1,0),0)</f>
        <v>0</v>
      </c>
      <c r="U1033">
        <f t="shared" ref="U1033:U1048" si="194">IF(O1033&lt;Q1033,1,0)</f>
        <v>0</v>
      </c>
    </row>
    <row r="1034" spans="1:21">
      <c r="A1034" s="367">
        <v>1027</v>
      </c>
      <c r="B1034" s="68">
        <v>65</v>
      </c>
      <c r="C1034">
        <v>3</v>
      </c>
      <c r="D1034" s="81">
        <v>31584</v>
      </c>
      <c r="E1034" s="2" t="s">
        <v>115</v>
      </c>
      <c r="F1034" s="94" t="s">
        <v>0</v>
      </c>
      <c r="G1034" s="2" t="s">
        <v>123</v>
      </c>
      <c r="H1034" s="107"/>
      <c r="I1034" s="2" t="s">
        <v>155</v>
      </c>
      <c r="K1034" s="2" t="s">
        <v>117</v>
      </c>
      <c r="L1034" t="s">
        <v>0</v>
      </c>
      <c r="M1034" s="2" t="s">
        <v>126</v>
      </c>
      <c r="O1034">
        <v>4</v>
      </c>
      <c r="P1034" s="1" t="s">
        <v>1</v>
      </c>
      <c r="Q1034">
        <v>3</v>
      </c>
      <c r="S1034">
        <f t="shared" si="192"/>
        <v>1</v>
      </c>
      <c r="T1034">
        <f t="shared" si="193"/>
        <v>0</v>
      </c>
      <c r="U1034">
        <f t="shared" si="194"/>
        <v>0</v>
      </c>
    </row>
    <row r="1035" spans="1:21">
      <c r="A1035" s="367">
        <v>1028</v>
      </c>
      <c r="B1035" s="68">
        <v>65</v>
      </c>
      <c r="C1035">
        <v>4</v>
      </c>
      <c r="D1035" s="81">
        <v>31584</v>
      </c>
      <c r="E1035" s="2" t="s">
        <v>115</v>
      </c>
      <c r="F1035" s="94" t="s">
        <v>0</v>
      </c>
      <c r="G1035" s="2" t="s">
        <v>123</v>
      </c>
      <c r="H1035" s="107">
        <v>0</v>
      </c>
      <c r="I1035" s="2" t="s">
        <v>155</v>
      </c>
      <c r="K1035" s="2" t="s">
        <v>119</v>
      </c>
      <c r="L1035" t="s">
        <v>0</v>
      </c>
      <c r="M1035" s="2" t="s">
        <v>125</v>
      </c>
      <c r="O1035">
        <v>1</v>
      </c>
      <c r="P1035" s="1" t="s">
        <v>1</v>
      </c>
      <c r="Q1035">
        <v>5</v>
      </c>
      <c r="S1035">
        <f t="shared" si="192"/>
        <v>0</v>
      </c>
      <c r="T1035">
        <f t="shared" si="193"/>
        <v>0</v>
      </c>
      <c r="U1035">
        <f t="shared" si="194"/>
        <v>1</v>
      </c>
    </row>
    <row r="1036" spans="1:21">
      <c r="A1036" s="367">
        <v>1029</v>
      </c>
      <c r="B1036" s="68">
        <v>65</v>
      </c>
      <c r="C1036">
        <v>5</v>
      </c>
      <c r="D1036" s="81">
        <v>31584</v>
      </c>
      <c r="E1036" s="2" t="s">
        <v>115</v>
      </c>
      <c r="F1036" s="94" t="s">
        <v>0</v>
      </c>
      <c r="G1036" s="2" t="s">
        <v>123</v>
      </c>
      <c r="H1036" s="107">
        <v>0</v>
      </c>
      <c r="I1036" s="2" t="s">
        <v>155</v>
      </c>
      <c r="K1036" s="2" t="s">
        <v>118</v>
      </c>
      <c r="L1036" t="s">
        <v>0</v>
      </c>
      <c r="M1036" s="2" t="s">
        <v>124</v>
      </c>
      <c r="O1036">
        <v>1</v>
      </c>
      <c r="P1036" s="1" t="s">
        <v>1</v>
      </c>
      <c r="Q1036">
        <v>4</v>
      </c>
      <c r="S1036">
        <f t="shared" si="192"/>
        <v>0</v>
      </c>
      <c r="T1036">
        <f t="shared" si="193"/>
        <v>0</v>
      </c>
      <c r="U1036">
        <f t="shared" si="194"/>
        <v>1</v>
      </c>
    </row>
    <row r="1037" spans="1:21">
      <c r="A1037" s="367">
        <v>1030</v>
      </c>
      <c r="B1037" s="68">
        <v>65</v>
      </c>
      <c r="C1037">
        <v>6</v>
      </c>
      <c r="D1037" s="81">
        <v>31584</v>
      </c>
      <c r="E1037" s="2" t="s">
        <v>115</v>
      </c>
      <c r="F1037" s="94" t="s">
        <v>0</v>
      </c>
      <c r="G1037" s="2" t="s">
        <v>123</v>
      </c>
      <c r="H1037" s="107">
        <v>0</v>
      </c>
      <c r="I1037" s="2" t="s">
        <v>155</v>
      </c>
      <c r="K1037" s="2" t="s">
        <v>117</v>
      </c>
      <c r="L1037" t="s">
        <v>0</v>
      </c>
      <c r="M1037" s="2" t="s">
        <v>122</v>
      </c>
      <c r="O1037">
        <v>6</v>
      </c>
      <c r="P1037" s="1" t="s">
        <v>1</v>
      </c>
      <c r="Q1037">
        <v>9</v>
      </c>
      <c r="S1037">
        <f t="shared" si="192"/>
        <v>0</v>
      </c>
      <c r="T1037">
        <f t="shared" si="193"/>
        <v>0</v>
      </c>
      <c r="U1037">
        <f t="shared" si="194"/>
        <v>1</v>
      </c>
    </row>
    <row r="1038" spans="1:21">
      <c r="A1038" s="367">
        <v>1031</v>
      </c>
      <c r="B1038" s="68">
        <v>65</v>
      </c>
      <c r="C1038">
        <v>7</v>
      </c>
      <c r="D1038" s="81">
        <v>31584</v>
      </c>
      <c r="E1038" s="2" t="s">
        <v>115</v>
      </c>
      <c r="F1038" s="94" t="s">
        <v>0</v>
      </c>
      <c r="G1038" s="2" t="s">
        <v>123</v>
      </c>
      <c r="H1038" s="107">
        <v>0</v>
      </c>
      <c r="I1038" s="2" t="s">
        <v>155</v>
      </c>
      <c r="K1038" s="2" t="s">
        <v>119</v>
      </c>
      <c r="L1038" t="s">
        <v>0</v>
      </c>
      <c r="M1038" s="2" t="s">
        <v>126</v>
      </c>
      <c r="O1038">
        <v>5</v>
      </c>
      <c r="P1038" s="1" t="s">
        <v>1</v>
      </c>
      <c r="Q1038">
        <v>6</v>
      </c>
      <c r="S1038">
        <f t="shared" si="192"/>
        <v>0</v>
      </c>
      <c r="T1038">
        <f t="shared" si="193"/>
        <v>0</v>
      </c>
      <c r="U1038">
        <f t="shared" si="194"/>
        <v>1</v>
      </c>
    </row>
    <row r="1039" spans="1:21">
      <c r="A1039" s="367">
        <v>1032</v>
      </c>
      <c r="B1039" s="68">
        <v>65</v>
      </c>
      <c r="C1039">
        <v>8</v>
      </c>
      <c r="D1039" s="81">
        <v>31584</v>
      </c>
      <c r="E1039" s="2" t="s">
        <v>115</v>
      </c>
      <c r="F1039" s="94" t="s">
        <v>0</v>
      </c>
      <c r="G1039" s="2" t="s">
        <v>123</v>
      </c>
      <c r="H1039" s="107"/>
      <c r="I1039" s="2" t="s">
        <v>155</v>
      </c>
      <c r="K1039" s="2" t="s">
        <v>114</v>
      </c>
      <c r="L1039" t="s">
        <v>0</v>
      </c>
      <c r="M1039" s="2" t="s">
        <v>125</v>
      </c>
      <c r="O1039">
        <v>5</v>
      </c>
      <c r="P1039" s="1" t="s">
        <v>1</v>
      </c>
      <c r="Q1039">
        <v>1</v>
      </c>
      <c r="S1039">
        <f t="shared" si="192"/>
        <v>1</v>
      </c>
      <c r="T1039">
        <f t="shared" si="193"/>
        <v>0</v>
      </c>
      <c r="U1039">
        <f t="shared" si="194"/>
        <v>0</v>
      </c>
    </row>
    <row r="1040" spans="1:21">
      <c r="A1040" s="367">
        <v>1033</v>
      </c>
      <c r="B1040" s="68">
        <v>65</v>
      </c>
      <c r="C1040">
        <v>9</v>
      </c>
      <c r="D1040" s="81">
        <v>31584</v>
      </c>
      <c r="E1040" s="2" t="s">
        <v>115</v>
      </c>
      <c r="F1040" s="94" t="s">
        <v>0</v>
      </c>
      <c r="G1040" s="2" t="s">
        <v>123</v>
      </c>
      <c r="H1040" s="107"/>
      <c r="I1040" s="2" t="s">
        <v>155</v>
      </c>
      <c r="K1040" s="2" t="s">
        <v>119</v>
      </c>
      <c r="L1040" t="s">
        <v>0</v>
      </c>
      <c r="M1040" s="2" t="s">
        <v>122</v>
      </c>
      <c r="O1040">
        <v>5</v>
      </c>
      <c r="P1040" s="1" t="s">
        <v>1</v>
      </c>
      <c r="Q1040">
        <v>4</v>
      </c>
      <c r="S1040">
        <f t="shared" si="192"/>
        <v>1</v>
      </c>
      <c r="T1040">
        <f t="shared" si="193"/>
        <v>0</v>
      </c>
      <c r="U1040">
        <f t="shared" si="194"/>
        <v>0</v>
      </c>
    </row>
    <row r="1041" spans="1:21">
      <c r="A1041" s="367">
        <v>1034</v>
      </c>
      <c r="B1041" s="68">
        <v>65</v>
      </c>
      <c r="C1041">
        <v>10</v>
      </c>
      <c r="D1041" s="81">
        <v>31584</v>
      </c>
      <c r="E1041" s="2" t="s">
        <v>115</v>
      </c>
      <c r="F1041" s="94" t="s">
        <v>0</v>
      </c>
      <c r="G1041" s="2" t="s">
        <v>123</v>
      </c>
      <c r="H1041" s="107"/>
      <c r="I1041" s="2" t="s">
        <v>155</v>
      </c>
      <c r="K1041" s="2" t="s">
        <v>117</v>
      </c>
      <c r="L1041" t="s">
        <v>0</v>
      </c>
      <c r="M1041" s="2" t="s">
        <v>124</v>
      </c>
      <c r="O1041">
        <v>10</v>
      </c>
      <c r="P1041" s="1" t="s">
        <v>1</v>
      </c>
      <c r="Q1041">
        <v>3</v>
      </c>
      <c r="S1041">
        <f t="shared" si="192"/>
        <v>1</v>
      </c>
      <c r="T1041">
        <f t="shared" si="193"/>
        <v>0</v>
      </c>
      <c r="U1041">
        <f t="shared" si="194"/>
        <v>0</v>
      </c>
    </row>
    <row r="1042" spans="1:21">
      <c r="A1042" s="367">
        <v>1035</v>
      </c>
      <c r="B1042" s="68">
        <v>65</v>
      </c>
      <c r="C1042">
        <v>11</v>
      </c>
      <c r="D1042" s="81">
        <v>31584</v>
      </c>
      <c r="E1042" s="2" t="s">
        <v>115</v>
      </c>
      <c r="F1042" s="94" t="s">
        <v>0</v>
      </c>
      <c r="G1042" s="2" t="s">
        <v>123</v>
      </c>
      <c r="H1042" s="107"/>
      <c r="I1042" s="2" t="s">
        <v>155</v>
      </c>
      <c r="K1042" s="2" t="s">
        <v>118</v>
      </c>
      <c r="L1042" t="s">
        <v>0</v>
      </c>
      <c r="M1042" s="2" t="s">
        <v>125</v>
      </c>
      <c r="O1042">
        <v>4</v>
      </c>
      <c r="P1042" s="1" t="s">
        <v>1</v>
      </c>
      <c r="Q1042">
        <v>0</v>
      </c>
      <c r="S1042">
        <f t="shared" si="192"/>
        <v>1</v>
      </c>
      <c r="T1042">
        <f t="shared" si="193"/>
        <v>0</v>
      </c>
      <c r="U1042">
        <f t="shared" si="194"/>
        <v>0</v>
      </c>
    </row>
    <row r="1043" spans="1:21">
      <c r="A1043" s="367">
        <v>1036</v>
      </c>
      <c r="B1043" s="68">
        <v>65</v>
      </c>
      <c r="C1043">
        <v>12</v>
      </c>
      <c r="D1043" s="81">
        <v>31584</v>
      </c>
      <c r="E1043" s="2" t="s">
        <v>115</v>
      </c>
      <c r="F1043" s="94" t="s">
        <v>0</v>
      </c>
      <c r="G1043" s="2" t="s">
        <v>123</v>
      </c>
      <c r="H1043" s="107">
        <v>0</v>
      </c>
      <c r="I1043" s="2" t="s">
        <v>155</v>
      </c>
      <c r="K1043" s="2" t="s">
        <v>114</v>
      </c>
      <c r="L1043" t="s">
        <v>0</v>
      </c>
      <c r="M1043" s="2" t="s">
        <v>126</v>
      </c>
      <c r="O1043">
        <v>4</v>
      </c>
      <c r="P1043" s="1" t="s">
        <v>1</v>
      </c>
      <c r="Q1043">
        <v>7</v>
      </c>
      <c r="S1043">
        <f t="shared" si="192"/>
        <v>0</v>
      </c>
      <c r="T1043">
        <f t="shared" si="193"/>
        <v>0</v>
      </c>
      <c r="U1043">
        <f t="shared" si="194"/>
        <v>1</v>
      </c>
    </row>
    <row r="1044" spans="1:21">
      <c r="A1044" s="367">
        <v>1037</v>
      </c>
      <c r="B1044" s="68">
        <v>65</v>
      </c>
      <c r="C1044">
        <v>13</v>
      </c>
      <c r="D1044" s="81">
        <v>31584</v>
      </c>
      <c r="E1044" s="2" t="s">
        <v>115</v>
      </c>
      <c r="F1044" s="94" t="s">
        <v>0</v>
      </c>
      <c r="G1044" s="2" t="s">
        <v>123</v>
      </c>
      <c r="H1044" s="107"/>
      <c r="I1044" s="2" t="s">
        <v>155</v>
      </c>
      <c r="K1044" s="2" t="s">
        <v>114</v>
      </c>
      <c r="L1044" t="s">
        <v>0</v>
      </c>
      <c r="M1044" s="2" t="s">
        <v>122</v>
      </c>
      <c r="O1044">
        <v>4</v>
      </c>
      <c r="P1044" s="1" t="s">
        <v>1</v>
      </c>
      <c r="Q1044">
        <v>4</v>
      </c>
      <c r="S1044">
        <f t="shared" si="192"/>
        <v>0</v>
      </c>
      <c r="T1044">
        <f t="shared" si="193"/>
        <v>1</v>
      </c>
      <c r="U1044">
        <f t="shared" si="194"/>
        <v>0</v>
      </c>
    </row>
    <row r="1045" spans="1:21">
      <c r="A1045" s="367">
        <v>1038</v>
      </c>
      <c r="B1045" s="68">
        <v>65</v>
      </c>
      <c r="C1045">
        <v>14</v>
      </c>
      <c r="D1045" s="81">
        <v>31584</v>
      </c>
      <c r="E1045" s="2" t="s">
        <v>115</v>
      </c>
      <c r="F1045" s="94" t="s">
        <v>0</v>
      </c>
      <c r="G1045" s="2" t="s">
        <v>123</v>
      </c>
      <c r="H1045" s="107"/>
      <c r="I1045" s="2" t="s">
        <v>155</v>
      </c>
      <c r="K1045" s="2" t="s">
        <v>119</v>
      </c>
      <c r="L1045" t="s">
        <v>0</v>
      </c>
      <c r="M1045" s="2" t="s">
        <v>124</v>
      </c>
      <c r="O1045">
        <v>5</v>
      </c>
      <c r="P1045" s="1" t="s">
        <v>1</v>
      </c>
      <c r="Q1045">
        <v>4</v>
      </c>
      <c r="S1045">
        <f t="shared" si="192"/>
        <v>1</v>
      </c>
      <c r="T1045">
        <f t="shared" si="193"/>
        <v>0</v>
      </c>
      <c r="U1045">
        <f t="shared" si="194"/>
        <v>0</v>
      </c>
    </row>
    <row r="1046" spans="1:21">
      <c r="A1046" s="367">
        <v>1039</v>
      </c>
      <c r="B1046" s="68">
        <v>65</v>
      </c>
      <c r="C1046">
        <v>15</v>
      </c>
      <c r="D1046" s="81">
        <v>31584</v>
      </c>
      <c r="E1046" s="2" t="s">
        <v>115</v>
      </c>
      <c r="F1046" s="94" t="s">
        <v>0</v>
      </c>
      <c r="G1046" s="2" t="s">
        <v>123</v>
      </c>
      <c r="H1046" s="107"/>
      <c r="I1046" s="2" t="s">
        <v>155</v>
      </c>
      <c r="K1046" s="2" t="s">
        <v>117</v>
      </c>
      <c r="L1046" t="s">
        <v>0</v>
      </c>
      <c r="M1046" s="2" t="s">
        <v>125</v>
      </c>
      <c r="O1046">
        <v>14</v>
      </c>
      <c r="P1046" s="1" t="s">
        <v>1</v>
      </c>
      <c r="Q1046">
        <v>5</v>
      </c>
      <c r="S1046">
        <f t="shared" si="192"/>
        <v>1</v>
      </c>
      <c r="T1046">
        <f t="shared" si="193"/>
        <v>0</v>
      </c>
      <c r="U1046">
        <f t="shared" si="194"/>
        <v>0</v>
      </c>
    </row>
    <row r="1047" spans="1:21">
      <c r="A1047" s="367">
        <v>1040</v>
      </c>
      <c r="B1047" s="68">
        <v>65</v>
      </c>
      <c r="C1047">
        <v>16</v>
      </c>
      <c r="D1047" s="81">
        <v>31584</v>
      </c>
      <c r="E1047" s="2" t="s">
        <v>115</v>
      </c>
      <c r="F1047" s="94" t="s">
        <v>0</v>
      </c>
      <c r="G1047" s="2" t="s">
        <v>123</v>
      </c>
      <c r="H1047" s="107"/>
      <c r="I1047" s="2" t="s">
        <v>155</v>
      </c>
      <c r="K1047" s="2" t="s">
        <v>118</v>
      </c>
      <c r="L1047" t="s">
        <v>0</v>
      </c>
      <c r="M1047" s="2" t="s">
        <v>126</v>
      </c>
      <c r="O1047">
        <v>3</v>
      </c>
      <c r="P1047" s="1" t="s">
        <v>1</v>
      </c>
      <c r="Q1047">
        <v>2</v>
      </c>
      <c r="S1047">
        <f t="shared" si="192"/>
        <v>1</v>
      </c>
      <c r="T1047">
        <f t="shared" si="193"/>
        <v>0</v>
      </c>
      <c r="U1047">
        <f t="shared" si="194"/>
        <v>0</v>
      </c>
    </row>
    <row r="1048" spans="1:21">
      <c r="A1048" s="367">
        <v>1041</v>
      </c>
      <c r="B1048" s="68">
        <v>66</v>
      </c>
      <c r="C1048">
        <v>1</v>
      </c>
      <c r="D1048" s="81">
        <v>31599</v>
      </c>
      <c r="E1048" s="2" t="s">
        <v>95</v>
      </c>
      <c r="F1048" s="94" t="s">
        <v>0</v>
      </c>
      <c r="G1048" s="2" t="s">
        <v>115</v>
      </c>
      <c r="H1048" s="107"/>
      <c r="I1048" s="2" t="s">
        <v>155</v>
      </c>
      <c r="K1048" s="2" t="s">
        <v>99</v>
      </c>
      <c r="L1048" t="s">
        <v>0</v>
      </c>
      <c r="M1048" s="2" t="s">
        <v>119</v>
      </c>
      <c r="O1048">
        <v>8</v>
      </c>
      <c r="P1048" s="1" t="s">
        <v>1</v>
      </c>
      <c r="Q1048">
        <v>1</v>
      </c>
      <c r="S1048">
        <f t="shared" si="192"/>
        <v>1</v>
      </c>
      <c r="T1048">
        <f t="shared" si="193"/>
        <v>0</v>
      </c>
      <c r="U1048">
        <f t="shared" si="194"/>
        <v>0</v>
      </c>
    </row>
    <row r="1049" spans="1:21">
      <c r="A1049" s="367">
        <v>1042</v>
      </c>
      <c r="B1049" s="68">
        <v>66</v>
      </c>
      <c r="C1049">
        <v>2</v>
      </c>
      <c r="D1049" s="81">
        <v>31599</v>
      </c>
      <c r="E1049" s="2" t="s">
        <v>95</v>
      </c>
      <c r="F1049" s="94" t="s">
        <v>0</v>
      </c>
      <c r="G1049" s="2" t="s">
        <v>115</v>
      </c>
      <c r="H1049" s="107">
        <v>0</v>
      </c>
      <c r="I1049" s="2" t="s">
        <v>155</v>
      </c>
      <c r="K1049" s="2" t="s">
        <v>98</v>
      </c>
      <c r="L1049" t="s">
        <v>0</v>
      </c>
      <c r="M1049" s="2" t="s">
        <v>114</v>
      </c>
      <c r="O1049">
        <v>4</v>
      </c>
      <c r="P1049" s="1" t="s">
        <v>1</v>
      </c>
      <c r="Q1049">
        <v>5</v>
      </c>
      <c r="S1049">
        <f t="shared" ref="S1049:S1064" si="195">IF(O1049&gt;Q1049,1,0)</f>
        <v>0</v>
      </c>
      <c r="T1049">
        <f t="shared" ref="T1049:T1064" si="196">IF(ISNUMBER(Q1049),IF(O1049=Q1049,1,0),0)</f>
        <v>0</v>
      </c>
      <c r="U1049">
        <f t="shared" ref="U1049:U1064" si="197">IF(O1049&lt;Q1049,1,0)</f>
        <v>1</v>
      </c>
    </row>
    <row r="1050" spans="1:21">
      <c r="A1050" s="367">
        <v>1043</v>
      </c>
      <c r="B1050" s="68">
        <v>66</v>
      </c>
      <c r="C1050">
        <v>3</v>
      </c>
      <c r="D1050" s="81">
        <v>31599</v>
      </c>
      <c r="E1050" s="2" t="s">
        <v>95</v>
      </c>
      <c r="F1050" s="94" t="s">
        <v>0</v>
      </c>
      <c r="G1050" s="2" t="s">
        <v>115</v>
      </c>
      <c r="H1050" s="107"/>
      <c r="I1050" s="2" t="s">
        <v>155</v>
      </c>
      <c r="K1050" s="2" t="s">
        <v>96</v>
      </c>
      <c r="L1050" t="s">
        <v>0</v>
      </c>
      <c r="M1050" s="2" t="s">
        <v>117</v>
      </c>
      <c r="O1050">
        <v>2</v>
      </c>
      <c r="P1050" s="1" t="s">
        <v>1</v>
      </c>
      <c r="Q1050">
        <v>2</v>
      </c>
      <c r="S1050">
        <f t="shared" si="195"/>
        <v>0</v>
      </c>
      <c r="T1050">
        <f t="shared" si="196"/>
        <v>1</v>
      </c>
      <c r="U1050">
        <f t="shared" si="197"/>
        <v>0</v>
      </c>
    </row>
    <row r="1051" spans="1:21">
      <c r="A1051" s="367">
        <v>1044</v>
      </c>
      <c r="B1051" s="68">
        <v>66</v>
      </c>
      <c r="C1051">
        <v>4</v>
      </c>
      <c r="D1051" s="81">
        <v>31599</v>
      </c>
      <c r="E1051" s="2" t="s">
        <v>95</v>
      </c>
      <c r="F1051" s="94" t="s">
        <v>0</v>
      </c>
      <c r="G1051" s="2" t="s">
        <v>115</v>
      </c>
      <c r="H1051" s="107"/>
      <c r="I1051" s="2" t="s">
        <v>155</v>
      </c>
      <c r="K1051" s="2" t="s">
        <v>97</v>
      </c>
      <c r="L1051" t="s">
        <v>0</v>
      </c>
      <c r="M1051" s="2" t="s">
        <v>118</v>
      </c>
      <c r="O1051">
        <v>5</v>
      </c>
      <c r="P1051" s="1" t="s">
        <v>1</v>
      </c>
      <c r="Q1051">
        <v>4</v>
      </c>
      <c r="S1051">
        <f t="shared" si="195"/>
        <v>1</v>
      </c>
      <c r="T1051">
        <f t="shared" si="196"/>
        <v>0</v>
      </c>
      <c r="U1051">
        <f t="shared" si="197"/>
        <v>0</v>
      </c>
    </row>
    <row r="1052" spans="1:21">
      <c r="A1052" s="367">
        <v>1045</v>
      </c>
      <c r="B1052" s="68">
        <v>66</v>
      </c>
      <c r="C1052">
        <v>5</v>
      </c>
      <c r="D1052" s="81">
        <v>31599</v>
      </c>
      <c r="E1052" s="2" t="s">
        <v>95</v>
      </c>
      <c r="F1052" s="94" t="s">
        <v>0</v>
      </c>
      <c r="G1052" s="2" t="s">
        <v>115</v>
      </c>
      <c r="H1052" s="107"/>
      <c r="I1052" s="2" t="s">
        <v>155</v>
      </c>
      <c r="K1052" s="2" t="s">
        <v>98</v>
      </c>
      <c r="L1052" t="s">
        <v>0</v>
      </c>
      <c r="M1052" s="2" t="s">
        <v>119</v>
      </c>
      <c r="O1052">
        <v>8</v>
      </c>
      <c r="P1052" s="1" t="s">
        <v>1</v>
      </c>
      <c r="Q1052">
        <v>2</v>
      </c>
      <c r="S1052">
        <f t="shared" si="195"/>
        <v>1</v>
      </c>
      <c r="T1052">
        <f t="shared" si="196"/>
        <v>0</v>
      </c>
      <c r="U1052">
        <f t="shared" si="197"/>
        <v>0</v>
      </c>
    </row>
    <row r="1053" spans="1:21">
      <c r="A1053" s="367">
        <v>1046</v>
      </c>
      <c r="B1053" s="68">
        <v>66</v>
      </c>
      <c r="C1053">
        <v>6</v>
      </c>
      <c r="D1053" s="81">
        <v>31599</v>
      </c>
      <c r="E1053" s="2" t="s">
        <v>95</v>
      </c>
      <c r="F1053" s="94" t="s">
        <v>0</v>
      </c>
      <c r="G1053" s="2" t="s">
        <v>115</v>
      </c>
      <c r="H1053" s="107">
        <v>0</v>
      </c>
      <c r="I1053" s="2" t="s">
        <v>155</v>
      </c>
      <c r="K1053" s="2" t="s">
        <v>96</v>
      </c>
      <c r="L1053" t="s">
        <v>0</v>
      </c>
      <c r="M1053" s="2" t="s">
        <v>114</v>
      </c>
      <c r="O1053">
        <v>1</v>
      </c>
      <c r="P1053" s="1" t="s">
        <v>1</v>
      </c>
      <c r="Q1053">
        <v>9</v>
      </c>
      <c r="S1053">
        <f t="shared" si="195"/>
        <v>0</v>
      </c>
      <c r="T1053">
        <f t="shared" si="196"/>
        <v>0</v>
      </c>
      <c r="U1053">
        <f t="shared" si="197"/>
        <v>1</v>
      </c>
    </row>
    <row r="1054" spans="1:21">
      <c r="A1054" s="367">
        <v>1047</v>
      </c>
      <c r="B1054" s="68">
        <v>66</v>
      </c>
      <c r="C1054">
        <v>7</v>
      </c>
      <c r="D1054" s="81">
        <v>31599</v>
      </c>
      <c r="E1054" s="2" t="s">
        <v>95</v>
      </c>
      <c r="F1054" s="94" t="s">
        <v>0</v>
      </c>
      <c r="G1054" s="2" t="s">
        <v>115</v>
      </c>
      <c r="H1054" s="107">
        <v>0</v>
      </c>
      <c r="I1054" s="2" t="s">
        <v>155</v>
      </c>
      <c r="K1054" s="2" t="s">
        <v>97</v>
      </c>
      <c r="L1054" t="s">
        <v>0</v>
      </c>
      <c r="M1054" s="2" t="s">
        <v>117</v>
      </c>
      <c r="O1054">
        <v>3</v>
      </c>
      <c r="P1054" s="1" t="s">
        <v>1</v>
      </c>
      <c r="Q1054">
        <v>10</v>
      </c>
      <c r="S1054">
        <f t="shared" si="195"/>
        <v>0</v>
      </c>
      <c r="T1054">
        <f t="shared" si="196"/>
        <v>0</v>
      </c>
      <c r="U1054">
        <f t="shared" si="197"/>
        <v>1</v>
      </c>
    </row>
    <row r="1055" spans="1:21">
      <c r="A1055" s="367">
        <v>1048</v>
      </c>
      <c r="B1055" s="68">
        <v>66</v>
      </c>
      <c r="C1055">
        <v>8</v>
      </c>
      <c r="D1055" s="81">
        <v>31599</v>
      </c>
      <c r="E1055" s="2" t="s">
        <v>95</v>
      </c>
      <c r="F1055" s="94" t="s">
        <v>0</v>
      </c>
      <c r="G1055" s="2" t="s">
        <v>115</v>
      </c>
      <c r="H1055" s="107"/>
      <c r="I1055" s="2" t="s">
        <v>155</v>
      </c>
      <c r="K1055" s="2" t="s">
        <v>99</v>
      </c>
      <c r="L1055" t="s">
        <v>0</v>
      </c>
      <c r="M1055" s="2" t="s">
        <v>118</v>
      </c>
      <c r="O1055">
        <v>6</v>
      </c>
      <c r="P1055" s="1" t="s">
        <v>1</v>
      </c>
      <c r="Q1055">
        <v>2</v>
      </c>
      <c r="S1055">
        <f t="shared" si="195"/>
        <v>1</v>
      </c>
      <c r="T1055">
        <f t="shared" si="196"/>
        <v>0</v>
      </c>
      <c r="U1055">
        <f t="shared" si="197"/>
        <v>0</v>
      </c>
    </row>
    <row r="1056" spans="1:21">
      <c r="A1056" s="367">
        <v>1049</v>
      </c>
      <c r="B1056" s="68">
        <v>66</v>
      </c>
      <c r="C1056">
        <v>9</v>
      </c>
      <c r="D1056" s="81">
        <v>31599</v>
      </c>
      <c r="E1056" s="2" t="s">
        <v>95</v>
      </c>
      <c r="F1056" s="94" t="s">
        <v>0</v>
      </c>
      <c r="G1056" s="2" t="s">
        <v>115</v>
      </c>
      <c r="H1056" s="107"/>
      <c r="I1056" s="2" t="s">
        <v>155</v>
      </c>
      <c r="K1056" s="2" t="s">
        <v>97</v>
      </c>
      <c r="L1056" t="s">
        <v>0</v>
      </c>
      <c r="M1056" s="2" t="s">
        <v>114</v>
      </c>
      <c r="O1056">
        <v>8</v>
      </c>
      <c r="P1056" s="1" t="s">
        <v>1</v>
      </c>
      <c r="Q1056">
        <v>5</v>
      </c>
      <c r="S1056">
        <f t="shared" si="195"/>
        <v>1</v>
      </c>
      <c r="T1056">
        <f t="shared" si="196"/>
        <v>0</v>
      </c>
      <c r="U1056">
        <f t="shared" si="197"/>
        <v>0</v>
      </c>
    </row>
    <row r="1057" spans="1:21">
      <c r="A1057" s="367">
        <v>1050</v>
      </c>
      <c r="B1057" s="68">
        <v>66</v>
      </c>
      <c r="C1057">
        <v>10</v>
      </c>
      <c r="D1057" s="81">
        <v>31599</v>
      </c>
      <c r="E1057" s="2" t="s">
        <v>95</v>
      </c>
      <c r="F1057" s="94" t="s">
        <v>0</v>
      </c>
      <c r="G1057" s="2" t="s">
        <v>115</v>
      </c>
      <c r="H1057" s="107">
        <v>0</v>
      </c>
      <c r="I1057" s="2" t="s">
        <v>155</v>
      </c>
      <c r="K1057" s="2" t="s">
        <v>96</v>
      </c>
      <c r="L1057" t="s">
        <v>0</v>
      </c>
      <c r="M1057" s="2" t="s">
        <v>119</v>
      </c>
      <c r="O1057">
        <v>2</v>
      </c>
      <c r="P1057" s="1" t="s">
        <v>1</v>
      </c>
      <c r="Q1057">
        <v>5</v>
      </c>
      <c r="S1057">
        <f t="shared" si="195"/>
        <v>0</v>
      </c>
      <c r="T1057">
        <f t="shared" si="196"/>
        <v>0</v>
      </c>
      <c r="U1057">
        <f t="shared" si="197"/>
        <v>1</v>
      </c>
    </row>
    <row r="1058" spans="1:21">
      <c r="A1058" s="367">
        <v>1051</v>
      </c>
      <c r="B1058" s="68">
        <v>66</v>
      </c>
      <c r="C1058">
        <v>11</v>
      </c>
      <c r="D1058" s="81">
        <v>31599</v>
      </c>
      <c r="E1058" s="2" t="s">
        <v>95</v>
      </c>
      <c r="F1058" s="94" t="s">
        <v>0</v>
      </c>
      <c r="G1058" s="2" t="s">
        <v>115</v>
      </c>
      <c r="H1058" s="107"/>
      <c r="I1058" s="2" t="s">
        <v>155</v>
      </c>
      <c r="K1058" s="2" t="s">
        <v>98</v>
      </c>
      <c r="L1058" t="s">
        <v>0</v>
      </c>
      <c r="M1058" s="2" t="s">
        <v>118</v>
      </c>
      <c r="O1058">
        <v>5</v>
      </c>
      <c r="P1058" s="1" t="s">
        <v>1</v>
      </c>
      <c r="Q1058">
        <v>5</v>
      </c>
      <c r="S1058">
        <f t="shared" si="195"/>
        <v>0</v>
      </c>
      <c r="T1058">
        <f t="shared" si="196"/>
        <v>1</v>
      </c>
      <c r="U1058">
        <f t="shared" si="197"/>
        <v>0</v>
      </c>
    </row>
    <row r="1059" spans="1:21">
      <c r="A1059" s="367">
        <v>1052</v>
      </c>
      <c r="B1059" s="68">
        <v>66</v>
      </c>
      <c r="C1059">
        <v>12</v>
      </c>
      <c r="D1059" s="81">
        <v>31599</v>
      </c>
      <c r="E1059" s="2" t="s">
        <v>95</v>
      </c>
      <c r="F1059" s="94" t="s">
        <v>0</v>
      </c>
      <c r="G1059" s="2" t="s">
        <v>115</v>
      </c>
      <c r="H1059" s="107">
        <v>0</v>
      </c>
      <c r="I1059" s="2" t="s">
        <v>155</v>
      </c>
      <c r="K1059" s="2" t="s">
        <v>99</v>
      </c>
      <c r="L1059" t="s">
        <v>0</v>
      </c>
      <c r="M1059" s="2" t="s">
        <v>117</v>
      </c>
      <c r="O1059">
        <v>1</v>
      </c>
      <c r="P1059" s="1" t="s">
        <v>1</v>
      </c>
      <c r="Q1059">
        <v>3</v>
      </c>
      <c r="S1059">
        <f t="shared" si="195"/>
        <v>0</v>
      </c>
      <c r="T1059">
        <f t="shared" si="196"/>
        <v>0</v>
      </c>
      <c r="U1059">
        <f t="shared" si="197"/>
        <v>1</v>
      </c>
    </row>
    <row r="1060" spans="1:21">
      <c r="A1060" s="367">
        <v>1053</v>
      </c>
      <c r="B1060" s="68">
        <v>66</v>
      </c>
      <c r="C1060">
        <v>13</v>
      </c>
      <c r="D1060" s="81">
        <v>31599</v>
      </c>
      <c r="E1060" s="2" t="s">
        <v>95</v>
      </c>
      <c r="F1060" s="94" t="s">
        <v>0</v>
      </c>
      <c r="G1060" s="2" t="s">
        <v>115</v>
      </c>
      <c r="H1060" s="107"/>
      <c r="I1060" s="2" t="s">
        <v>155</v>
      </c>
      <c r="K1060" s="2" t="s">
        <v>99</v>
      </c>
      <c r="L1060" t="s">
        <v>0</v>
      </c>
      <c r="M1060" s="2" t="s">
        <v>114</v>
      </c>
      <c r="O1060">
        <v>9</v>
      </c>
      <c r="P1060" s="1" t="s">
        <v>1</v>
      </c>
      <c r="Q1060">
        <v>2</v>
      </c>
      <c r="S1060">
        <f t="shared" si="195"/>
        <v>1</v>
      </c>
      <c r="T1060">
        <f t="shared" si="196"/>
        <v>0</v>
      </c>
      <c r="U1060">
        <f t="shared" si="197"/>
        <v>0</v>
      </c>
    </row>
    <row r="1061" spans="1:21">
      <c r="A1061" s="367">
        <v>1054</v>
      </c>
      <c r="B1061" s="68">
        <v>66</v>
      </c>
      <c r="C1061">
        <v>14</v>
      </c>
      <c r="D1061" s="81">
        <v>31599</v>
      </c>
      <c r="E1061" s="2" t="s">
        <v>95</v>
      </c>
      <c r="F1061" s="94" t="s">
        <v>0</v>
      </c>
      <c r="G1061" s="2" t="s">
        <v>115</v>
      </c>
      <c r="H1061" s="107"/>
      <c r="I1061" s="2" t="s">
        <v>155</v>
      </c>
      <c r="K1061" s="2" t="s">
        <v>97</v>
      </c>
      <c r="L1061" t="s">
        <v>0</v>
      </c>
      <c r="M1061" s="2" t="s">
        <v>119</v>
      </c>
      <c r="O1061">
        <v>5</v>
      </c>
      <c r="P1061" s="1" t="s">
        <v>1</v>
      </c>
      <c r="Q1061">
        <v>5</v>
      </c>
      <c r="S1061">
        <f t="shared" si="195"/>
        <v>0</v>
      </c>
      <c r="T1061">
        <f t="shared" si="196"/>
        <v>1</v>
      </c>
      <c r="U1061">
        <f t="shared" si="197"/>
        <v>0</v>
      </c>
    </row>
    <row r="1062" spans="1:21">
      <c r="A1062" s="367">
        <v>1055</v>
      </c>
      <c r="B1062" s="68">
        <v>66</v>
      </c>
      <c r="C1062">
        <v>15</v>
      </c>
      <c r="D1062" s="81">
        <v>31599</v>
      </c>
      <c r="E1062" s="2" t="s">
        <v>95</v>
      </c>
      <c r="F1062" s="94" t="s">
        <v>0</v>
      </c>
      <c r="G1062" s="2" t="s">
        <v>115</v>
      </c>
      <c r="H1062" s="107"/>
      <c r="I1062" s="2" t="s">
        <v>155</v>
      </c>
      <c r="K1062" s="2" t="s">
        <v>96</v>
      </c>
      <c r="L1062" t="s">
        <v>0</v>
      </c>
      <c r="M1062" s="2" t="s">
        <v>118</v>
      </c>
      <c r="O1062">
        <v>6</v>
      </c>
      <c r="P1062" s="1" t="s">
        <v>1</v>
      </c>
      <c r="Q1062">
        <v>6</v>
      </c>
      <c r="S1062">
        <f t="shared" si="195"/>
        <v>0</v>
      </c>
      <c r="T1062">
        <f t="shared" si="196"/>
        <v>1</v>
      </c>
      <c r="U1062">
        <f t="shared" si="197"/>
        <v>0</v>
      </c>
    </row>
    <row r="1063" spans="1:21">
      <c r="A1063" s="367">
        <v>1056</v>
      </c>
      <c r="B1063" s="68">
        <v>66</v>
      </c>
      <c r="C1063">
        <v>16</v>
      </c>
      <c r="D1063" s="81">
        <v>31599</v>
      </c>
      <c r="E1063" s="2" t="s">
        <v>95</v>
      </c>
      <c r="F1063" s="94" t="s">
        <v>0</v>
      </c>
      <c r="G1063" s="2" t="s">
        <v>115</v>
      </c>
      <c r="H1063" s="107"/>
      <c r="I1063" s="2" t="s">
        <v>155</v>
      </c>
      <c r="K1063" s="2" t="s">
        <v>98</v>
      </c>
      <c r="L1063" t="s">
        <v>0</v>
      </c>
      <c r="M1063" s="2" t="s">
        <v>117</v>
      </c>
      <c r="O1063">
        <v>4</v>
      </c>
      <c r="P1063" s="1" t="s">
        <v>1</v>
      </c>
      <c r="Q1063">
        <v>4</v>
      </c>
      <c r="S1063">
        <f t="shared" si="195"/>
        <v>0</v>
      </c>
      <c r="T1063">
        <f t="shared" si="196"/>
        <v>1</v>
      </c>
      <c r="U1063">
        <f t="shared" si="197"/>
        <v>0</v>
      </c>
    </row>
    <row r="1064" spans="1:21">
      <c r="A1064" s="295"/>
      <c r="B1064" s="68"/>
      <c r="D1064" s="81"/>
      <c r="E1064" s="2"/>
      <c r="F1064" s="94"/>
      <c r="G1064" s="2"/>
      <c r="H1064" s="107"/>
      <c r="I1064" s="2"/>
      <c r="K1064" s="2"/>
      <c r="M1064" s="2"/>
      <c r="P1064" s="1"/>
      <c r="S1064">
        <f t="shared" si="195"/>
        <v>0</v>
      </c>
      <c r="T1064">
        <f t="shared" si="196"/>
        <v>0</v>
      </c>
      <c r="U1064">
        <f t="shared" si="197"/>
        <v>0</v>
      </c>
    </row>
    <row r="1065" spans="1:21">
      <c r="A1065" s="295"/>
      <c r="B1065" s="68"/>
      <c r="D1065" s="81"/>
      <c r="E1065" s="2"/>
      <c r="F1065" s="94"/>
      <c r="G1065" s="2"/>
      <c r="H1065" s="107"/>
      <c r="I1065" s="2"/>
      <c r="K1065" s="2"/>
      <c r="M1065" s="2"/>
      <c r="P1065" s="1"/>
      <c r="S1065">
        <f>IF(O1065&gt;Q1065,1,0)</f>
        <v>0</v>
      </c>
      <c r="T1065">
        <f>IF(ISNUMBER(Q1065),IF(O1065=Q1065,1,0),0)</f>
        <v>0</v>
      </c>
      <c r="U1065">
        <f>IF(O1065&lt;Q1065,1,0)</f>
        <v>0</v>
      </c>
    </row>
    <row r="1066" spans="1:21">
      <c r="A1066" s="295"/>
    </row>
    <row r="1067" spans="1:21">
      <c r="A1067" s="295"/>
    </row>
    <row r="1068" spans="1:21">
      <c r="A1068" s="295"/>
    </row>
    <row r="1069" spans="1:21">
      <c r="A1069" s="295"/>
    </row>
    <row r="1070" spans="1:21">
      <c r="A1070" s="295"/>
    </row>
    <row r="1071" spans="1:21">
      <c r="A1071" s="295"/>
    </row>
    <row r="1072" spans="1:21">
      <c r="A1072" s="295"/>
    </row>
    <row r="1073" spans="1:1">
      <c r="A1073" s="295"/>
    </row>
    <row r="1074" spans="1:1">
      <c r="A1074" s="295"/>
    </row>
    <row r="1075" spans="1:1">
      <c r="A1075" s="295"/>
    </row>
    <row r="1076" spans="1:1">
      <c r="A1076" s="295"/>
    </row>
    <row r="1077" spans="1:1">
      <c r="A1077" s="295"/>
    </row>
    <row r="1078" spans="1:1">
      <c r="A1078" s="295"/>
    </row>
    <row r="1079" spans="1:1">
      <c r="A1079" s="295"/>
    </row>
  </sheetData>
  <autoFilter ref="B7:Q1065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537"/>
  <sheetViews>
    <sheetView showGridLines="0" zoomScale="79" workbookViewId="0"/>
  </sheetViews>
  <sheetFormatPr baseColWidth="10" defaultRowHeight="12.75"/>
  <cols>
    <col min="1" max="1" width="5.28515625" style="1" bestFit="1" customWidth="1"/>
    <col min="2" max="2" width="5.7109375" customWidth="1"/>
    <col min="3" max="3" width="33.140625" customWidth="1"/>
    <col min="4" max="4" width="10.85546875" style="1" bestFit="1" customWidth="1"/>
    <col min="5" max="5" width="32.85546875" style="1" customWidth="1"/>
    <col min="6" max="6" width="1.85546875" style="1" bestFit="1" customWidth="1"/>
    <col min="7" max="7" width="32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09" t="s">
        <v>14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1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SUBTOTAL(9,J8:J537)</f>
        <v>892</v>
      </c>
      <c r="K4" s="51">
        <f>SUBTOTAL(9,K8:K537)</f>
        <v>328</v>
      </c>
      <c r="L4" s="51">
        <f>SUBTOTAL(9,L8:L537)</f>
        <v>892</v>
      </c>
      <c r="M4" s="51"/>
      <c r="N4" s="51"/>
      <c r="O4" s="51">
        <f>SUBTOTAL(9,O8:O537)</f>
        <v>2112</v>
      </c>
      <c r="P4" s="51" t="s">
        <v>1</v>
      </c>
      <c r="Q4" s="51">
        <f>SUBTOTAL(9,Q8:Q537)</f>
        <v>2112</v>
      </c>
      <c r="R4" s="51"/>
      <c r="S4" s="51">
        <f>SUBTOTAL(9,S8:S537)</f>
        <v>8741</v>
      </c>
      <c r="T4" s="51" t="s">
        <v>1</v>
      </c>
      <c r="U4" s="51">
        <f>SUBTOTAL(9,U8:U537)</f>
        <v>8741</v>
      </c>
      <c r="V4" s="51"/>
      <c r="W4" s="52">
        <f>SUBTOTAL(9,W8:W537)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48">
        <v>1</v>
      </c>
      <c r="B8" s="80">
        <v>43</v>
      </c>
      <c r="C8" t="s">
        <v>112</v>
      </c>
      <c r="D8" s="46">
        <v>31507</v>
      </c>
      <c r="E8" t="s">
        <v>108</v>
      </c>
      <c r="F8" s="45" t="s">
        <v>0</v>
      </c>
      <c r="G8" t="s">
        <v>131</v>
      </c>
      <c r="H8" t="s">
        <v>155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31</v>
      </c>
      <c r="T8" t="s">
        <v>1</v>
      </c>
      <c r="U8">
        <v>9</v>
      </c>
      <c r="W8">
        <v>22</v>
      </c>
    </row>
    <row r="9" spans="1:23">
      <c r="A9" s="348">
        <v>2</v>
      </c>
      <c r="B9" s="80">
        <v>63</v>
      </c>
      <c r="C9" t="s">
        <v>371</v>
      </c>
      <c r="D9" s="46">
        <v>31575</v>
      </c>
      <c r="E9" t="s">
        <v>108</v>
      </c>
      <c r="F9" s="45" t="s">
        <v>0</v>
      </c>
      <c r="G9" t="s">
        <v>128</v>
      </c>
      <c r="H9" t="s">
        <v>155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20</v>
      </c>
      <c r="T9" t="s">
        <v>1</v>
      </c>
      <c r="U9">
        <v>0</v>
      </c>
      <c r="W9">
        <v>20</v>
      </c>
    </row>
    <row r="10" spans="1:23">
      <c r="A10" s="348">
        <v>3</v>
      </c>
      <c r="B10" s="80">
        <v>63</v>
      </c>
      <c r="C10" t="s">
        <v>372</v>
      </c>
      <c r="D10" s="46">
        <v>31575</v>
      </c>
      <c r="E10" t="s">
        <v>108</v>
      </c>
      <c r="F10" s="45" t="s">
        <v>0</v>
      </c>
      <c r="G10" t="s">
        <v>128</v>
      </c>
      <c r="H10" t="s">
        <v>155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20</v>
      </c>
      <c r="T10" t="s">
        <v>1</v>
      </c>
      <c r="U10">
        <v>0</v>
      </c>
      <c r="W10">
        <v>20</v>
      </c>
    </row>
    <row r="11" spans="1:23">
      <c r="A11" s="348">
        <v>4</v>
      </c>
      <c r="B11" s="80">
        <v>63</v>
      </c>
      <c r="C11" t="s">
        <v>373</v>
      </c>
      <c r="D11" s="46">
        <v>31575</v>
      </c>
      <c r="E11" t="s">
        <v>108</v>
      </c>
      <c r="F11" s="45" t="s">
        <v>0</v>
      </c>
      <c r="G11" t="s">
        <v>128</v>
      </c>
      <c r="H11" t="s">
        <v>155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20</v>
      </c>
      <c r="T11" t="s">
        <v>1</v>
      </c>
      <c r="U11">
        <v>0</v>
      </c>
      <c r="W11">
        <v>20</v>
      </c>
    </row>
    <row r="12" spans="1:23">
      <c r="A12" s="348">
        <v>5</v>
      </c>
      <c r="B12" s="80">
        <v>63</v>
      </c>
      <c r="C12" t="s">
        <v>374</v>
      </c>
      <c r="D12" s="46">
        <v>31575</v>
      </c>
      <c r="E12" t="s">
        <v>108</v>
      </c>
      <c r="F12" s="45" t="s">
        <v>0</v>
      </c>
      <c r="G12" t="s">
        <v>128</v>
      </c>
      <c r="H12" t="s">
        <v>155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20</v>
      </c>
      <c r="T12" t="s">
        <v>1</v>
      </c>
      <c r="U12">
        <v>0</v>
      </c>
      <c r="W12">
        <v>20</v>
      </c>
    </row>
    <row r="13" spans="1:23">
      <c r="A13" s="348">
        <v>6</v>
      </c>
      <c r="B13" s="80">
        <v>54</v>
      </c>
      <c r="C13" t="s">
        <v>112</v>
      </c>
      <c r="D13" s="46">
        <v>31535</v>
      </c>
      <c r="E13" t="s">
        <v>108</v>
      </c>
      <c r="F13" s="45" t="s">
        <v>0</v>
      </c>
      <c r="G13" t="s">
        <v>115</v>
      </c>
      <c r="H13" t="s">
        <v>155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27</v>
      </c>
      <c r="T13" t="s">
        <v>1</v>
      </c>
      <c r="U13">
        <v>11</v>
      </c>
      <c r="W13">
        <v>16</v>
      </c>
    </row>
    <row r="14" spans="1:23">
      <c r="A14" s="348">
        <v>7</v>
      </c>
      <c r="B14" s="80">
        <v>59</v>
      </c>
      <c r="C14" t="s">
        <v>133</v>
      </c>
      <c r="D14" s="46">
        <v>31570</v>
      </c>
      <c r="E14" t="s">
        <v>131</v>
      </c>
      <c r="F14" s="45" t="s">
        <v>0</v>
      </c>
      <c r="G14" t="s">
        <v>123</v>
      </c>
      <c r="H14" t="s">
        <v>155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30</v>
      </c>
      <c r="T14" t="s">
        <v>1</v>
      </c>
      <c r="U14">
        <v>15</v>
      </c>
      <c r="W14">
        <v>15</v>
      </c>
    </row>
    <row r="15" spans="1:23">
      <c r="A15" s="348">
        <v>8</v>
      </c>
      <c r="B15" s="80">
        <v>38</v>
      </c>
      <c r="C15" t="s">
        <v>87</v>
      </c>
      <c r="D15" s="46">
        <v>31486</v>
      </c>
      <c r="E15" t="s">
        <v>86</v>
      </c>
      <c r="F15" s="45" t="s">
        <v>0</v>
      </c>
      <c r="G15" t="s">
        <v>131</v>
      </c>
      <c r="H15" t="s">
        <v>155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26</v>
      </c>
      <c r="T15" t="s">
        <v>1</v>
      </c>
      <c r="U15">
        <v>11</v>
      </c>
      <c r="W15">
        <v>15</v>
      </c>
    </row>
    <row r="16" spans="1:23">
      <c r="A16" s="348">
        <v>9</v>
      </c>
      <c r="B16" s="80">
        <v>57</v>
      </c>
      <c r="C16" t="s">
        <v>83</v>
      </c>
      <c r="D16" s="46">
        <v>31562</v>
      </c>
      <c r="E16" t="s">
        <v>84</v>
      </c>
      <c r="F16" s="45" t="s">
        <v>0</v>
      </c>
      <c r="G16" t="s">
        <v>128</v>
      </c>
      <c r="H16" t="s">
        <v>155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28</v>
      </c>
      <c r="T16" t="s">
        <v>1</v>
      </c>
      <c r="U16">
        <v>14</v>
      </c>
      <c r="W16">
        <v>14</v>
      </c>
    </row>
    <row r="17" spans="1:23">
      <c r="A17" s="348">
        <v>10</v>
      </c>
      <c r="B17" s="80">
        <v>47</v>
      </c>
      <c r="C17" t="s">
        <v>144</v>
      </c>
      <c r="D17" s="46">
        <v>31528</v>
      </c>
      <c r="E17" t="s">
        <v>84</v>
      </c>
      <c r="F17" s="45" t="s">
        <v>0</v>
      </c>
      <c r="G17" t="s">
        <v>123</v>
      </c>
      <c r="H17" t="s">
        <v>155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22</v>
      </c>
      <c r="T17" t="s">
        <v>1</v>
      </c>
      <c r="U17">
        <v>8</v>
      </c>
      <c r="W17">
        <v>14</v>
      </c>
    </row>
    <row r="18" spans="1:23">
      <c r="A18" s="348">
        <v>11</v>
      </c>
      <c r="B18" s="80">
        <v>6</v>
      </c>
      <c r="C18" t="s">
        <v>99</v>
      </c>
      <c r="D18" s="46">
        <v>31367</v>
      </c>
      <c r="E18" t="s">
        <v>95</v>
      </c>
      <c r="F18" s="45" t="s">
        <v>0</v>
      </c>
      <c r="G18" t="s">
        <v>131</v>
      </c>
      <c r="H18" t="s">
        <v>155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25</v>
      </c>
      <c r="T18" t="s">
        <v>1</v>
      </c>
      <c r="U18">
        <v>12</v>
      </c>
      <c r="W18">
        <v>13</v>
      </c>
    </row>
    <row r="19" spans="1:23">
      <c r="A19" s="348">
        <v>12</v>
      </c>
      <c r="B19" s="80">
        <v>58</v>
      </c>
      <c r="C19" t="s">
        <v>80</v>
      </c>
      <c r="D19" s="46">
        <v>31563</v>
      </c>
      <c r="E19" t="s">
        <v>78</v>
      </c>
      <c r="F19" s="45" t="s">
        <v>0</v>
      </c>
      <c r="G19" t="s">
        <v>95</v>
      </c>
      <c r="H19" t="s">
        <v>155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24</v>
      </c>
      <c r="T19" t="s">
        <v>1</v>
      </c>
      <c r="U19">
        <v>11</v>
      </c>
      <c r="W19">
        <v>13</v>
      </c>
    </row>
    <row r="20" spans="1:23">
      <c r="A20" s="348">
        <v>13</v>
      </c>
      <c r="B20" s="80">
        <v>25</v>
      </c>
      <c r="C20" t="s">
        <v>132</v>
      </c>
      <c r="D20" s="46">
        <v>31407</v>
      </c>
      <c r="E20" t="s">
        <v>131</v>
      </c>
      <c r="F20" s="45" t="s">
        <v>0</v>
      </c>
      <c r="G20" t="s">
        <v>78</v>
      </c>
      <c r="H20" t="s">
        <v>155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23</v>
      </c>
      <c r="T20" t="s">
        <v>1</v>
      </c>
      <c r="U20">
        <v>10</v>
      </c>
      <c r="W20">
        <v>13</v>
      </c>
    </row>
    <row r="21" spans="1:23">
      <c r="A21" s="348">
        <v>14</v>
      </c>
      <c r="B21" s="80">
        <v>4</v>
      </c>
      <c r="C21" t="s">
        <v>81</v>
      </c>
      <c r="D21" s="46">
        <v>31353</v>
      </c>
      <c r="E21" t="s">
        <v>78</v>
      </c>
      <c r="F21" s="45" t="s">
        <v>0</v>
      </c>
      <c r="G21" t="s">
        <v>128</v>
      </c>
      <c r="H21" t="s">
        <v>155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23</v>
      </c>
      <c r="T21" t="s">
        <v>1</v>
      </c>
      <c r="U21">
        <v>10</v>
      </c>
      <c r="W21">
        <v>13</v>
      </c>
    </row>
    <row r="22" spans="1:23">
      <c r="A22" s="348">
        <v>15</v>
      </c>
      <c r="B22" s="80">
        <v>7</v>
      </c>
      <c r="C22" t="s">
        <v>87</v>
      </c>
      <c r="D22" s="46">
        <v>31367</v>
      </c>
      <c r="E22" t="s">
        <v>86</v>
      </c>
      <c r="F22" s="45" t="s">
        <v>0</v>
      </c>
      <c r="G22" t="s">
        <v>115</v>
      </c>
      <c r="H22" t="s">
        <v>155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19</v>
      </c>
      <c r="T22" t="s">
        <v>1</v>
      </c>
      <c r="U22">
        <v>6</v>
      </c>
      <c r="W22">
        <v>13</v>
      </c>
    </row>
    <row r="23" spans="1:23">
      <c r="A23" s="348">
        <v>16</v>
      </c>
      <c r="B23" s="80">
        <v>15</v>
      </c>
      <c r="C23" t="s">
        <v>97</v>
      </c>
      <c r="D23" s="46">
        <v>31388</v>
      </c>
      <c r="E23" t="s">
        <v>95</v>
      </c>
      <c r="F23" s="45" t="s">
        <v>0</v>
      </c>
      <c r="G23" t="s">
        <v>86</v>
      </c>
      <c r="H23" t="s">
        <v>155</v>
      </c>
      <c r="J23">
        <v>4</v>
      </c>
      <c r="K23">
        <v>0</v>
      </c>
      <c r="L23">
        <v>0</v>
      </c>
      <c r="O23">
        <v>8</v>
      </c>
      <c r="P23" t="s">
        <v>1</v>
      </c>
      <c r="Q23">
        <v>0</v>
      </c>
      <c r="S23">
        <v>26</v>
      </c>
      <c r="T23" t="s">
        <v>1</v>
      </c>
      <c r="U23">
        <v>14</v>
      </c>
      <c r="W23">
        <v>12</v>
      </c>
    </row>
    <row r="24" spans="1:23">
      <c r="A24" s="348">
        <v>17</v>
      </c>
      <c r="B24" s="80">
        <v>11</v>
      </c>
      <c r="C24" t="s">
        <v>147</v>
      </c>
      <c r="D24" s="46">
        <v>31368</v>
      </c>
      <c r="E24" t="s">
        <v>384</v>
      </c>
      <c r="F24" s="45" t="s">
        <v>0</v>
      </c>
      <c r="G24" t="s">
        <v>86</v>
      </c>
      <c r="H24" t="s">
        <v>155</v>
      </c>
      <c r="J24">
        <v>4</v>
      </c>
      <c r="K24">
        <v>0</v>
      </c>
      <c r="L24">
        <v>0</v>
      </c>
      <c r="O24">
        <v>8</v>
      </c>
      <c r="P24" t="s">
        <v>1</v>
      </c>
      <c r="Q24">
        <v>0</v>
      </c>
      <c r="S24">
        <v>21</v>
      </c>
      <c r="T24" t="s">
        <v>1</v>
      </c>
      <c r="U24">
        <v>9</v>
      </c>
      <c r="W24">
        <v>12</v>
      </c>
    </row>
    <row r="25" spans="1:23">
      <c r="A25" s="348">
        <v>18</v>
      </c>
      <c r="B25" s="80">
        <v>35</v>
      </c>
      <c r="C25" t="s">
        <v>75</v>
      </c>
      <c r="D25" s="46">
        <v>31478</v>
      </c>
      <c r="E25" t="s">
        <v>384</v>
      </c>
      <c r="F25" s="45" t="s">
        <v>0</v>
      </c>
      <c r="G25" t="s">
        <v>115</v>
      </c>
      <c r="H25" t="s">
        <v>155</v>
      </c>
      <c r="J25">
        <v>4</v>
      </c>
      <c r="K25">
        <v>0</v>
      </c>
      <c r="L25">
        <v>0</v>
      </c>
      <c r="O25">
        <v>8</v>
      </c>
      <c r="P25" t="s">
        <v>1</v>
      </c>
      <c r="Q25">
        <v>0</v>
      </c>
      <c r="S25">
        <v>20</v>
      </c>
      <c r="T25" t="s">
        <v>1</v>
      </c>
      <c r="U25">
        <v>8</v>
      </c>
      <c r="W25">
        <v>12</v>
      </c>
    </row>
    <row r="26" spans="1:23">
      <c r="A26" s="348">
        <v>19</v>
      </c>
      <c r="B26" s="80">
        <v>56</v>
      </c>
      <c r="C26" t="s">
        <v>74</v>
      </c>
      <c r="D26" s="46">
        <v>31556</v>
      </c>
      <c r="E26" t="s">
        <v>384</v>
      </c>
      <c r="F26" s="45" t="s">
        <v>0</v>
      </c>
      <c r="G26" t="s">
        <v>131</v>
      </c>
      <c r="H26" t="s">
        <v>155</v>
      </c>
      <c r="J26">
        <v>4</v>
      </c>
      <c r="K26">
        <v>0</v>
      </c>
      <c r="L26">
        <v>0</v>
      </c>
      <c r="O26">
        <v>8</v>
      </c>
      <c r="P26" t="s">
        <v>1</v>
      </c>
      <c r="Q26">
        <v>0</v>
      </c>
      <c r="S26">
        <v>26</v>
      </c>
      <c r="T26" t="s">
        <v>1</v>
      </c>
      <c r="U26">
        <v>15</v>
      </c>
      <c r="W26">
        <v>11</v>
      </c>
    </row>
    <row r="27" spans="1:23">
      <c r="A27" s="348">
        <v>20</v>
      </c>
      <c r="B27" s="80">
        <v>1</v>
      </c>
      <c r="C27" t="s">
        <v>99</v>
      </c>
      <c r="D27" s="46">
        <v>31332</v>
      </c>
      <c r="E27" t="s">
        <v>95</v>
      </c>
      <c r="F27" s="45" t="s">
        <v>0</v>
      </c>
      <c r="G27" t="s">
        <v>123</v>
      </c>
      <c r="H27" t="s">
        <v>155</v>
      </c>
      <c r="J27">
        <v>4</v>
      </c>
      <c r="K27">
        <v>0</v>
      </c>
      <c r="L27">
        <v>0</v>
      </c>
      <c r="O27">
        <v>8</v>
      </c>
      <c r="P27" t="s">
        <v>1</v>
      </c>
      <c r="Q27">
        <v>0</v>
      </c>
      <c r="S27">
        <v>23</v>
      </c>
      <c r="T27" t="s">
        <v>1</v>
      </c>
      <c r="U27">
        <v>12</v>
      </c>
      <c r="W27">
        <v>11</v>
      </c>
    </row>
    <row r="28" spans="1:23">
      <c r="A28" s="348">
        <v>21</v>
      </c>
      <c r="B28" s="80">
        <v>31</v>
      </c>
      <c r="C28" t="s">
        <v>152</v>
      </c>
      <c r="D28" s="46">
        <v>31445</v>
      </c>
      <c r="E28" t="s">
        <v>388</v>
      </c>
      <c r="F28" s="45" t="s">
        <v>0</v>
      </c>
      <c r="G28" t="s">
        <v>108</v>
      </c>
      <c r="H28" t="s">
        <v>155</v>
      </c>
      <c r="J28">
        <v>4</v>
      </c>
      <c r="K28">
        <v>0</v>
      </c>
      <c r="L28">
        <v>0</v>
      </c>
      <c r="O28">
        <v>8</v>
      </c>
      <c r="P28" t="s">
        <v>1</v>
      </c>
      <c r="Q28">
        <v>0</v>
      </c>
      <c r="S28">
        <v>21</v>
      </c>
      <c r="T28" t="s">
        <v>1</v>
      </c>
      <c r="U28">
        <v>10</v>
      </c>
      <c r="W28">
        <v>11</v>
      </c>
    </row>
    <row r="29" spans="1:23">
      <c r="A29" s="348">
        <v>22</v>
      </c>
      <c r="B29" s="80">
        <v>39</v>
      </c>
      <c r="C29" t="s">
        <v>96</v>
      </c>
      <c r="D29" s="46">
        <v>31493</v>
      </c>
      <c r="E29" t="s">
        <v>95</v>
      </c>
      <c r="F29" s="45" t="s">
        <v>0</v>
      </c>
      <c r="G29" t="s">
        <v>108</v>
      </c>
      <c r="H29" t="s">
        <v>155</v>
      </c>
      <c r="J29">
        <v>4</v>
      </c>
      <c r="K29">
        <v>0</v>
      </c>
      <c r="L29">
        <v>0</v>
      </c>
      <c r="O29">
        <v>8</v>
      </c>
      <c r="P29" t="s">
        <v>1</v>
      </c>
      <c r="Q29">
        <v>0</v>
      </c>
      <c r="S29">
        <v>23</v>
      </c>
      <c r="T29" t="s">
        <v>1</v>
      </c>
      <c r="U29">
        <v>14</v>
      </c>
      <c r="W29">
        <v>9</v>
      </c>
    </row>
    <row r="30" spans="1:23">
      <c r="A30" s="348">
        <v>23</v>
      </c>
      <c r="B30" s="80">
        <v>31</v>
      </c>
      <c r="C30" t="s">
        <v>94</v>
      </c>
      <c r="D30" s="46">
        <v>31445</v>
      </c>
      <c r="E30" t="s">
        <v>388</v>
      </c>
      <c r="F30" s="45" t="s">
        <v>0</v>
      </c>
      <c r="G30" t="s">
        <v>108</v>
      </c>
      <c r="H30" t="s">
        <v>155</v>
      </c>
      <c r="J30">
        <v>4</v>
      </c>
      <c r="K30">
        <v>0</v>
      </c>
      <c r="L30">
        <v>0</v>
      </c>
      <c r="O30">
        <v>8</v>
      </c>
      <c r="P30" t="s">
        <v>1</v>
      </c>
      <c r="Q30">
        <v>0</v>
      </c>
      <c r="S30">
        <v>23</v>
      </c>
      <c r="T30" t="s">
        <v>1</v>
      </c>
      <c r="U30">
        <v>14</v>
      </c>
      <c r="W30">
        <v>9</v>
      </c>
    </row>
    <row r="31" spans="1:23">
      <c r="A31" s="348">
        <v>24</v>
      </c>
      <c r="B31" s="80">
        <v>62</v>
      </c>
      <c r="C31" t="s">
        <v>151</v>
      </c>
      <c r="D31" s="46">
        <v>31571</v>
      </c>
      <c r="E31" t="s">
        <v>388</v>
      </c>
      <c r="F31" s="45" t="s">
        <v>0</v>
      </c>
      <c r="G31" t="s">
        <v>128</v>
      </c>
      <c r="H31" t="s">
        <v>155</v>
      </c>
      <c r="J31">
        <v>4</v>
      </c>
      <c r="K31">
        <v>0</v>
      </c>
      <c r="L31">
        <v>0</v>
      </c>
      <c r="O31">
        <v>8</v>
      </c>
      <c r="P31" t="s">
        <v>1</v>
      </c>
      <c r="Q31">
        <v>0</v>
      </c>
      <c r="S31">
        <v>20</v>
      </c>
      <c r="T31" t="s">
        <v>1</v>
      </c>
      <c r="U31">
        <v>11</v>
      </c>
      <c r="W31">
        <v>9</v>
      </c>
    </row>
    <row r="32" spans="1:23">
      <c r="A32" s="348">
        <v>25</v>
      </c>
      <c r="B32" s="80">
        <v>49</v>
      </c>
      <c r="C32" t="s">
        <v>147</v>
      </c>
      <c r="D32" s="46">
        <v>31529</v>
      </c>
      <c r="E32" t="s">
        <v>384</v>
      </c>
      <c r="F32" s="45" t="s">
        <v>0</v>
      </c>
      <c r="G32" t="s">
        <v>388</v>
      </c>
      <c r="H32" t="s">
        <v>155</v>
      </c>
      <c r="J32">
        <v>4</v>
      </c>
      <c r="K32">
        <v>0</v>
      </c>
      <c r="L32">
        <v>0</v>
      </c>
      <c r="O32">
        <v>8</v>
      </c>
      <c r="P32" t="s">
        <v>1</v>
      </c>
      <c r="Q32">
        <v>0</v>
      </c>
      <c r="S32">
        <v>16</v>
      </c>
      <c r="T32" t="s">
        <v>1</v>
      </c>
      <c r="U32">
        <v>7</v>
      </c>
      <c r="W32">
        <v>9</v>
      </c>
    </row>
    <row r="33" spans="1:23">
      <c r="A33" s="348">
        <v>26</v>
      </c>
      <c r="B33" s="80">
        <v>27</v>
      </c>
      <c r="C33" t="s">
        <v>81</v>
      </c>
      <c r="D33" s="46">
        <v>31409</v>
      </c>
      <c r="E33" t="s">
        <v>78</v>
      </c>
      <c r="F33" s="45" t="s">
        <v>0</v>
      </c>
      <c r="G33" t="s">
        <v>115</v>
      </c>
      <c r="H33" t="s">
        <v>155</v>
      </c>
      <c r="J33">
        <v>4</v>
      </c>
      <c r="K33">
        <v>0</v>
      </c>
      <c r="L33">
        <v>0</v>
      </c>
      <c r="O33">
        <v>8</v>
      </c>
      <c r="P33" t="s">
        <v>1</v>
      </c>
      <c r="Q33">
        <v>0</v>
      </c>
      <c r="S33">
        <v>15</v>
      </c>
      <c r="T33" t="s">
        <v>1</v>
      </c>
      <c r="U33">
        <v>8</v>
      </c>
      <c r="W33">
        <v>7</v>
      </c>
    </row>
    <row r="34" spans="1:23">
      <c r="A34" s="348">
        <v>27</v>
      </c>
      <c r="B34" s="80">
        <v>14</v>
      </c>
      <c r="C34" t="s">
        <v>124</v>
      </c>
      <c r="D34" s="46">
        <v>31382</v>
      </c>
      <c r="E34" t="s">
        <v>123</v>
      </c>
      <c r="F34" s="45" t="s">
        <v>0</v>
      </c>
      <c r="G34" t="s">
        <v>384</v>
      </c>
      <c r="H34" t="s">
        <v>155</v>
      </c>
      <c r="J34">
        <v>4</v>
      </c>
      <c r="K34">
        <v>0</v>
      </c>
      <c r="L34">
        <v>0</v>
      </c>
      <c r="O34">
        <v>8</v>
      </c>
      <c r="P34" t="s">
        <v>1</v>
      </c>
      <c r="Q34">
        <v>0</v>
      </c>
      <c r="S34">
        <v>17</v>
      </c>
      <c r="T34" t="s">
        <v>1</v>
      </c>
      <c r="U34">
        <v>12</v>
      </c>
      <c r="W34">
        <v>5</v>
      </c>
    </row>
    <row r="35" spans="1:23">
      <c r="A35" s="348">
        <v>28</v>
      </c>
      <c r="B35" s="80">
        <v>36</v>
      </c>
      <c r="C35" t="s">
        <v>104</v>
      </c>
      <c r="D35" s="46">
        <v>31479</v>
      </c>
      <c r="E35" t="s">
        <v>102</v>
      </c>
      <c r="F35" s="45" t="s">
        <v>0</v>
      </c>
      <c r="G35" t="s">
        <v>115</v>
      </c>
      <c r="H35" t="s">
        <v>155</v>
      </c>
      <c r="J35">
        <v>3</v>
      </c>
      <c r="K35">
        <v>1</v>
      </c>
      <c r="L35">
        <v>0</v>
      </c>
      <c r="O35">
        <v>7</v>
      </c>
      <c r="P35" t="s">
        <v>1</v>
      </c>
      <c r="Q35">
        <v>1</v>
      </c>
      <c r="S35">
        <v>32</v>
      </c>
      <c r="T35" t="s">
        <v>1</v>
      </c>
      <c r="U35">
        <v>16</v>
      </c>
      <c r="W35">
        <v>16</v>
      </c>
    </row>
    <row r="36" spans="1:23">
      <c r="A36" s="348">
        <v>29</v>
      </c>
      <c r="B36" s="80">
        <v>22</v>
      </c>
      <c r="C36" t="s">
        <v>136</v>
      </c>
      <c r="D36" s="46">
        <v>31396</v>
      </c>
      <c r="E36" t="s">
        <v>388</v>
      </c>
      <c r="F36" s="45" t="s">
        <v>0</v>
      </c>
      <c r="G36" t="s">
        <v>115</v>
      </c>
      <c r="H36" t="s">
        <v>155</v>
      </c>
      <c r="J36">
        <v>3</v>
      </c>
      <c r="K36">
        <v>1</v>
      </c>
      <c r="L36">
        <v>0</v>
      </c>
      <c r="O36">
        <v>7</v>
      </c>
      <c r="P36" t="s">
        <v>1</v>
      </c>
      <c r="Q36">
        <v>1</v>
      </c>
      <c r="S36">
        <v>28</v>
      </c>
      <c r="T36" t="s">
        <v>1</v>
      </c>
      <c r="U36">
        <v>13</v>
      </c>
      <c r="W36">
        <v>15</v>
      </c>
    </row>
    <row r="37" spans="1:23">
      <c r="A37" s="348">
        <v>30</v>
      </c>
      <c r="B37" s="80">
        <v>28</v>
      </c>
      <c r="C37" t="s">
        <v>136</v>
      </c>
      <c r="D37" s="46">
        <v>31430</v>
      </c>
      <c r="E37" t="s">
        <v>388</v>
      </c>
      <c r="F37" s="45" t="s">
        <v>0</v>
      </c>
      <c r="G37" t="s">
        <v>95</v>
      </c>
      <c r="H37" t="s">
        <v>155</v>
      </c>
      <c r="J37">
        <v>3</v>
      </c>
      <c r="K37">
        <v>1</v>
      </c>
      <c r="L37">
        <v>0</v>
      </c>
      <c r="O37">
        <v>7</v>
      </c>
      <c r="P37" t="s">
        <v>1</v>
      </c>
      <c r="Q37">
        <v>1</v>
      </c>
      <c r="S37">
        <v>30</v>
      </c>
      <c r="T37" t="s">
        <v>1</v>
      </c>
      <c r="U37">
        <v>16</v>
      </c>
      <c r="W37">
        <v>14</v>
      </c>
    </row>
    <row r="38" spans="1:23">
      <c r="A38" s="348">
        <v>31</v>
      </c>
      <c r="B38" s="80">
        <v>40</v>
      </c>
      <c r="C38" t="s">
        <v>85</v>
      </c>
      <c r="D38" s="46">
        <v>31493</v>
      </c>
      <c r="E38" t="s">
        <v>84</v>
      </c>
      <c r="F38" s="45" t="s">
        <v>0</v>
      </c>
      <c r="G38" t="s">
        <v>131</v>
      </c>
      <c r="H38" t="s">
        <v>155</v>
      </c>
      <c r="J38">
        <v>3</v>
      </c>
      <c r="K38">
        <v>1</v>
      </c>
      <c r="L38">
        <v>0</v>
      </c>
      <c r="O38">
        <v>7</v>
      </c>
      <c r="P38" t="s">
        <v>1</v>
      </c>
      <c r="Q38">
        <v>1</v>
      </c>
      <c r="S38">
        <v>24</v>
      </c>
      <c r="T38" t="s">
        <v>1</v>
      </c>
      <c r="U38">
        <v>10</v>
      </c>
      <c r="W38">
        <v>14</v>
      </c>
    </row>
    <row r="39" spans="1:23">
      <c r="A39" s="348">
        <v>32</v>
      </c>
      <c r="B39" s="80">
        <v>9</v>
      </c>
      <c r="C39" t="s">
        <v>140</v>
      </c>
      <c r="D39" s="46">
        <v>31368</v>
      </c>
      <c r="E39" t="s">
        <v>128</v>
      </c>
      <c r="F39" s="45" t="s">
        <v>0</v>
      </c>
      <c r="G39" t="s">
        <v>115</v>
      </c>
      <c r="H39" t="s">
        <v>155</v>
      </c>
      <c r="J39">
        <v>3</v>
      </c>
      <c r="K39">
        <v>1</v>
      </c>
      <c r="L39">
        <v>0</v>
      </c>
      <c r="O39">
        <v>7</v>
      </c>
      <c r="P39" t="s">
        <v>1</v>
      </c>
      <c r="Q39">
        <v>1</v>
      </c>
      <c r="S39">
        <v>24</v>
      </c>
      <c r="T39" t="s">
        <v>1</v>
      </c>
      <c r="U39">
        <v>10</v>
      </c>
      <c r="W39">
        <v>14</v>
      </c>
    </row>
    <row r="40" spans="1:23">
      <c r="A40" s="348">
        <v>33</v>
      </c>
      <c r="B40" s="80">
        <v>19</v>
      </c>
      <c r="C40" t="s">
        <v>106</v>
      </c>
      <c r="D40" s="46">
        <v>31389</v>
      </c>
      <c r="E40" t="s">
        <v>102</v>
      </c>
      <c r="F40" s="45" t="s">
        <v>0</v>
      </c>
      <c r="G40" t="s">
        <v>95</v>
      </c>
      <c r="H40" t="s">
        <v>155</v>
      </c>
      <c r="J40">
        <v>3</v>
      </c>
      <c r="K40">
        <v>1</v>
      </c>
      <c r="L40">
        <v>0</v>
      </c>
      <c r="O40">
        <v>7</v>
      </c>
      <c r="P40" t="s">
        <v>1</v>
      </c>
      <c r="Q40">
        <v>1</v>
      </c>
      <c r="S40">
        <v>22</v>
      </c>
      <c r="T40" t="s">
        <v>1</v>
      </c>
      <c r="U40">
        <v>8</v>
      </c>
      <c r="W40">
        <v>14</v>
      </c>
    </row>
    <row r="41" spans="1:23">
      <c r="A41" s="348">
        <v>34</v>
      </c>
      <c r="B41" s="80">
        <v>8</v>
      </c>
      <c r="C41" t="s">
        <v>104</v>
      </c>
      <c r="D41" s="46">
        <v>31367</v>
      </c>
      <c r="E41" t="s">
        <v>102</v>
      </c>
      <c r="F41" s="45" t="s">
        <v>0</v>
      </c>
      <c r="G41" t="s">
        <v>128</v>
      </c>
      <c r="H41" t="s">
        <v>155</v>
      </c>
      <c r="J41">
        <v>3</v>
      </c>
      <c r="K41">
        <v>1</v>
      </c>
      <c r="L41">
        <v>0</v>
      </c>
      <c r="O41">
        <v>7</v>
      </c>
      <c r="P41" t="s">
        <v>1</v>
      </c>
      <c r="Q41">
        <v>1</v>
      </c>
      <c r="S41">
        <v>30</v>
      </c>
      <c r="T41" t="s">
        <v>1</v>
      </c>
      <c r="U41">
        <v>17</v>
      </c>
      <c r="W41">
        <v>13</v>
      </c>
    </row>
    <row r="42" spans="1:23">
      <c r="A42" s="348">
        <v>35</v>
      </c>
      <c r="B42" s="80">
        <v>34</v>
      </c>
      <c r="C42" t="s">
        <v>132</v>
      </c>
      <c r="D42" s="46">
        <v>31473</v>
      </c>
      <c r="E42" t="s">
        <v>131</v>
      </c>
      <c r="F42" s="45" t="s">
        <v>0</v>
      </c>
      <c r="G42" t="s">
        <v>128</v>
      </c>
      <c r="H42" t="s">
        <v>155</v>
      </c>
      <c r="J42">
        <v>3</v>
      </c>
      <c r="K42">
        <v>1</v>
      </c>
      <c r="L42">
        <v>0</v>
      </c>
      <c r="O42">
        <v>7</v>
      </c>
      <c r="P42" t="s">
        <v>1</v>
      </c>
      <c r="Q42">
        <v>1</v>
      </c>
      <c r="S42">
        <v>24</v>
      </c>
      <c r="T42" t="s">
        <v>1</v>
      </c>
      <c r="U42">
        <v>11</v>
      </c>
      <c r="W42">
        <v>13</v>
      </c>
    </row>
    <row r="43" spans="1:23">
      <c r="A43" s="348">
        <v>36</v>
      </c>
      <c r="B43" s="80">
        <v>2</v>
      </c>
      <c r="C43" t="s">
        <v>104</v>
      </c>
      <c r="D43" s="46">
        <v>31339</v>
      </c>
      <c r="E43" t="s">
        <v>102</v>
      </c>
      <c r="F43" s="45" t="s">
        <v>0</v>
      </c>
      <c r="G43" t="s">
        <v>84</v>
      </c>
      <c r="H43" t="s">
        <v>155</v>
      </c>
      <c r="J43">
        <v>3</v>
      </c>
      <c r="K43">
        <v>1</v>
      </c>
      <c r="L43">
        <v>0</v>
      </c>
      <c r="O43">
        <v>7</v>
      </c>
      <c r="P43" t="s">
        <v>1</v>
      </c>
      <c r="Q43">
        <v>1</v>
      </c>
      <c r="S43">
        <v>24</v>
      </c>
      <c r="T43" t="s">
        <v>1</v>
      </c>
      <c r="U43">
        <v>11</v>
      </c>
      <c r="W43">
        <v>13</v>
      </c>
    </row>
    <row r="44" spans="1:23">
      <c r="A44" s="348">
        <v>37</v>
      </c>
      <c r="B44" s="80">
        <v>46</v>
      </c>
      <c r="C44" t="s">
        <v>75</v>
      </c>
      <c r="D44" s="46">
        <v>31528</v>
      </c>
      <c r="E44" t="s">
        <v>384</v>
      </c>
      <c r="F44" s="45" t="s">
        <v>0</v>
      </c>
      <c r="G44" t="s">
        <v>108</v>
      </c>
      <c r="H44" t="s">
        <v>155</v>
      </c>
      <c r="J44">
        <v>3</v>
      </c>
      <c r="K44">
        <v>1</v>
      </c>
      <c r="L44">
        <v>0</v>
      </c>
      <c r="O44">
        <v>7</v>
      </c>
      <c r="P44" t="s">
        <v>1</v>
      </c>
      <c r="Q44">
        <v>1</v>
      </c>
      <c r="S44">
        <v>18</v>
      </c>
      <c r="T44" t="s">
        <v>1</v>
      </c>
      <c r="U44">
        <v>5</v>
      </c>
      <c r="W44">
        <v>13</v>
      </c>
    </row>
    <row r="45" spans="1:23">
      <c r="A45" s="348">
        <v>38</v>
      </c>
      <c r="B45" s="80">
        <v>17</v>
      </c>
      <c r="C45" t="s">
        <v>87</v>
      </c>
      <c r="D45" s="46">
        <v>31389</v>
      </c>
      <c r="E45" t="s">
        <v>86</v>
      </c>
      <c r="F45" s="45" t="s">
        <v>0</v>
      </c>
      <c r="G45" t="s">
        <v>108</v>
      </c>
      <c r="H45" t="s">
        <v>155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27</v>
      </c>
      <c r="T45" t="s">
        <v>1</v>
      </c>
      <c r="U45">
        <v>15</v>
      </c>
      <c r="W45">
        <v>12</v>
      </c>
    </row>
    <row r="46" spans="1:23">
      <c r="A46" s="348">
        <v>39</v>
      </c>
      <c r="B46" s="80">
        <v>48</v>
      </c>
      <c r="C46" t="s">
        <v>81</v>
      </c>
      <c r="D46" s="46">
        <v>31529</v>
      </c>
      <c r="E46" t="s">
        <v>78</v>
      </c>
      <c r="F46" s="45" t="s">
        <v>0</v>
      </c>
      <c r="G46" t="s">
        <v>388</v>
      </c>
      <c r="H46" t="s">
        <v>155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24</v>
      </c>
      <c r="T46" t="s">
        <v>1</v>
      </c>
      <c r="U46">
        <v>14</v>
      </c>
      <c r="W46">
        <v>10</v>
      </c>
    </row>
    <row r="47" spans="1:23">
      <c r="A47" s="348">
        <v>40</v>
      </c>
      <c r="B47" s="80">
        <v>23</v>
      </c>
      <c r="C47" t="s">
        <v>87</v>
      </c>
      <c r="D47" s="46">
        <v>31402</v>
      </c>
      <c r="E47" t="s">
        <v>86</v>
      </c>
      <c r="F47" s="45" t="s">
        <v>0</v>
      </c>
      <c r="G47" t="s">
        <v>102</v>
      </c>
      <c r="H47" t="s">
        <v>155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23</v>
      </c>
      <c r="T47" t="s">
        <v>1</v>
      </c>
      <c r="U47">
        <v>13</v>
      </c>
      <c r="W47">
        <v>10</v>
      </c>
    </row>
    <row r="48" spans="1:23">
      <c r="A48" s="348">
        <v>41</v>
      </c>
      <c r="B48" s="80">
        <v>42</v>
      </c>
      <c r="C48" t="s">
        <v>132</v>
      </c>
      <c r="D48" s="46">
        <v>31493</v>
      </c>
      <c r="E48" t="s">
        <v>131</v>
      </c>
      <c r="F48" s="45" t="s">
        <v>0</v>
      </c>
      <c r="G48" t="s">
        <v>115</v>
      </c>
      <c r="H48" t="s">
        <v>155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19</v>
      </c>
      <c r="T48" t="s">
        <v>1</v>
      </c>
      <c r="U48">
        <v>9</v>
      </c>
      <c r="W48">
        <v>10</v>
      </c>
    </row>
    <row r="49" spans="1:23">
      <c r="A49" s="348">
        <v>42</v>
      </c>
      <c r="B49" s="80">
        <v>55</v>
      </c>
      <c r="C49" t="s">
        <v>106</v>
      </c>
      <c r="D49" s="46">
        <v>31556</v>
      </c>
      <c r="E49" t="s">
        <v>102</v>
      </c>
      <c r="F49" s="45" t="s">
        <v>0</v>
      </c>
      <c r="G49" t="s">
        <v>131</v>
      </c>
      <c r="H49" t="s">
        <v>155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24</v>
      </c>
      <c r="T49" t="s">
        <v>1</v>
      </c>
      <c r="U49">
        <v>15</v>
      </c>
      <c r="W49">
        <v>9</v>
      </c>
    </row>
    <row r="50" spans="1:23">
      <c r="A50" s="348">
        <v>43</v>
      </c>
      <c r="B50" s="80">
        <v>48</v>
      </c>
      <c r="C50" t="s">
        <v>136</v>
      </c>
      <c r="D50" s="46">
        <v>31529</v>
      </c>
      <c r="E50" t="s">
        <v>388</v>
      </c>
      <c r="F50" s="45" t="s">
        <v>0</v>
      </c>
      <c r="G50" t="s">
        <v>78</v>
      </c>
      <c r="H50" t="s">
        <v>155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22</v>
      </c>
      <c r="T50" t="s">
        <v>1</v>
      </c>
      <c r="U50">
        <v>13</v>
      </c>
      <c r="W50">
        <v>9</v>
      </c>
    </row>
    <row r="51" spans="1:23">
      <c r="A51" s="348">
        <v>44</v>
      </c>
      <c r="B51" s="80">
        <v>61</v>
      </c>
      <c r="C51" t="s">
        <v>91</v>
      </c>
      <c r="D51" s="46">
        <v>31571</v>
      </c>
      <c r="E51" t="s">
        <v>86</v>
      </c>
      <c r="F51" s="45" t="s">
        <v>0</v>
      </c>
      <c r="G51" t="s">
        <v>388</v>
      </c>
      <c r="H51" t="s">
        <v>155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24</v>
      </c>
      <c r="T51" t="s">
        <v>1</v>
      </c>
      <c r="U51">
        <v>16</v>
      </c>
      <c r="W51">
        <v>8</v>
      </c>
    </row>
    <row r="52" spans="1:23">
      <c r="A52" s="348">
        <v>45</v>
      </c>
      <c r="B52" s="80">
        <v>8</v>
      </c>
      <c r="C52" t="s">
        <v>92</v>
      </c>
      <c r="D52" s="46">
        <v>31367</v>
      </c>
      <c r="E52" t="s">
        <v>128</v>
      </c>
      <c r="F52" s="45" t="s">
        <v>0</v>
      </c>
      <c r="G52" t="s">
        <v>102</v>
      </c>
      <c r="H52" t="s">
        <v>155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22</v>
      </c>
      <c r="T52" t="s">
        <v>1</v>
      </c>
      <c r="U52">
        <v>14</v>
      </c>
      <c r="W52">
        <v>8</v>
      </c>
    </row>
    <row r="53" spans="1:23">
      <c r="A53" s="348">
        <v>46</v>
      </c>
      <c r="B53" s="80">
        <v>64</v>
      </c>
      <c r="C53" t="s">
        <v>129</v>
      </c>
      <c r="D53" s="46">
        <v>31577</v>
      </c>
      <c r="E53" t="s">
        <v>128</v>
      </c>
      <c r="F53" s="45" t="s">
        <v>0</v>
      </c>
      <c r="G53" t="s">
        <v>95</v>
      </c>
      <c r="H53" t="s">
        <v>155</v>
      </c>
      <c r="J53">
        <v>3</v>
      </c>
      <c r="K53">
        <v>1</v>
      </c>
      <c r="L53">
        <v>0</v>
      </c>
      <c r="O53">
        <v>7</v>
      </c>
      <c r="P53" t="s">
        <v>1</v>
      </c>
      <c r="Q53">
        <v>1</v>
      </c>
      <c r="S53">
        <v>20</v>
      </c>
      <c r="T53" t="s">
        <v>1</v>
      </c>
      <c r="U53">
        <v>12</v>
      </c>
      <c r="W53">
        <v>8</v>
      </c>
    </row>
    <row r="54" spans="1:23">
      <c r="A54" s="348">
        <v>47</v>
      </c>
      <c r="B54" s="80">
        <v>43</v>
      </c>
      <c r="C54" t="s">
        <v>109</v>
      </c>
      <c r="D54" s="46">
        <v>31507</v>
      </c>
      <c r="E54" t="s">
        <v>108</v>
      </c>
      <c r="F54" s="45" t="s">
        <v>0</v>
      </c>
      <c r="G54" t="s">
        <v>131</v>
      </c>
      <c r="H54" t="s">
        <v>155</v>
      </c>
      <c r="J54">
        <v>3</v>
      </c>
      <c r="K54">
        <v>1</v>
      </c>
      <c r="L54">
        <v>0</v>
      </c>
      <c r="O54">
        <v>7</v>
      </c>
      <c r="P54" t="s">
        <v>1</v>
      </c>
      <c r="Q54">
        <v>1</v>
      </c>
      <c r="S54">
        <v>20</v>
      </c>
      <c r="T54" t="s">
        <v>1</v>
      </c>
      <c r="U54">
        <v>12</v>
      </c>
      <c r="W54">
        <v>8</v>
      </c>
    </row>
    <row r="55" spans="1:23">
      <c r="A55" s="348">
        <v>48</v>
      </c>
      <c r="B55" s="80">
        <v>13</v>
      </c>
      <c r="C55" t="s">
        <v>99</v>
      </c>
      <c r="D55" s="46">
        <v>31374</v>
      </c>
      <c r="E55" t="s">
        <v>95</v>
      </c>
      <c r="F55" s="45" t="s">
        <v>0</v>
      </c>
      <c r="G55" t="s">
        <v>384</v>
      </c>
      <c r="H55" t="s">
        <v>155</v>
      </c>
      <c r="J55">
        <v>3</v>
      </c>
      <c r="K55">
        <v>1</v>
      </c>
      <c r="L55">
        <v>0</v>
      </c>
      <c r="O55">
        <v>7</v>
      </c>
      <c r="P55" t="s">
        <v>1</v>
      </c>
      <c r="Q55">
        <v>1</v>
      </c>
      <c r="S55">
        <v>19</v>
      </c>
      <c r="T55" t="s">
        <v>1</v>
      </c>
      <c r="U55">
        <v>11</v>
      </c>
      <c r="W55">
        <v>8</v>
      </c>
    </row>
    <row r="56" spans="1:23">
      <c r="A56" s="348">
        <v>49</v>
      </c>
      <c r="B56" s="80">
        <v>33</v>
      </c>
      <c r="C56" t="s">
        <v>91</v>
      </c>
      <c r="D56" s="46">
        <v>31472</v>
      </c>
      <c r="E56" t="s">
        <v>86</v>
      </c>
      <c r="F56" s="45" t="s">
        <v>0</v>
      </c>
      <c r="G56" t="s">
        <v>128</v>
      </c>
      <c r="H56" t="s">
        <v>155</v>
      </c>
      <c r="J56">
        <v>3</v>
      </c>
      <c r="K56">
        <v>1</v>
      </c>
      <c r="L56">
        <v>0</v>
      </c>
      <c r="O56">
        <v>7</v>
      </c>
      <c r="P56" t="s">
        <v>1</v>
      </c>
      <c r="Q56">
        <v>1</v>
      </c>
      <c r="S56">
        <v>16</v>
      </c>
      <c r="T56" t="s">
        <v>1</v>
      </c>
      <c r="U56">
        <v>8</v>
      </c>
      <c r="W56">
        <v>8</v>
      </c>
    </row>
    <row r="57" spans="1:23">
      <c r="A57" s="348">
        <v>50</v>
      </c>
      <c r="B57" s="80">
        <v>32</v>
      </c>
      <c r="C57" t="s">
        <v>87</v>
      </c>
      <c r="D57" s="46">
        <v>31451</v>
      </c>
      <c r="E57" t="s">
        <v>86</v>
      </c>
      <c r="F57" s="45" t="s">
        <v>0</v>
      </c>
      <c r="G57" t="s">
        <v>84</v>
      </c>
      <c r="H57" t="s">
        <v>155</v>
      </c>
      <c r="J57">
        <v>3</v>
      </c>
      <c r="K57">
        <v>1</v>
      </c>
      <c r="L57">
        <v>0</v>
      </c>
      <c r="O57">
        <v>7</v>
      </c>
      <c r="P57" t="s">
        <v>1</v>
      </c>
      <c r="Q57">
        <v>1</v>
      </c>
      <c r="S57">
        <v>23</v>
      </c>
      <c r="T57" t="s">
        <v>1</v>
      </c>
      <c r="U57">
        <v>16</v>
      </c>
      <c r="W57">
        <v>7</v>
      </c>
    </row>
    <row r="58" spans="1:23">
      <c r="A58" s="348">
        <v>51</v>
      </c>
      <c r="B58" s="80">
        <v>44</v>
      </c>
      <c r="C58" t="s">
        <v>87</v>
      </c>
      <c r="D58" s="46">
        <v>31507</v>
      </c>
      <c r="E58" t="s">
        <v>86</v>
      </c>
      <c r="F58" s="45" t="s">
        <v>0</v>
      </c>
      <c r="G58" t="s">
        <v>123</v>
      </c>
      <c r="H58" t="s">
        <v>155</v>
      </c>
      <c r="J58">
        <v>3</v>
      </c>
      <c r="K58">
        <v>1</v>
      </c>
      <c r="L58">
        <v>0</v>
      </c>
      <c r="O58">
        <v>7</v>
      </c>
      <c r="P58" t="s">
        <v>1</v>
      </c>
      <c r="Q58">
        <v>1</v>
      </c>
      <c r="S58">
        <v>22</v>
      </c>
      <c r="T58" t="s">
        <v>1</v>
      </c>
      <c r="U58">
        <v>15</v>
      </c>
      <c r="W58">
        <v>7</v>
      </c>
    </row>
    <row r="59" spans="1:23">
      <c r="A59" s="348">
        <v>52</v>
      </c>
      <c r="B59" s="80">
        <v>3</v>
      </c>
      <c r="C59" t="s">
        <v>150</v>
      </c>
      <c r="D59" s="46">
        <v>31340</v>
      </c>
      <c r="E59" t="s">
        <v>384</v>
      </c>
      <c r="F59" s="45" t="s">
        <v>0</v>
      </c>
      <c r="G59" t="s">
        <v>84</v>
      </c>
      <c r="H59" t="s">
        <v>155</v>
      </c>
      <c r="J59">
        <v>3</v>
      </c>
      <c r="K59">
        <v>1</v>
      </c>
      <c r="L59">
        <v>0</v>
      </c>
      <c r="O59">
        <v>7</v>
      </c>
      <c r="P59" t="s">
        <v>1</v>
      </c>
      <c r="Q59">
        <v>1</v>
      </c>
      <c r="S59">
        <v>16</v>
      </c>
      <c r="T59" t="s">
        <v>1</v>
      </c>
      <c r="U59">
        <v>9</v>
      </c>
      <c r="W59">
        <v>7</v>
      </c>
    </row>
    <row r="60" spans="1:23">
      <c r="A60" s="348">
        <v>53</v>
      </c>
      <c r="B60" s="80">
        <v>13</v>
      </c>
      <c r="C60" t="s">
        <v>150</v>
      </c>
      <c r="D60" s="46">
        <v>31374</v>
      </c>
      <c r="E60" t="s">
        <v>384</v>
      </c>
      <c r="F60" s="45" t="s">
        <v>0</v>
      </c>
      <c r="G60" t="s">
        <v>95</v>
      </c>
      <c r="H60" t="s">
        <v>155</v>
      </c>
      <c r="J60">
        <v>3</v>
      </c>
      <c r="K60">
        <v>1</v>
      </c>
      <c r="L60">
        <v>0</v>
      </c>
      <c r="O60">
        <v>7</v>
      </c>
      <c r="P60" t="s">
        <v>1</v>
      </c>
      <c r="Q60">
        <v>1</v>
      </c>
      <c r="S60">
        <v>20</v>
      </c>
      <c r="T60" t="s">
        <v>1</v>
      </c>
      <c r="U60">
        <v>14</v>
      </c>
      <c r="W60">
        <v>6</v>
      </c>
    </row>
    <row r="61" spans="1:23">
      <c r="A61" s="348">
        <v>54</v>
      </c>
      <c r="B61" s="80">
        <v>26</v>
      </c>
      <c r="C61" t="s">
        <v>79</v>
      </c>
      <c r="D61" s="46">
        <v>31408</v>
      </c>
      <c r="E61" t="s">
        <v>78</v>
      </c>
      <c r="F61" s="45" t="s">
        <v>0</v>
      </c>
      <c r="G61" t="s">
        <v>84</v>
      </c>
      <c r="H61" t="s">
        <v>155</v>
      </c>
      <c r="J61">
        <v>3</v>
      </c>
      <c r="K61">
        <v>1</v>
      </c>
      <c r="L61">
        <v>0</v>
      </c>
      <c r="O61">
        <v>7</v>
      </c>
      <c r="P61" t="s">
        <v>1</v>
      </c>
      <c r="Q61">
        <v>1</v>
      </c>
      <c r="S61">
        <v>16</v>
      </c>
      <c r="T61" t="s">
        <v>1</v>
      </c>
      <c r="U61">
        <v>10</v>
      </c>
      <c r="W61">
        <v>6</v>
      </c>
    </row>
    <row r="62" spans="1:23">
      <c r="A62" s="348">
        <v>55</v>
      </c>
      <c r="B62" s="80">
        <v>24</v>
      </c>
      <c r="C62" t="s">
        <v>74</v>
      </c>
      <c r="D62" s="46">
        <v>31403</v>
      </c>
      <c r="E62" t="s">
        <v>384</v>
      </c>
      <c r="F62" s="45" t="s">
        <v>0</v>
      </c>
      <c r="G62" t="s">
        <v>128</v>
      </c>
      <c r="H62" t="s">
        <v>155</v>
      </c>
      <c r="J62">
        <v>3</v>
      </c>
      <c r="K62">
        <v>1</v>
      </c>
      <c r="L62">
        <v>0</v>
      </c>
      <c r="O62">
        <v>7</v>
      </c>
      <c r="P62" t="s">
        <v>1</v>
      </c>
      <c r="Q62">
        <v>1</v>
      </c>
      <c r="S62">
        <v>18</v>
      </c>
      <c r="T62" t="s">
        <v>1</v>
      </c>
      <c r="U62">
        <v>13</v>
      </c>
      <c r="W62">
        <v>5</v>
      </c>
    </row>
    <row r="63" spans="1:23">
      <c r="A63" s="348">
        <v>56</v>
      </c>
      <c r="B63" s="80">
        <v>20</v>
      </c>
      <c r="C63" t="s">
        <v>85</v>
      </c>
      <c r="D63" s="46">
        <v>31395</v>
      </c>
      <c r="E63" t="s">
        <v>84</v>
      </c>
      <c r="F63" s="45" t="s">
        <v>0</v>
      </c>
      <c r="G63" t="s">
        <v>388</v>
      </c>
      <c r="H63" t="s">
        <v>155</v>
      </c>
      <c r="J63">
        <v>3</v>
      </c>
      <c r="K63">
        <v>1</v>
      </c>
      <c r="L63">
        <v>0</v>
      </c>
      <c r="O63">
        <v>7</v>
      </c>
      <c r="P63" t="s">
        <v>1</v>
      </c>
      <c r="Q63">
        <v>1</v>
      </c>
      <c r="S63">
        <v>16</v>
      </c>
      <c r="T63" t="s">
        <v>1</v>
      </c>
      <c r="U63">
        <v>11</v>
      </c>
      <c r="W63">
        <v>5</v>
      </c>
    </row>
    <row r="64" spans="1:23">
      <c r="A64" s="348">
        <v>57</v>
      </c>
      <c r="B64" s="80">
        <v>61</v>
      </c>
      <c r="C64" t="s">
        <v>88</v>
      </c>
      <c r="D64" s="46">
        <v>31571</v>
      </c>
      <c r="E64" t="s">
        <v>86</v>
      </c>
      <c r="F64" s="45" t="s">
        <v>0</v>
      </c>
      <c r="G64" t="s">
        <v>388</v>
      </c>
      <c r="H64" t="s">
        <v>155</v>
      </c>
      <c r="J64">
        <v>3</v>
      </c>
      <c r="K64">
        <v>1</v>
      </c>
      <c r="L64">
        <v>0</v>
      </c>
      <c r="O64">
        <v>7</v>
      </c>
      <c r="P64" t="s">
        <v>1</v>
      </c>
      <c r="Q64">
        <v>1</v>
      </c>
      <c r="S64">
        <v>16</v>
      </c>
      <c r="T64" t="s">
        <v>1</v>
      </c>
      <c r="U64">
        <v>13</v>
      </c>
      <c r="W64">
        <v>3</v>
      </c>
    </row>
    <row r="65" spans="1:23">
      <c r="A65" s="348">
        <v>58</v>
      </c>
      <c r="B65" s="80">
        <v>5</v>
      </c>
      <c r="C65" t="s">
        <v>124</v>
      </c>
      <c r="D65" s="46">
        <v>31353</v>
      </c>
      <c r="E65" t="s">
        <v>123</v>
      </c>
      <c r="F65" s="45" t="s">
        <v>0</v>
      </c>
      <c r="G65" t="s">
        <v>128</v>
      </c>
      <c r="H65" t="s">
        <v>155</v>
      </c>
      <c r="J65">
        <v>3</v>
      </c>
      <c r="K65">
        <v>0</v>
      </c>
      <c r="L65">
        <v>1</v>
      </c>
      <c r="O65">
        <v>6</v>
      </c>
      <c r="P65" t="s">
        <v>1</v>
      </c>
      <c r="Q65">
        <v>2</v>
      </c>
      <c r="S65">
        <v>28</v>
      </c>
      <c r="T65" t="s">
        <v>1</v>
      </c>
      <c r="U65">
        <v>10</v>
      </c>
      <c r="W65">
        <v>18</v>
      </c>
    </row>
    <row r="66" spans="1:23">
      <c r="A66" s="348">
        <v>59</v>
      </c>
      <c r="B66" s="80">
        <v>66</v>
      </c>
      <c r="C66" t="s">
        <v>99</v>
      </c>
      <c r="D66" s="46">
        <v>31599</v>
      </c>
      <c r="E66" t="s">
        <v>95</v>
      </c>
      <c r="F66" s="45" t="s">
        <v>0</v>
      </c>
      <c r="G66" t="s">
        <v>115</v>
      </c>
      <c r="H66" t="s">
        <v>155</v>
      </c>
      <c r="J66">
        <v>3</v>
      </c>
      <c r="K66">
        <v>0</v>
      </c>
      <c r="L66">
        <v>1</v>
      </c>
      <c r="O66">
        <v>6</v>
      </c>
      <c r="P66" t="s">
        <v>1</v>
      </c>
      <c r="Q66">
        <v>2</v>
      </c>
      <c r="S66">
        <v>24</v>
      </c>
      <c r="T66" t="s">
        <v>1</v>
      </c>
      <c r="U66">
        <v>8</v>
      </c>
      <c r="W66">
        <v>16</v>
      </c>
    </row>
    <row r="67" spans="1:23">
      <c r="A67" s="348">
        <v>60</v>
      </c>
      <c r="B67" s="80">
        <v>65</v>
      </c>
      <c r="C67" t="s">
        <v>117</v>
      </c>
      <c r="D67" s="46">
        <v>31584</v>
      </c>
      <c r="E67" t="s">
        <v>115</v>
      </c>
      <c r="F67" s="45" t="s">
        <v>0</v>
      </c>
      <c r="G67" t="s">
        <v>123</v>
      </c>
      <c r="H67" t="s">
        <v>155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34</v>
      </c>
      <c r="T67" t="s">
        <v>1</v>
      </c>
      <c r="U67">
        <v>20</v>
      </c>
      <c r="W67">
        <v>14</v>
      </c>
    </row>
    <row r="68" spans="1:23">
      <c r="A68" s="348">
        <v>61</v>
      </c>
      <c r="B68" s="80">
        <v>7</v>
      </c>
      <c r="C68" t="s">
        <v>91</v>
      </c>
      <c r="D68" s="46">
        <v>31367</v>
      </c>
      <c r="E68" t="s">
        <v>86</v>
      </c>
      <c r="F68" s="45" t="s">
        <v>0</v>
      </c>
      <c r="G68" t="s">
        <v>115</v>
      </c>
      <c r="H68" t="s">
        <v>155</v>
      </c>
      <c r="J68">
        <v>3</v>
      </c>
      <c r="K68">
        <v>0</v>
      </c>
      <c r="L68">
        <v>1</v>
      </c>
      <c r="O68">
        <v>6</v>
      </c>
      <c r="P68" t="s">
        <v>1</v>
      </c>
      <c r="Q68">
        <v>2</v>
      </c>
      <c r="S68">
        <v>27</v>
      </c>
      <c r="T68" t="s">
        <v>1</v>
      </c>
      <c r="U68">
        <v>13</v>
      </c>
      <c r="W68">
        <v>14</v>
      </c>
    </row>
    <row r="69" spans="1:23">
      <c r="A69" s="348">
        <v>62</v>
      </c>
      <c r="B69" s="80">
        <v>53</v>
      </c>
      <c r="C69" t="s">
        <v>79</v>
      </c>
      <c r="D69" s="46">
        <v>31535</v>
      </c>
      <c r="E69" t="s">
        <v>78</v>
      </c>
      <c r="F69" s="45" t="s">
        <v>0</v>
      </c>
      <c r="G69" t="s">
        <v>384</v>
      </c>
      <c r="H69" t="s">
        <v>155</v>
      </c>
      <c r="J69">
        <v>3</v>
      </c>
      <c r="K69">
        <v>0</v>
      </c>
      <c r="L69">
        <v>1</v>
      </c>
      <c r="O69">
        <v>6</v>
      </c>
      <c r="P69" t="s">
        <v>1</v>
      </c>
      <c r="Q69">
        <v>2</v>
      </c>
      <c r="S69">
        <v>24</v>
      </c>
      <c r="T69" t="s">
        <v>1</v>
      </c>
      <c r="U69">
        <v>11</v>
      </c>
      <c r="W69">
        <v>13</v>
      </c>
    </row>
    <row r="70" spans="1:23">
      <c r="A70" s="348">
        <v>63</v>
      </c>
      <c r="B70" s="80">
        <v>13</v>
      </c>
      <c r="C70" t="s">
        <v>147</v>
      </c>
      <c r="D70" s="46">
        <v>31374</v>
      </c>
      <c r="E70" t="s">
        <v>384</v>
      </c>
      <c r="F70" s="45" t="s">
        <v>0</v>
      </c>
      <c r="G70" t="s">
        <v>95</v>
      </c>
      <c r="H70" t="s">
        <v>155</v>
      </c>
      <c r="J70">
        <v>3</v>
      </c>
      <c r="K70">
        <v>0</v>
      </c>
      <c r="L70">
        <v>1</v>
      </c>
      <c r="O70">
        <v>6</v>
      </c>
      <c r="P70" t="s">
        <v>1</v>
      </c>
      <c r="Q70">
        <v>2</v>
      </c>
      <c r="S70">
        <v>18</v>
      </c>
      <c r="T70" t="s">
        <v>1</v>
      </c>
      <c r="U70">
        <v>6</v>
      </c>
      <c r="W70">
        <v>12</v>
      </c>
    </row>
    <row r="71" spans="1:23">
      <c r="A71" s="348">
        <v>64</v>
      </c>
      <c r="B71" s="80">
        <v>51</v>
      </c>
      <c r="C71" t="s">
        <v>144</v>
      </c>
      <c r="D71" s="46">
        <v>31533</v>
      </c>
      <c r="E71" t="s">
        <v>84</v>
      </c>
      <c r="F71" s="45" t="s">
        <v>0</v>
      </c>
      <c r="G71" t="s">
        <v>115</v>
      </c>
      <c r="H71" t="s">
        <v>155</v>
      </c>
      <c r="J71">
        <v>3</v>
      </c>
      <c r="K71">
        <v>0</v>
      </c>
      <c r="L71">
        <v>1</v>
      </c>
      <c r="O71">
        <v>6</v>
      </c>
      <c r="P71" t="s">
        <v>1</v>
      </c>
      <c r="Q71">
        <v>2</v>
      </c>
      <c r="S71">
        <v>23</v>
      </c>
      <c r="T71" t="s">
        <v>1</v>
      </c>
      <c r="U71">
        <v>12</v>
      </c>
      <c r="W71">
        <v>11</v>
      </c>
    </row>
    <row r="72" spans="1:23">
      <c r="A72" s="348">
        <v>65</v>
      </c>
      <c r="B72" s="80">
        <v>52</v>
      </c>
      <c r="C72" t="s">
        <v>83</v>
      </c>
      <c r="D72" s="46">
        <v>31534</v>
      </c>
      <c r="E72" t="s">
        <v>84</v>
      </c>
      <c r="F72" s="45" t="s">
        <v>0</v>
      </c>
      <c r="G72" t="s">
        <v>108</v>
      </c>
      <c r="H72" t="s">
        <v>155</v>
      </c>
      <c r="J72">
        <v>3</v>
      </c>
      <c r="K72">
        <v>0</v>
      </c>
      <c r="L72">
        <v>1</v>
      </c>
      <c r="O72">
        <v>6</v>
      </c>
      <c r="P72" t="s">
        <v>1</v>
      </c>
      <c r="Q72">
        <v>2</v>
      </c>
      <c r="S72">
        <v>22</v>
      </c>
      <c r="T72" t="s">
        <v>1</v>
      </c>
      <c r="U72">
        <v>11</v>
      </c>
      <c r="W72">
        <v>11</v>
      </c>
    </row>
    <row r="73" spans="1:23">
      <c r="A73" s="348">
        <v>66</v>
      </c>
      <c r="B73" s="80">
        <v>38</v>
      </c>
      <c r="C73" t="s">
        <v>91</v>
      </c>
      <c r="D73" s="46">
        <v>31486</v>
      </c>
      <c r="E73" t="s">
        <v>86</v>
      </c>
      <c r="F73" s="45" t="s">
        <v>0</v>
      </c>
      <c r="G73" t="s">
        <v>131</v>
      </c>
      <c r="H73" t="s">
        <v>155</v>
      </c>
      <c r="J73">
        <v>3</v>
      </c>
      <c r="K73">
        <v>0</v>
      </c>
      <c r="L73">
        <v>1</v>
      </c>
      <c r="O73">
        <v>6</v>
      </c>
      <c r="P73" t="s">
        <v>1</v>
      </c>
      <c r="Q73">
        <v>2</v>
      </c>
      <c r="S73">
        <v>22</v>
      </c>
      <c r="T73" t="s">
        <v>1</v>
      </c>
      <c r="U73">
        <v>11</v>
      </c>
      <c r="W73">
        <v>11</v>
      </c>
    </row>
    <row r="74" spans="1:23">
      <c r="A74" s="348">
        <v>67</v>
      </c>
      <c r="B74" s="80">
        <v>45</v>
      </c>
      <c r="C74" t="s">
        <v>87</v>
      </c>
      <c r="D74" s="46">
        <v>31508</v>
      </c>
      <c r="E74" t="s">
        <v>86</v>
      </c>
      <c r="F74" s="45" t="s">
        <v>0</v>
      </c>
      <c r="G74" t="s">
        <v>78</v>
      </c>
      <c r="H74" t="s">
        <v>155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17</v>
      </c>
      <c r="T74" t="s">
        <v>1</v>
      </c>
      <c r="U74">
        <v>6</v>
      </c>
      <c r="W74">
        <v>11</v>
      </c>
    </row>
    <row r="75" spans="1:23">
      <c r="A75" s="348">
        <v>68</v>
      </c>
      <c r="B75" s="80">
        <v>26</v>
      </c>
      <c r="C75" t="s">
        <v>81</v>
      </c>
      <c r="D75" s="46">
        <v>31408</v>
      </c>
      <c r="E75" t="s">
        <v>78</v>
      </c>
      <c r="F75" s="45" t="s">
        <v>0</v>
      </c>
      <c r="G75" t="s">
        <v>84</v>
      </c>
      <c r="H75" t="s">
        <v>155</v>
      </c>
      <c r="J75">
        <v>2</v>
      </c>
      <c r="K75">
        <v>2</v>
      </c>
      <c r="L75">
        <v>0</v>
      </c>
      <c r="O75">
        <v>6</v>
      </c>
      <c r="P75" t="s">
        <v>1</v>
      </c>
      <c r="Q75">
        <v>2</v>
      </c>
      <c r="S75">
        <v>22</v>
      </c>
      <c r="T75" t="s">
        <v>1</v>
      </c>
      <c r="U75">
        <v>12</v>
      </c>
      <c r="W75">
        <v>10</v>
      </c>
    </row>
    <row r="76" spans="1:23">
      <c r="A76" s="348">
        <v>69</v>
      </c>
      <c r="B76" s="80">
        <v>2</v>
      </c>
      <c r="C76" t="s">
        <v>83</v>
      </c>
      <c r="D76" s="46">
        <v>31339</v>
      </c>
      <c r="E76" t="s">
        <v>84</v>
      </c>
      <c r="F76" s="45" t="s">
        <v>0</v>
      </c>
      <c r="G76" t="s">
        <v>102</v>
      </c>
      <c r="H76" t="s">
        <v>155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23</v>
      </c>
      <c r="T76" t="s">
        <v>1</v>
      </c>
      <c r="U76">
        <v>14</v>
      </c>
      <c r="W76">
        <v>9</v>
      </c>
    </row>
    <row r="77" spans="1:23">
      <c r="A77" s="348">
        <v>70</v>
      </c>
      <c r="B77" s="80">
        <v>18</v>
      </c>
      <c r="C77" t="s">
        <v>80</v>
      </c>
      <c r="D77" s="46">
        <v>31389</v>
      </c>
      <c r="E77" t="s">
        <v>78</v>
      </c>
      <c r="F77" s="45" t="s">
        <v>0</v>
      </c>
      <c r="G77" t="s">
        <v>102</v>
      </c>
      <c r="H77" t="s">
        <v>155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22</v>
      </c>
      <c r="T77" t="s">
        <v>1</v>
      </c>
      <c r="U77">
        <v>13</v>
      </c>
      <c r="W77">
        <v>9</v>
      </c>
    </row>
    <row r="78" spans="1:23">
      <c r="A78" s="348">
        <v>71</v>
      </c>
      <c r="B78" s="80">
        <v>62</v>
      </c>
      <c r="C78" t="s">
        <v>94</v>
      </c>
      <c r="D78" s="46">
        <v>31571</v>
      </c>
      <c r="E78" t="s">
        <v>388</v>
      </c>
      <c r="F78" s="45" t="s">
        <v>0</v>
      </c>
      <c r="G78" t="s">
        <v>128</v>
      </c>
      <c r="H78" t="s">
        <v>155</v>
      </c>
      <c r="J78">
        <v>3</v>
      </c>
      <c r="K78">
        <v>0</v>
      </c>
      <c r="L78">
        <v>1</v>
      </c>
      <c r="O78">
        <v>6</v>
      </c>
      <c r="P78" t="s">
        <v>1</v>
      </c>
      <c r="Q78">
        <v>2</v>
      </c>
      <c r="S78">
        <v>21</v>
      </c>
      <c r="T78" t="s">
        <v>1</v>
      </c>
      <c r="U78">
        <v>12</v>
      </c>
      <c r="W78">
        <v>9</v>
      </c>
    </row>
    <row r="79" spans="1:23">
      <c r="A79" s="348">
        <v>72</v>
      </c>
      <c r="B79" s="80">
        <v>66</v>
      </c>
      <c r="C79" t="s">
        <v>117</v>
      </c>
      <c r="D79" s="46">
        <v>31599</v>
      </c>
      <c r="E79" t="s">
        <v>115</v>
      </c>
      <c r="F79" s="45" t="s">
        <v>0</v>
      </c>
      <c r="G79" t="s">
        <v>95</v>
      </c>
      <c r="H79" t="s">
        <v>155</v>
      </c>
      <c r="J79">
        <v>2</v>
      </c>
      <c r="K79">
        <v>2</v>
      </c>
      <c r="L79">
        <v>0</v>
      </c>
      <c r="O79">
        <v>6</v>
      </c>
      <c r="P79" t="s">
        <v>1</v>
      </c>
      <c r="Q79">
        <v>2</v>
      </c>
      <c r="S79">
        <v>19</v>
      </c>
      <c r="T79" t="s">
        <v>1</v>
      </c>
      <c r="U79">
        <v>10</v>
      </c>
      <c r="W79">
        <v>9</v>
      </c>
    </row>
    <row r="80" spans="1:23">
      <c r="A80" s="348">
        <v>73</v>
      </c>
      <c r="B80" s="80">
        <v>32</v>
      </c>
      <c r="C80" t="s">
        <v>83</v>
      </c>
      <c r="D80" s="46">
        <v>31451</v>
      </c>
      <c r="E80" t="s">
        <v>84</v>
      </c>
      <c r="F80" s="45" t="s">
        <v>0</v>
      </c>
      <c r="G80" t="s">
        <v>86</v>
      </c>
      <c r="H80" t="s">
        <v>155</v>
      </c>
      <c r="J80">
        <v>3</v>
      </c>
      <c r="K80">
        <v>0</v>
      </c>
      <c r="L80">
        <v>1</v>
      </c>
      <c r="O80">
        <v>6</v>
      </c>
      <c r="P80" t="s">
        <v>1</v>
      </c>
      <c r="Q80">
        <v>2</v>
      </c>
      <c r="S80">
        <v>19</v>
      </c>
      <c r="T80" t="s">
        <v>1</v>
      </c>
      <c r="U80">
        <v>10</v>
      </c>
      <c r="W80">
        <v>9</v>
      </c>
    </row>
    <row r="81" spans="1:23">
      <c r="A81" s="348">
        <v>74</v>
      </c>
      <c r="B81" s="80">
        <v>23</v>
      </c>
      <c r="C81" t="s">
        <v>105</v>
      </c>
      <c r="D81" s="46">
        <v>31402</v>
      </c>
      <c r="E81" t="s">
        <v>102</v>
      </c>
      <c r="F81" s="45" t="s">
        <v>0</v>
      </c>
      <c r="G81" t="s">
        <v>86</v>
      </c>
      <c r="H81" t="s">
        <v>155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18</v>
      </c>
      <c r="T81" t="s">
        <v>1</v>
      </c>
      <c r="U81">
        <v>9</v>
      </c>
      <c r="W81">
        <v>9</v>
      </c>
    </row>
    <row r="82" spans="1:23">
      <c r="A82" s="348">
        <v>75</v>
      </c>
      <c r="B82" s="80">
        <v>60</v>
      </c>
      <c r="C82" t="s">
        <v>106</v>
      </c>
      <c r="D82" s="46">
        <v>31571</v>
      </c>
      <c r="E82" t="s">
        <v>102</v>
      </c>
      <c r="F82" s="45" t="s">
        <v>0</v>
      </c>
      <c r="G82" t="s">
        <v>388</v>
      </c>
      <c r="H82" t="s">
        <v>155</v>
      </c>
      <c r="J82">
        <v>3</v>
      </c>
      <c r="K82">
        <v>0</v>
      </c>
      <c r="L82">
        <v>1</v>
      </c>
      <c r="O82">
        <v>6</v>
      </c>
      <c r="P82" t="s">
        <v>1</v>
      </c>
      <c r="Q82">
        <v>2</v>
      </c>
      <c r="S82">
        <v>29</v>
      </c>
      <c r="T82" t="s">
        <v>1</v>
      </c>
      <c r="U82">
        <v>21</v>
      </c>
      <c r="W82">
        <v>8</v>
      </c>
    </row>
    <row r="83" spans="1:23">
      <c r="A83" s="348">
        <v>76</v>
      </c>
      <c r="B83" s="80">
        <v>64</v>
      </c>
      <c r="C83" t="s">
        <v>99</v>
      </c>
      <c r="D83" s="46">
        <v>31577</v>
      </c>
      <c r="E83" t="s">
        <v>95</v>
      </c>
      <c r="F83" s="45" t="s">
        <v>0</v>
      </c>
      <c r="G83" t="s">
        <v>128</v>
      </c>
      <c r="H83" t="s">
        <v>155</v>
      </c>
      <c r="J83">
        <v>3</v>
      </c>
      <c r="K83">
        <v>0</v>
      </c>
      <c r="L83">
        <v>1</v>
      </c>
      <c r="O83">
        <v>6</v>
      </c>
      <c r="P83" t="s">
        <v>1</v>
      </c>
      <c r="Q83">
        <v>2</v>
      </c>
      <c r="S83">
        <v>22</v>
      </c>
      <c r="T83" t="s">
        <v>1</v>
      </c>
      <c r="U83">
        <v>14</v>
      </c>
      <c r="W83">
        <v>8</v>
      </c>
    </row>
    <row r="84" spans="1:23">
      <c r="A84" s="348">
        <v>77</v>
      </c>
      <c r="B84" s="80">
        <v>36</v>
      </c>
      <c r="C84" t="s">
        <v>105</v>
      </c>
      <c r="D84" s="46">
        <v>31479</v>
      </c>
      <c r="E84" t="s">
        <v>102</v>
      </c>
      <c r="F84" s="45" t="s">
        <v>0</v>
      </c>
      <c r="G84" t="s">
        <v>115</v>
      </c>
      <c r="H84" t="s">
        <v>155</v>
      </c>
      <c r="J84">
        <v>3</v>
      </c>
      <c r="K84">
        <v>0</v>
      </c>
      <c r="L84">
        <v>1</v>
      </c>
      <c r="O84">
        <v>6</v>
      </c>
      <c r="P84" t="s">
        <v>1</v>
      </c>
      <c r="Q84">
        <v>2</v>
      </c>
      <c r="S84">
        <v>22</v>
      </c>
      <c r="T84" t="s">
        <v>1</v>
      </c>
      <c r="U84">
        <v>14</v>
      </c>
      <c r="W84">
        <v>8</v>
      </c>
    </row>
    <row r="85" spans="1:23">
      <c r="A85" s="348">
        <v>78</v>
      </c>
      <c r="B85" s="80">
        <v>10</v>
      </c>
      <c r="C85" t="s">
        <v>110</v>
      </c>
      <c r="D85" s="46">
        <v>31368</v>
      </c>
      <c r="E85" t="s">
        <v>108</v>
      </c>
      <c r="F85" s="45" t="s">
        <v>0</v>
      </c>
      <c r="G85" t="s">
        <v>123</v>
      </c>
      <c r="H85" t="s">
        <v>155</v>
      </c>
      <c r="J85">
        <v>3</v>
      </c>
      <c r="K85">
        <v>0</v>
      </c>
      <c r="L85">
        <v>1</v>
      </c>
      <c r="O85">
        <v>6</v>
      </c>
      <c r="P85" t="s">
        <v>1</v>
      </c>
      <c r="Q85">
        <v>2</v>
      </c>
      <c r="S85">
        <v>17</v>
      </c>
      <c r="T85" t="s">
        <v>1</v>
      </c>
      <c r="U85">
        <v>9</v>
      </c>
      <c r="W85">
        <v>8</v>
      </c>
    </row>
    <row r="86" spans="1:23">
      <c r="A86" s="348">
        <v>79</v>
      </c>
      <c r="B86" s="80">
        <v>29</v>
      </c>
      <c r="C86" t="s">
        <v>152</v>
      </c>
      <c r="D86" s="46">
        <v>31430</v>
      </c>
      <c r="E86" t="s">
        <v>388</v>
      </c>
      <c r="F86" s="45" t="s">
        <v>0</v>
      </c>
      <c r="G86" t="s">
        <v>131</v>
      </c>
      <c r="H86" t="s">
        <v>155</v>
      </c>
      <c r="J86">
        <v>2</v>
      </c>
      <c r="K86">
        <v>2</v>
      </c>
      <c r="L86">
        <v>0</v>
      </c>
      <c r="O86">
        <v>6</v>
      </c>
      <c r="P86" t="s">
        <v>1</v>
      </c>
      <c r="Q86">
        <v>2</v>
      </c>
      <c r="S86">
        <v>16</v>
      </c>
      <c r="T86" t="s">
        <v>1</v>
      </c>
      <c r="U86">
        <v>8</v>
      </c>
      <c r="W86">
        <v>8</v>
      </c>
    </row>
    <row r="87" spans="1:23">
      <c r="A87" s="348">
        <v>80</v>
      </c>
      <c r="B87" s="80">
        <v>41</v>
      </c>
      <c r="C87" t="s">
        <v>106</v>
      </c>
      <c r="D87" s="46">
        <v>31493</v>
      </c>
      <c r="E87" t="s">
        <v>102</v>
      </c>
      <c r="F87" s="45" t="s">
        <v>0</v>
      </c>
      <c r="G87" t="s">
        <v>123</v>
      </c>
      <c r="H87" t="s">
        <v>155</v>
      </c>
      <c r="J87">
        <v>3</v>
      </c>
      <c r="K87">
        <v>0</v>
      </c>
      <c r="L87">
        <v>1</v>
      </c>
      <c r="O87">
        <v>6</v>
      </c>
      <c r="P87" t="s">
        <v>1</v>
      </c>
      <c r="Q87">
        <v>2</v>
      </c>
      <c r="S87">
        <v>22</v>
      </c>
      <c r="T87" t="s">
        <v>1</v>
      </c>
      <c r="U87">
        <v>15</v>
      </c>
      <c r="W87">
        <v>7</v>
      </c>
    </row>
    <row r="88" spans="1:23">
      <c r="A88" s="348">
        <v>81</v>
      </c>
      <c r="B88" s="80">
        <v>41</v>
      </c>
      <c r="C88" t="s">
        <v>124</v>
      </c>
      <c r="D88" s="46">
        <v>31493</v>
      </c>
      <c r="E88" t="s">
        <v>123</v>
      </c>
      <c r="F88" s="45" t="s">
        <v>0</v>
      </c>
      <c r="G88" t="s">
        <v>102</v>
      </c>
      <c r="H88" t="s">
        <v>155</v>
      </c>
      <c r="J88">
        <v>3</v>
      </c>
      <c r="K88">
        <v>0</v>
      </c>
      <c r="L88">
        <v>1</v>
      </c>
      <c r="O88">
        <v>6</v>
      </c>
      <c r="P88" t="s">
        <v>1</v>
      </c>
      <c r="Q88">
        <v>2</v>
      </c>
      <c r="S88">
        <v>21</v>
      </c>
      <c r="T88" t="s">
        <v>1</v>
      </c>
      <c r="U88">
        <v>14</v>
      </c>
      <c r="W88">
        <v>7</v>
      </c>
    </row>
    <row r="89" spans="1:23">
      <c r="A89" s="348">
        <v>82</v>
      </c>
      <c r="B89" s="80">
        <v>28</v>
      </c>
      <c r="C89" t="s">
        <v>152</v>
      </c>
      <c r="D89" s="46">
        <v>31430</v>
      </c>
      <c r="E89" t="s">
        <v>388</v>
      </c>
      <c r="F89" s="45" t="s">
        <v>0</v>
      </c>
      <c r="G89" t="s">
        <v>95</v>
      </c>
      <c r="H89" t="s">
        <v>155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20</v>
      </c>
      <c r="T89" t="s">
        <v>1</v>
      </c>
      <c r="U89">
        <v>13</v>
      </c>
      <c r="W89">
        <v>7</v>
      </c>
    </row>
    <row r="90" spans="1:23">
      <c r="A90" s="348">
        <v>83</v>
      </c>
      <c r="B90" s="80">
        <v>22</v>
      </c>
      <c r="C90" t="s">
        <v>151</v>
      </c>
      <c r="D90" s="46">
        <v>31396</v>
      </c>
      <c r="E90" t="s">
        <v>388</v>
      </c>
      <c r="F90" s="45" t="s">
        <v>0</v>
      </c>
      <c r="G90" t="s">
        <v>115</v>
      </c>
      <c r="H90" t="s">
        <v>155</v>
      </c>
      <c r="J90">
        <v>3</v>
      </c>
      <c r="K90">
        <v>0</v>
      </c>
      <c r="L90">
        <v>1</v>
      </c>
      <c r="O90">
        <v>6</v>
      </c>
      <c r="P90" t="s">
        <v>1</v>
      </c>
      <c r="Q90">
        <v>2</v>
      </c>
      <c r="S90">
        <v>20</v>
      </c>
      <c r="T90" t="s">
        <v>1</v>
      </c>
      <c r="U90">
        <v>13</v>
      </c>
      <c r="W90">
        <v>7</v>
      </c>
    </row>
    <row r="91" spans="1:23">
      <c r="A91" s="348">
        <v>84</v>
      </c>
      <c r="B91" s="80">
        <v>54</v>
      </c>
      <c r="C91" t="s">
        <v>117</v>
      </c>
      <c r="D91" s="46">
        <v>31535</v>
      </c>
      <c r="E91" t="s">
        <v>115</v>
      </c>
      <c r="F91" s="45" t="s">
        <v>0</v>
      </c>
      <c r="G91" t="s">
        <v>108</v>
      </c>
      <c r="H91" t="s">
        <v>155</v>
      </c>
      <c r="J91">
        <v>3</v>
      </c>
      <c r="K91">
        <v>0</v>
      </c>
      <c r="L91">
        <v>1</v>
      </c>
      <c r="O91">
        <v>6</v>
      </c>
      <c r="P91" t="s">
        <v>1</v>
      </c>
      <c r="Q91">
        <v>2</v>
      </c>
      <c r="S91">
        <v>19</v>
      </c>
      <c r="T91" t="s">
        <v>1</v>
      </c>
      <c r="U91">
        <v>12</v>
      </c>
      <c r="W91">
        <v>7</v>
      </c>
    </row>
    <row r="92" spans="1:23">
      <c r="A92" s="348">
        <v>85</v>
      </c>
      <c r="B92" s="80">
        <v>35</v>
      </c>
      <c r="C92" t="s">
        <v>150</v>
      </c>
      <c r="D92" s="46">
        <v>31478</v>
      </c>
      <c r="E92" t="s">
        <v>384</v>
      </c>
      <c r="F92" s="45" t="s">
        <v>0</v>
      </c>
      <c r="G92" t="s">
        <v>115</v>
      </c>
      <c r="H92" t="s">
        <v>155</v>
      </c>
      <c r="J92">
        <v>3</v>
      </c>
      <c r="K92">
        <v>0</v>
      </c>
      <c r="L92">
        <v>1</v>
      </c>
      <c r="O92">
        <v>6</v>
      </c>
      <c r="P92" t="s">
        <v>1</v>
      </c>
      <c r="Q92">
        <v>2</v>
      </c>
      <c r="S92">
        <v>19</v>
      </c>
      <c r="T92" t="s">
        <v>1</v>
      </c>
      <c r="U92">
        <v>12</v>
      </c>
      <c r="W92">
        <v>7</v>
      </c>
    </row>
    <row r="93" spans="1:23">
      <c r="A93" s="348">
        <v>86</v>
      </c>
      <c r="B93" s="80">
        <v>62</v>
      </c>
      <c r="C93" t="s">
        <v>136</v>
      </c>
      <c r="D93" s="46">
        <v>31571</v>
      </c>
      <c r="E93" t="s">
        <v>388</v>
      </c>
      <c r="F93" s="45" t="s">
        <v>0</v>
      </c>
      <c r="G93" t="s">
        <v>128</v>
      </c>
      <c r="H93" t="s">
        <v>155</v>
      </c>
      <c r="J93">
        <v>2</v>
      </c>
      <c r="K93">
        <v>2</v>
      </c>
      <c r="L93">
        <v>0</v>
      </c>
      <c r="O93">
        <v>6</v>
      </c>
      <c r="P93" t="s">
        <v>1</v>
      </c>
      <c r="Q93">
        <v>2</v>
      </c>
      <c r="S93">
        <v>27</v>
      </c>
      <c r="T93" t="s">
        <v>1</v>
      </c>
      <c r="U93">
        <v>21</v>
      </c>
      <c r="W93">
        <v>6</v>
      </c>
    </row>
    <row r="94" spans="1:23">
      <c r="A94" s="348">
        <v>87</v>
      </c>
      <c r="B94" s="80">
        <v>37</v>
      </c>
      <c r="C94" t="s">
        <v>106</v>
      </c>
      <c r="D94" s="46">
        <v>31482</v>
      </c>
      <c r="E94" t="s">
        <v>102</v>
      </c>
      <c r="F94" s="45" t="s">
        <v>0</v>
      </c>
      <c r="G94" t="s">
        <v>384</v>
      </c>
      <c r="H94" t="s">
        <v>155</v>
      </c>
      <c r="J94">
        <v>3</v>
      </c>
      <c r="K94">
        <v>0</v>
      </c>
      <c r="L94">
        <v>1</v>
      </c>
      <c r="O94">
        <v>6</v>
      </c>
      <c r="P94" t="s">
        <v>1</v>
      </c>
      <c r="Q94">
        <v>2</v>
      </c>
      <c r="S94">
        <v>27</v>
      </c>
      <c r="T94" t="s">
        <v>1</v>
      </c>
      <c r="U94">
        <v>21</v>
      </c>
      <c r="W94">
        <v>6</v>
      </c>
    </row>
    <row r="95" spans="1:23">
      <c r="A95" s="348">
        <v>88</v>
      </c>
      <c r="B95" s="80">
        <v>55</v>
      </c>
      <c r="C95" t="s">
        <v>104</v>
      </c>
      <c r="D95" s="46">
        <v>31556</v>
      </c>
      <c r="E95" t="s">
        <v>102</v>
      </c>
      <c r="F95" s="45" t="s">
        <v>0</v>
      </c>
      <c r="G95" t="s">
        <v>131</v>
      </c>
      <c r="H95" t="s">
        <v>155</v>
      </c>
      <c r="J95">
        <v>2</v>
      </c>
      <c r="K95">
        <v>2</v>
      </c>
      <c r="L95">
        <v>0</v>
      </c>
      <c r="O95">
        <v>6</v>
      </c>
      <c r="P95" t="s">
        <v>1</v>
      </c>
      <c r="Q95">
        <v>2</v>
      </c>
      <c r="S95">
        <v>23</v>
      </c>
      <c r="T95" t="s">
        <v>1</v>
      </c>
      <c r="U95">
        <v>17</v>
      </c>
      <c r="W95">
        <v>6</v>
      </c>
    </row>
    <row r="96" spans="1:23">
      <c r="A96" s="348">
        <v>89</v>
      </c>
      <c r="B96" s="80">
        <v>46</v>
      </c>
      <c r="C96" t="s">
        <v>74</v>
      </c>
      <c r="D96" s="46">
        <v>31528</v>
      </c>
      <c r="E96" t="s">
        <v>384</v>
      </c>
      <c r="F96" s="45" t="s">
        <v>0</v>
      </c>
      <c r="G96" t="s">
        <v>108</v>
      </c>
      <c r="H96" t="s">
        <v>155</v>
      </c>
      <c r="J96">
        <v>3</v>
      </c>
      <c r="K96">
        <v>0</v>
      </c>
      <c r="L96">
        <v>1</v>
      </c>
      <c r="O96">
        <v>6</v>
      </c>
      <c r="P96" t="s">
        <v>1</v>
      </c>
      <c r="Q96">
        <v>2</v>
      </c>
      <c r="S96">
        <v>22</v>
      </c>
      <c r="T96" t="s">
        <v>1</v>
      </c>
      <c r="U96">
        <v>16</v>
      </c>
      <c r="W96">
        <v>6</v>
      </c>
    </row>
    <row r="97" spans="1:23">
      <c r="A97" s="348">
        <v>90</v>
      </c>
      <c r="B97" s="80">
        <v>46</v>
      </c>
      <c r="C97" t="s">
        <v>150</v>
      </c>
      <c r="D97" s="46">
        <v>31528</v>
      </c>
      <c r="E97" t="s">
        <v>384</v>
      </c>
      <c r="F97" s="45" t="s">
        <v>0</v>
      </c>
      <c r="G97" t="s">
        <v>108</v>
      </c>
      <c r="H97" t="s">
        <v>155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19</v>
      </c>
      <c r="T97" t="s">
        <v>1</v>
      </c>
      <c r="U97">
        <v>13</v>
      </c>
      <c r="W97">
        <v>6</v>
      </c>
    </row>
    <row r="98" spans="1:23">
      <c r="A98" s="348">
        <v>91</v>
      </c>
      <c r="B98" s="80">
        <v>29</v>
      </c>
      <c r="C98" t="s">
        <v>133</v>
      </c>
      <c r="D98" s="46">
        <v>31430</v>
      </c>
      <c r="E98" t="s">
        <v>131</v>
      </c>
      <c r="F98" s="45" t="s">
        <v>0</v>
      </c>
      <c r="G98" t="s">
        <v>388</v>
      </c>
      <c r="H98" t="s">
        <v>155</v>
      </c>
      <c r="J98">
        <v>2</v>
      </c>
      <c r="K98">
        <v>2</v>
      </c>
      <c r="L98">
        <v>0</v>
      </c>
      <c r="O98">
        <v>6</v>
      </c>
      <c r="P98" t="s">
        <v>1</v>
      </c>
      <c r="Q98">
        <v>2</v>
      </c>
      <c r="S98">
        <v>18</v>
      </c>
      <c r="T98" t="s">
        <v>1</v>
      </c>
      <c r="U98">
        <v>12</v>
      </c>
      <c r="W98">
        <v>6</v>
      </c>
    </row>
    <row r="99" spans="1:23">
      <c r="A99" s="348">
        <v>92</v>
      </c>
      <c r="B99" s="80">
        <v>16</v>
      </c>
      <c r="C99" t="s">
        <v>112</v>
      </c>
      <c r="D99" s="46">
        <v>31388</v>
      </c>
      <c r="E99" t="s">
        <v>108</v>
      </c>
      <c r="F99" s="45" t="s">
        <v>0</v>
      </c>
      <c r="G99" t="s">
        <v>102</v>
      </c>
      <c r="H99" t="s">
        <v>155</v>
      </c>
      <c r="J99">
        <v>3</v>
      </c>
      <c r="K99">
        <v>0</v>
      </c>
      <c r="L99">
        <v>1</v>
      </c>
      <c r="O99">
        <v>6</v>
      </c>
      <c r="P99" t="s">
        <v>1</v>
      </c>
      <c r="Q99">
        <v>2</v>
      </c>
      <c r="S99">
        <v>18</v>
      </c>
      <c r="T99" t="s">
        <v>1</v>
      </c>
      <c r="U99">
        <v>12</v>
      </c>
      <c r="W99">
        <v>6</v>
      </c>
    </row>
    <row r="100" spans="1:23">
      <c r="A100" s="348">
        <v>93</v>
      </c>
      <c r="B100" s="80">
        <v>10</v>
      </c>
      <c r="C100" t="s">
        <v>109</v>
      </c>
      <c r="D100" s="46">
        <v>31368</v>
      </c>
      <c r="E100" t="s">
        <v>108</v>
      </c>
      <c r="F100" s="45" t="s">
        <v>0</v>
      </c>
      <c r="G100" t="s">
        <v>123</v>
      </c>
      <c r="H100" t="s">
        <v>155</v>
      </c>
      <c r="J100">
        <v>3</v>
      </c>
      <c r="K100">
        <v>0</v>
      </c>
      <c r="L100">
        <v>1</v>
      </c>
      <c r="O100">
        <v>6</v>
      </c>
      <c r="P100" t="s">
        <v>1</v>
      </c>
      <c r="Q100">
        <v>2</v>
      </c>
      <c r="S100">
        <v>18</v>
      </c>
      <c r="T100" t="s">
        <v>1</v>
      </c>
      <c r="U100">
        <v>12</v>
      </c>
      <c r="W100">
        <v>6</v>
      </c>
    </row>
    <row r="101" spans="1:23">
      <c r="A101" s="348">
        <v>94</v>
      </c>
      <c r="B101" s="80">
        <v>47</v>
      </c>
      <c r="C101" t="s">
        <v>143</v>
      </c>
      <c r="D101" s="46">
        <v>31528</v>
      </c>
      <c r="E101" t="s">
        <v>84</v>
      </c>
      <c r="F101" s="45" t="s">
        <v>0</v>
      </c>
      <c r="G101" t="s">
        <v>123</v>
      </c>
      <c r="H101" t="s">
        <v>155</v>
      </c>
      <c r="J101">
        <v>3</v>
      </c>
      <c r="K101">
        <v>0</v>
      </c>
      <c r="L101">
        <v>1</v>
      </c>
      <c r="O101">
        <v>6</v>
      </c>
      <c r="P101" t="s">
        <v>1</v>
      </c>
      <c r="Q101">
        <v>2</v>
      </c>
      <c r="S101">
        <v>17</v>
      </c>
      <c r="T101" t="s">
        <v>1</v>
      </c>
      <c r="U101">
        <v>11</v>
      </c>
      <c r="W101">
        <v>6</v>
      </c>
    </row>
    <row r="102" spans="1:23">
      <c r="A102" s="348">
        <v>95</v>
      </c>
      <c r="B102" s="80">
        <v>30</v>
      </c>
      <c r="C102" t="s">
        <v>77</v>
      </c>
      <c r="D102" s="46">
        <v>31438</v>
      </c>
      <c r="E102" t="s">
        <v>78</v>
      </c>
      <c r="F102" s="45" t="s">
        <v>0</v>
      </c>
      <c r="G102" t="s">
        <v>123</v>
      </c>
      <c r="H102" t="s">
        <v>155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16</v>
      </c>
      <c r="T102" t="s">
        <v>1</v>
      </c>
      <c r="U102">
        <v>10</v>
      </c>
      <c r="W102">
        <v>6</v>
      </c>
    </row>
    <row r="103" spans="1:23">
      <c r="A103" s="348">
        <v>96</v>
      </c>
      <c r="B103" s="80">
        <v>14</v>
      </c>
      <c r="C103" t="s">
        <v>150</v>
      </c>
      <c r="D103" s="46">
        <v>31382</v>
      </c>
      <c r="E103" t="s">
        <v>384</v>
      </c>
      <c r="F103" s="45" t="s">
        <v>0</v>
      </c>
      <c r="G103" t="s">
        <v>123</v>
      </c>
      <c r="H103" t="s">
        <v>155</v>
      </c>
      <c r="J103">
        <v>3</v>
      </c>
      <c r="K103">
        <v>0</v>
      </c>
      <c r="L103">
        <v>1</v>
      </c>
      <c r="O103">
        <v>6</v>
      </c>
      <c r="P103" t="s">
        <v>1</v>
      </c>
      <c r="Q103">
        <v>2</v>
      </c>
      <c r="S103">
        <v>23</v>
      </c>
      <c r="T103" t="s">
        <v>1</v>
      </c>
      <c r="U103">
        <v>18</v>
      </c>
      <c r="W103">
        <v>5</v>
      </c>
    </row>
    <row r="104" spans="1:23">
      <c r="A104" s="348">
        <v>97</v>
      </c>
      <c r="B104" s="80">
        <v>30</v>
      </c>
      <c r="C104" t="s">
        <v>81</v>
      </c>
      <c r="D104" s="46">
        <v>31438</v>
      </c>
      <c r="E104" t="s">
        <v>78</v>
      </c>
      <c r="F104" s="45" t="s">
        <v>0</v>
      </c>
      <c r="G104" t="s">
        <v>123</v>
      </c>
      <c r="H104" t="s">
        <v>155</v>
      </c>
      <c r="J104">
        <v>3</v>
      </c>
      <c r="K104">
        <v>0</v>
      </c>
      <c r="L104">
        <v>1</v>
      </c>
      <c r="O104">
        <v>6</v>
      </c>
      <c r="P104" t="s">
        <v>1</v>
      </c>
      <c r="Q104">
        <v>2</v>
      </c>
      <c r="S104">
        <v>22</v>
      </c>
      <c r="T104" t="s">
        <v>1</v>
      </c>
      <c r="U104">
        <v>17</v>
      </c>
      <c r="W104">
        <v>5</v>
      </c>
    </row>
    <row r="105" spans="1:23">
      <c r="A105" s="348">
        <v>98</v>
      </c>
      <c r="B105" s="80">
        <v>29</v>
      </c>
      <c r="C105" t="s">
        <v>94</v>
      </c>
      <c r="D105" s="46">
        <v>31430</v>
      </c>
      <c r="E105" t="s">
        <v>388</v>
      </c>
      <c r="F105" s="45" t="s">
        <v>0</v>
      </c>
      <c r="G105" t="s">
        <v>131</v>
      </c>
      <c r="H105" t="s">
        <v>155</v>
      </c>
      <c r="J105">
        <v>2</v>
      </c>
      <c r="K105">
        <v>2</v>
      </c>
      <c r="L105">
        <v>0</v>
      </c>
      <c r="O105">
        <v>6</v>
      </c>
      <c r="P105" t="s">
        <v>1</v>
      </c>
      <c r="Q105">
        <v>2</v>
      </c>
      <c r="S105">
        <v>20</v>
      </c>
      <c r="T105" t="s">
        <v>1</v>
      </c>
      <c r="U105">
        <v>15</v>
      </c>
      <c r="W105">
        <v>5</v>
      </c>
    </row>
    <row r="106" spans="1:23">
      <c r="A106" s="348">
        <v>99</v>
      </c>
      <c r="B106" s="80">
        <v>3</v>
      </c>
      <c r="C106" t="s">
        <v>85</v>
      </c>
      <c r="D106" s="46">
        <v>31340</v>
      </c>
      <c r="E106" t="s">
        <v>84</v>
      </c>
      <c r="F106" s="45" t="s">
        <v>0</v>
      </c>
      <c r="G106" t="s">
        <v>384</v>
      </c>
      <c r="H106" t="s">
        <v>155</v>
      </c>
      <c r="J106">
        <v>3</v>
      </c>
      <c r="K106">
        <v>0</v>
      </c>
      <c r="L106">
        <v>1</v>
      </c>
      <c r="O106">
        <v>6</v>
      </c>
      <c r="P106" t="s">
        <v>1</v>
      </c>
      <c r="Q106">
        <v>2</v>
      </c>
      <c r="S106">
        <v>20</v>
      </c>
      <c r="T106" t="s">
        <v>1</v>
      </c>
      <c r="U106">
        <v>15</v>
      </c>
      <c r="W106">
        <v>5</v>
      </c>
    </row>
    <row r="107" spans="1:23">
      <c r="A107" s="348">
        <v>100</v>
      </c>
      <c r="B107" s="80">
        <v>31</v>
      </c>
      <c r="C107" t="s">
        <v>151</v>
      </c>
      <c r="D107" s="46">
        <v>31445</v>
      </c>
      <c r="E107" t="s">
        <v>388</v>
      </c>
      <c r="F107" s="45" t="s">
        <v>0</v>
      </c>
      <c r="G107" t="s">
        <v>108</v>
      </c>
      <c r="H107" t="s">
        <v>155</v>
      </c>
      <c r="J107">
        <v>3</v>
      </c>
      <c r="K107">
        <v>0</v>
      </c>
      <c r="L107">
        <v>1</v>
      </c>
      <c r="O107">
        <v>6</v>
      </c>
      <c r="P107" t="s">
        <v>1</v>
      </c>
      <c r="Q107">
        <v>2</v>
      </c>
      <c r="S107">
        <v>18</v>
      </c>
      <c r="T107" t="s">
        <v>1</v>
      </c>
      <c r="U107">
        <v>13</v>
      </c>
      <c r="W107">
        <v>5</v>
      </c>
    </row>
    <row r="108" spans="1:23">
      <c r="A108" s="348">
        <v>101</v>
      </c>
      <c r="B108" s="80">
        <v>33</v>
      </c>
      <c r="C108" t="s">
        <v>88</v>
      </c>
      <c r="D108" s="46">
        <v>31472</v>
      </c>
      <c r="E108" t="s">
        <v>86</v>
      </c>
      <c r="F108" s="45" t="s">
        <v>0</v>
      </c>
      <c r="G108" t="s">
        <v>128</v>
      </c>
      <c r="H108" t="s">
        <v>155</v>
      </c>
      <c r="J108">
        <v>2</v>
      </c>
      <c r="K108">
        <v>2</v>
      </c>
      <c r="L108">
        <v>0</v>
      </c>
      <c r="O108">
        <v>6</v>
      </c>
      <c r="P108" t="s">
        <v>1</v>
      </c>
      <c r="Q108">
        <v>2</v>
      </c>
      <c r="S108">
        <v>17</v>
      </c>
      <c r="T108" t="s">
        <v>1</v>
      </c>
      <c r="U108">
        <v>12</v>
      </c>
      <c r="W108">
        <v>5</v>
      </c>
    </row>
    <row r="109" spans="1:23">
      <c r="A109" s="348">
        <v>102</v>
      </c>
      <c r="B109" s="80">
        <v>56</v>
      </c>
      <c r="C109" t="s">
        <v>150</v>
      </c>
      <c r="D109" s="46">
        <v>31556</v>
      </c>
      <c r="E109" t="s">
        <v>384</v>
      </c>
      <c r="F109" s="45" t="s">
        <v>0</v>
      </c>
      <c r="G109" t="s">
        <v>131</v>
      </c>
      <c r="H109" t="s">
        <v>155</v>
      </c>
      <c r="J109">
        <v>2</v>
      </c>
      <c r="K109">
        <v>2</v>
      </c>
      <c r="L109">
        <v>0</v>
      </c>
      <c r="O109">
        <v>6</v>
      </c>
      <c r="P109" t="s">
        <v>1</v>
      </c>
      <c r="Q109">
        <v>2</v>
      </c>
      <c r="S109">
        <v>16</v>
      </c>
      <c r="T109" t="s">
        <v>1</v>
      </c>
      <c r="U109">
        <v>11</v>
      </c>
      <c r="W109">
        <v>5</v>
      </c>
    </row>
    <row r="110" spans="1:23">
      <c r="A110" s="348">
        <v>103</v>
      </c>
      <c r="B110" s="80">
        <v>37</v>
      </c>
      <c r="C110" t="s">
        <v>147</v>
      </c>
      <c r="D110" s="46">
        <v>31482</v>
      </c>
      <c r="E110" t="s">
        <v>384</v>
      </c>
      <c r="F110" s="45" t="s">
        <v>0</v>
      </c>
      <c r="G110" t="s">
        <v>102</v>
      </c>
      <c r="H110" t="s">
        <v>155</v>
      </c>
      <c r="J110">
        <v>3</v>
      </c>
      <c r="K110">
        <v>0</v>
      </c>
      <c r="L110">
        <v>1</v>
      </c>
      <c r="O110">
        <v>6</v>
      </c>
      <c r="P110" t="s">
        <v>1</v>
      </c>
      <c r="Q110">
        <v>2</v>
      </c>
      <c r="S110">
        <v>16</v>
      </c>
      <c r="T110" t="s">
        <v>1</v>
      </c>
      <c r="U110">
        <v>11</v>
      </c>
      <c r="W110">
        <v>5</v>
      </c>
    </row>
    <row r="111" spans="1:23">
      <c r="A111" s="348">
        <v>104</v>
      </c>
      <c r="B111" s="80">
        <v>65</v>
      </c>
      <c r="C111" t="s">
        <v>118</v>
      </c>
      <c r="D111" s="46">
        <v>31584</v>
      </c>
      <c r="E111" t="s">
        <v>115</v>
      </c>
      <c r="F111" s="45" t="s">
        <v>0</v>
      </c>
      <c r="G111" t="s">
        <v>123</v>
      </c>
      <c r="H111" t="s">
        <v>155</v>
      </c>
      <c r="J111">
        <v>3</v>
      </c>
      <c r="K111">
        <v>0</v>
      </c>
      <c r="L111">
        <v>1</v>
      </c>
      <c r="O111">
        <v>6</v>
      </c>
      <c r="P111" t="s">
        <v>1</v>
      </c>
      <c r="Q111">
        <v>2</v>
      </c>
      <c r="S111">
        <v>15</v>
      </c>
      <c r="T111" t="s">
        <v>1</v>
      </c>
      <c r="U111">
        <v>10</v>
      </c>
      <c r="W111">
        <v>5</v>
      </c>
    </row>
    <row r="112" spans="1:23">
      <c r="A112" s="348">
        <v>105</v>
      </c>
      <c r="B112" s="80">
        <v>44</v>
      </c>
      <c r="C112" t="s">
        <v>91</v>
      </c>
      <c r="D112" s="46">
        <v>31507</v>
      </c>
      <c r="E112" t="s">
        <v>86</v>
      </c>
      <c r="F112" s="45" t="s">
        <v>0</v>
      </c>
      <c r="G112" t="s">
        <v>123</v>
      </c>
      <c r="H112" t="s">
        <v>155</v>
      </c>
      <c r="J112">
        <v>3</v>
      </c>
      <c r="K112">
        <v>0</v>
      </c>
      <c r="L112">
        <v>1</v>
      </c>
      <c r="O112">
        <v>6</v>
      </c>
      <c r="P112" t="s">
        <v>1</v>
      </c>
      <c r="Q112">
        <v>2</v>
      </c>
      <c r="S112">
        <v>14</v>
      </c>
      <c r="T112" t="s">
        <v>1</v>
      </c>
      <c r="U112">
        <v>9</v>
      </c>
      <c r="W112">
        <v>5</v>
      </c>
    </row>
    <row r="113" spans="1:23">
      <c r="A113" s="348">
        <v>106</v>
      </c>
      <c r="B113" s="80">
        <v>45</v>
      </c>
      <c r="C113" t="s">
        <v>91</v>
      </c>
      <c r="D113" s="46">
        <v>31508</v>
      </c>
      <c r="E113" t="s">
        <v>86</v>
      </c>
      <c r="F113" s="45" t="s">
        <v>0</v>
      </c>
      <c r="G113" t="s">
        <v>78</v>
      </c>
      <c r="H113" t="s">
        <v>155</v>
      </c>
      <c r="J113">
        <v>3</v>
      </c>
      <c r="K113">
        <v>0</v>
      </c>
      <c r="L113">
        <v>1</v>
      </c>
      <c r="O113">
        <v>6</v>
      </c>
      <c r="P113" t="s">
        <v>1</v>
      </c>
      <c r="Q113">
        <v>2</v>
      </c>
      <c r="S113">
        <v>13</v>
      </c>
      <c r="T113" t="s">
        <v>1</v>
      </c>
      <c r="U113">
        <v>8</v>
      </c>
      <c r="W113">
        <v>5</v>
      </c>
    </row>
    <row r="114" spans="1:23">
      <c r="A114" s="348">
        <v>107</v>
      </c>
      <c r="B114" s="80">
        <v>10</v>
      </c>
      <c r="C114" t="s">
        <v>112</v>
      </c>
      <c r="D114" s="46">
        <v>31368</v>
      </c>
      <c r="E114" t="s">
        <v>108</v>
      </c>
      <c r="F114" s="45" t="s">
        <v>0</v>
      </c>
      <c r="G114" t="s">
        <v>123</v>
      </c>
      <c r="H114" t="s">
        <v>155</v>
      </c>
      <c r="J114">
        <v>3</v>
      </c>
      <c r="K114">
        <v>0</v>
      </c>
      <c r="L114">
        <v>1</v>
      </c>
      <c r="O114">
        <v>6</v>
      </c>
      <c r="P114" t="s">
        <v>1</v>
      </c>
      <c r="Q114">
        <v>2</v>
      </c>
      <c r="S114">
        <v>19</v>
      </c>
      <c r="T114" t="s">
        <v>1</v>
      </c>
      <c r="U114">
        <v>15</v>
      </c>
      <c r="W114">
        <v>4</v>
      </c>
    </row>
    <row r="115" spans="1:23">
      <c r="A115" s="348">
        <v>108</v>
      </c>
      <c r="B115" s="80">
        <v>10</v>
      </c>
      <c r="C115" t="s">
        <v>146</v>
      </c>
      <c r="D115" s="46">
        <v>31368</v>
      </c>
      <c r="E115" t="s">
        <v>108</v>
      </c>
      <c r="F115" s="45" t="s">
        <v>0</v>
      </c>
      <c r="G115" t="s">
        <v>123</v>
      </c>
      <c r="H115" t="s">
        <v>155</v>
      </c>
      <c r="J115">
        <v>3</v>
      </c>
      <c r="K115">
        <v>0</v>
      </c>
      <c r="L115">
        <v>1</v>
      </c>
      <c r="O115">
        <v>6</v>
      </c>
      <c r="P115" t="s">
        <v>1</v>
      </c>
      <c r="Q115">
        <v>2</v>
      </c>
      <c r="S115">
        <v>18</v>
      </c>
      <c r="T115" t="s">
        <v>1</v>
      </c>
      <c r="U115">
        <v>14</v>
      </c>
      <c r="W115">
        <v>4</v>
      </c>
    </row>
    <row r="116" spans="1:23">
      <c r="A116" s="348">
        <v>109</v>
      </c>
      <c r="B116" s="80">
        <v>50</v>
      </c>
      <c r="C116" t="s">
        <v>85</v>
      </c>
      <c r="D116" s="46">
        <v>31529</v>
      </c>
      <c r="E116" t="s">
        <v>84</v>
      </c>
      <c r="F116" s="45" t="s">
        <v>0</v>
      </c>
      <c r="G116" t="s">
        <v>95</v>
      </c>
      <c r="H116" t="s">
        <v>155</v>
      </c>
      <c r="J116">
        <v>2</v>
      </c>
      <c r="K116">
        <v>2</v>
      </c>
      <c r="L116">
        <v>0</v>
      </c>
      <c r="O116">
        <v>6</v>
      </c>
      <c r="P116" t="s">
        <v>1</v>
      </c>
      <c r="Q116">
        <v>2</v>
      </c>
      <c r="S116">
        <v>16</v>
      </c>
      <c r="T116" t="s">
        <v>1</v>
      </c>
      <c r="U116">
        <v>12</v>
      </c>
      <c r="W116">
        <v>4</v>
      </c>
    </row>
    <row r="117" spans="1:23">
      <c r="A117" s="348">
        <v>110</v>
      </c>
      <c r="B117" s="80">
        <v>15</v>
      </c>
      <c r="C117" t="s">
        <v>98</v>
      </c>
      <c r="D117" s="46">
        <v>31388</v>
      </c>
      <c r="E117" t="s">
        <v>95</v>
      </c>
      <c r="F117" s="45" t="s">
        <v>0</v>
      </c>
      <c r="G117" t="s">
        <v>86</v>
      </c>
      <c r="H117" t="s">
        <v>155</v>
      </c>
      <c r="J117">
        <v>2</v>
      </c>
      <c r="K117">
        <v>2</v>
      </c>
      <c r="L117">
        <v>0</v>
      </c>
      <c r="O117">
        <v>6</v>
      </c>
      <c r="P117" t="s">
        <v>1</v>
      </c>
      <c r="Q117">
        <v>2</v>
      </c>
      <c r="S117">
        <v>16</v>
      </c>
      <c r="T117" t="s">
        <v>1</v>
      </c>
      <c r="U117">
        <v>12</v>
      </c>
      <c r="W117">
        <v>4</v>
      </c>
    </row>
    <row r="118" spans="1:23">
      <c r="A118" s="348">
        <v>111</v>
      </c>
      <c r="B118" s="80">
        <v>21</v>
      </c>
      <c r="C118" t="s">
        <v>94</v>
      </c>
      <c r="D118" s="46">
        <v>31395</v>
      </c>
      <c r="E118" t="s">
        <v>388</v>
      </c>
      <c r="F118" s="45" t="s">
        <v>0</v>
      </c>
      <c r="G118" t="s">
        <v>123</v>
      </c>
      <c r="H118" t="s">
        <v>155</v>
      </c>
      <c r="J118">
        <v>3</v>
      </c>
      <c r="K118">
        <v>0</v>
      </c>
      <c r="L118">
        <v>1</v>
      </c>
      <c r="O118">
        <v>6</v>
      </c>
      <c r="P118" t="s">
        <v>1</v>
      </c>
      <c r="Q118">
        <v>2</v>
      </c>
      <c r="S118">
        <v>14</v>
      </c>
      <c r="T118" t="s">
        <v>1</v>
      </c>
      <c r="U118">
        <v>10</v>
      </c>
      <c r="W118">
        <v>4</v>
      </c>
    </row>
    <row r="119" spans="1:23">
      <c r="A119" s="348">
        <v>112</v>
      </c>
      <c r="B119" s="80">
        <v>11</v>
      </c>
      <c r="C119" t="s">
        <v>150</v>
      </c>
      <c r="D119" s="46">
        <v>31368</v>
      </c>
      <c r="E119" t="s">
        <v>384</v>
      </c>
      <c r="F119" s="45" t="s">
        <v>0</v>
      </c>
      <c r="G119" t="s">
        <v>86</v>
      </c>
      <c r="H119" t="s">
        <v>155</v>
      </c>
      <c r="J119">
        <v>3</v>
      </c>
      <c r="K119">
        <v>0</v>
      </c>
      <c r="L119">
        <v>1</v>
      </c>
      <c r="O119">
        <v>6</v>
      </c>
      <c r="P119" t="s">
        <v>1</v>
      </c>
      <c r="Q119">
        <v>2</v>
      </c>
      <c r="S119">
        <v>23</v>
      </c>
      <c r="T119" t="s">
        <v>1</v>
      </c>
      <c r="U119">
        <v>20</v>
      </c>
      <c r="W119">
        <v>3</v>
      </c>
    </row>
    <row r="120" spans="1:23">
      <c r="A120" s="348">
        <v>113</v>
      </c>
      <c r="B120" s="80">
        <v>64</v>
      </c>
      <c r="C120" t="s">
        <v>98</v>
      </c>
      <c r="D120" s="46">
        <v>31577</v>
      </c>
      <c r="E120" t="s">
        <v>95</v>
      </c>
      <c r="F120" s="45" t="s">
        <v>0</v>
      </c>
      <c r="G120" t="s">
        <v>128</v>
      </c>
      <c r="H120" t="s">
        <v>155</v>
      </c>
      <c r="J120">
        <v>2</v>
      </c>
      <c r="K120">
        <v>2</v>
      </c>
      <c r="L120">
        <v>0</v>
      </c>
      <c r="O120">
        <v>6</v>
      </c>
      <c r="P120" t="s">
        <v>1</v>
      </c>
      <c r="Q120">
        <v>2</v>
      </c>
      <c r="S120">
        <v>18</v>
      </c>
      <c r="T120" t="s">
        <v>1</v>
      </c>
      <c r="U120">
        <v>15</v>
      </c>
      <c r="W120">
        <v>3</v>
      </c>
    </row>
    <row r="121" spans="1:23">
      <c r="A121" s="348">
        <v>114</v>
      </c>
      <c r="B121" s="80">
        <v>25</v>
      </c>
      <c r="C121" t="s">
        <v>133</v>
      </c>
      <c r="D121" s="46">
        <v>31407</v>
      </c>
      <c r="E121" t="s">
        <v>131</v>
      </c>
      <c r="F121" s="45" t="s">
        <v>0</v>
      </c>
      <c r="G121" t="s">
        <v>78</v>
      </c>
      <c r="H121" t="s">
        <v>155</v>
      </c>
      <c r="J121">
        <v>3</v>
      </c>
      <c r="K121">
        <v>0</v>
      </c>
      <c r="L121">
        <v>1</v>
      </c>
      <c r="O121">
        <v>6</v>
      </c>
      <c r="P121" t="s">
        <v>1</v>
      </c>
      <c r="Q121">
        <v>2</v>
      </c>
      <c r="S121">
        <v>15</v>
      </c>
      <c r="T121" t="s">
        <v>1</v>
      </c>
      <c r="U121">
        <v>12</v>
      </c>
      <c r="W121">
        <v>3</v>
      </c>
    </row>
    <row r="122" spans="1:23">
      <c r="A122" s="348">
        <v>115</v>
      </c>
      <c r="B122" s="80">
        <v>5</v>
      </c>
      <c r="C122" t="s">
        <v>122</v>
      </c>
      <c r="D122" s="46">
        <v>31353</v>
      </c>
      <c r="E122" t="s">
        <v>123</v>
      </c>
      <c r="F122" s="45" t="s">
        <v>0</v>
      </c>
      <c r="G122" t="s">
        <v>128</v>
      </c>
      <c r="H122" t="s">
        <v>155</v>
      </c>
      <c r="J122">
        <v>2</v>
      </c>
      <c r="K122">
        <v>2</v>
      </c>
      <c r="L122">
        <v>0</v>
      </c>
      <c r="O122">
        <v>6</v>
      </c>
      <c r="P122" t="s">
        <v>1</v>
      </c>
      <c r="Q122">
        <v>2</v>
      </c>
      <c r="S122">
        <v>14</v>
      </c>
      <c r="T122" t="s">
        <v>1</v>
      </c>
      <c r="U122">
        <v>11</v>
      </c>
      <c r="W122">
        <v>3</v>
      </c>
    </row>
    <row r="123" spans="1:23">
      <c r="A123" s="348">
        <v>116</v>
      </c>
      <c r="B123" s="80">
        <v>47</v>
      </c>
      <c r="C123" t="s">
        <v>83</v>
      </c>
      <c r="D123" s="46">
        <v>31528</v>
      </c>
      <c r="E123" t="s">
        <v>84</v>
      </c>
      <c r="F123" s="45" t="s">
        <v>0</v>
      </c>
      <c r="G123" t="s">
        <v>123</v>
      </c>
      <c r="H123" t="s">
        <v>155</v>
      </c>
      <c r="J123">
        <v>3</v>
      </c>
      <c r="K123">
        <v>0</v>
      </c>
      <c r="L123">
        <v>1</v>
      </c>
      <c r="O123">
        <v>6</v>
      </c>
      <c r="P123" t="s">
        <v>1</v>
      </c>
      <c r="Q123">
        <v>2</v>
      </c>
      <c r="S123">
        <v>23</v>
      </c>
      <c r="T123" t="s">
        <v>1</v>
      </c>
      <c r="U123">
        <v>21</v>
      </c>
      <c r="W123">
        <v>2</v>
      </c>
    </row>
    <row r="124" spans="1:23">
      <c r="A124" s="348">
        <v>117</v>
      </c>
      <c r="B124" s="80">
        <v>50</v>
      </c>
      <c r="C124" t="s">
        <v>83</v>
      </c>
      <c r="D124" s="46">
        <v>31529</v>
      </c>
      <c r="E124" t="s">
        <v>84</v>
      </c>
      <c r="F124" s="45" t="s">
        <v>0</v>
      </c>
      <c r="G124" t="s">
        <v>95</v>
      </c>
      <c r="H124" t="s">
        <v>155</v>
      </c>
      <c r="J124">
        <v>3</v>
      </c>
      <c r="K124">
        <v>0</v>
      </c>
      <c r="L124">
        <v>1</v>
      </c>
      <c r="O124">
        <v>6</v>
      </c>
      <c r="P124" t="s">
        <v>1</v>
      </c>
      <c r="Q124">
        <v>2</v>
      </c>
      <c r="S124">
        <v>19</v>
      </c>
      <c r="T124" t="s">
        <v>1</v>
      </c>
      <c r="U124">
        <v>17</v>
      </c>
      <c r="W124">
        <v>2</v>
      </c>
    </row>
    <row r="125" spans="1:23">
      <c r="A125" s="348">
        <v>118</v>
      </c>
      <c r="B125" s="80">
        <v>57</v>
      </c>
      <c r="C125" t="s">
        <v>144</v>
      </c>
      <c r="D125" s="46">
        <v>31562</v>
      </c>
      <c r="E125" t="s">
        <v>84</v>
      </c>
      <c r="F125" s="45" t="s">
        <v>0</v>
      </c>
      <c r="G125" t="s">
        <v>128</v>
      </c>
      <c r="H125" t="s">
        <v>155</v>
      </c>
      <c r="J125">
        <v>3</v>
      </c>
      <c r="K125">
        <v>0</v>
      </c>
      <c r="L125">
        <v>1</v>
      </c>
      <c r="O125">
        <v>6</v>
      </c>
      <c r="P125" t="s">
        <v>1</v>
      </c>
      <c r="Q125">
        <v>2</v>
      </c>
      <c r="S125">
        <v>17</v>
      </c>
      <c r="T125" t="s">
        <v>1</v>
      </c>
      <c r="U125">
        <v>15</v>
      </c>
      <c r="W125">
        <v>2</v>
      </c>
    </row>
    <row r="126" spans="1:23">
      <c r="A126" s="348">
        <v>119</v>
      </c>
      <c r="B126" s="80">
        <v>28</v>
      </c>
      <c r="C126" t="s">
        <v>94</v>
      </c>
      <c r="D126" s="46">
        <v>31430</v>
      </c>
      <c r="E126" t="s">
        <v>388</v>
      </c>
      <c r="F126" s="45" t="s">
        <v>0</v>
      </c>
      <c r="G126" t="s">
        <v>95</v>
      </c>
      <c r="H126" t="s">
        <v>155</v>
      </c>
      <c r="J126">
        <v>2</v>
      </c>
      <c r="K126">
        <v>2</v>
      </c>
      <c r="L126">
        <v>0</v>
      </c>
      <c r="O126">
        <v>6</v>
      </c>
      <c r="P126" t="s">
        <v>1</v>
      </c>
      <c r="Q126">
        <v>2</v>
      </c>
      <c r="S126">
        <v>12</v>
      </c>
      <c r="T126" t="s">
        <v>1</v>
      </c>
      <c r="U126">
        <v>10</v>
      </c>
      <c r="W126">
        <v>2</v>
      </c>
    </row>
    <row r="127" spans="1:23">
      <c r="A127" s="348">
        <v>120</v>
      </c>
      <c r="B127" s="80">
        <v>25</v>
      </c>
      <c r="C127" t="s">
        <v>77</v>
      </c>
      <c r="D127" s="46">
        <v>31407</v>
      </c>
      <c r="E127" t="s">
        <v>78</v>
      </c>
      <c r="F127" s="45" t="s">
        <v>0</v>
      </c>
      <c r="G127" t="s">
        <v>131</v>
      </c>
      <c r="H127" t="s">
        <v>155</v>
      </c>
      <c r="J127">
        <v>3</v>
      </c>
      <c r="K127">
        <v>0</v>
      </c>
      <c r="L127">
        <v>1</v>
      </c>
      <c r="O127">
        <v>6</v>
      </c>
      <c r="P127" t="s">
        <v>1</v>
      </c>
      <c r="Q127">
        <v>2</v>
      </c>
      <c r="S127">
        <v>12</v>
      </c>
      <c r="T127" t="s">
        <v>1</v>
      </c>
      <c r="U127">
        <v>10</v>
      </c>
      <c r="W127">
        <v>2</v>
      </c>
    </row>
    <row r="128" spans="1:23">
      <c r="A128" s="348">
        <v>121</v>
      </c>
      <c r="B128" s="80">
        <v>62</v>
      </c>
      <c r="C128" t="s">
        <v>152</v>
      </c>
      <c r="D128" s="46">
        <v>31571</v>
      </c>
      <c r="E128" t="s">
        <v>388</v>
      </c>
      <c r="F128" s="45" t="s">
        <v>0</v>
      </c>
      <c r="G128" t="s">
        <v>128</v>
      </c>
      <c r="H128" t="s">
        <v>155</v>
      </c>
      <c r="J128">
        <v>3</v>
      </c>
      <c r="K128">
        <v>0</v>
      </c>
      <c r="L128">
        <v>1</v>
      </c>
      <c r="O128">
        <v>6</v>
      </c>
      <c r="P128" t="s">
        <v>1</v>
      </c>
      <c r="Q128">
        <v>2</v>
      </c>
      <c r="S128">
        <v>21</v>
      </c>
      <c r="T128" t="s">
        <v>1</v>
      </c>
      <c r="U128">
        <v>20</v>
      </c>
      <c r="W128">
        <v>1</v>
      </c>
    </row>
    <row r="129" spans="1:23">
      <c r="A129" s="348">
        <v>122</v>
      </c>
      <c r="B129" s="80">
        <v>37</v>
      </c>
      <c r="C129" t="s">
        <v>75</v>
      </c>
      <c r="D129" s="46">
        <v>31482</v>
      </c>
      <c r="E129" t="s">
        <v>384</v>
      </c>
      <c r="F129" s="45" t="s">
        <v>0</v>
      </c>
      <c r="G129" t="s">
        <v>102</v>
      </c>
      <c r="H129" t="s">
        <v>155</v>
      </c>
      <c r="J129">
        <v>3</v>
      </c>
      <c r="K129">
        <v>0</v>
      </c>
      <c r="L129">
        <v>1</v>
      </c>
      <c r="O129">
        <v>6</v>
      </c>
      <c r="P129" t="s">
        <v>1</v>
      </c>
      <c r="Q129">
        <v>2</v>
      </c>
      <c r="S129">
        <v>15</v>
      </c>
      <c r="T129" t="s">
        <v>1</v>
      </c>
      <c r="U129">
        <v>14</v>
      </c>
      <c r="W129">
        <v>1</v>
      </c>
    </row>
    <row r="130" spans="1:23">
      <c r="A130" s="348">
        <v>123</v>
      </c>
      <c r="B130" s="80">
        <v>18</v>
      </c>
      <c r="C130" t="s">
        <v>77</v>
      </c>
      <c r="D130" s="46">
        <v>31389</v>
      </c>
      <c r="E130" t="s">
        <v>78</v>
      </c>
      <c r="F130" s="45" t="s">
        <v>0</v>
      </c>
      <c r="G130" t="s">
        <v>102</v>
      </c>
      <c r="H130" t="s">
        <v>155</v>
      </c>
      <c r="J130">
        <v>3</v>
      </c>
      <c r="K130">
        <v>0</v>
      </c>
      <c r="L130">
        <v>1</v>
      </c>
      <c r="O130">
        <v>6</v>
      </c>
      <c r="P130" t="s">
        <v>1</v>
      </c>
      <c r="Q130">
        <v>2</v>
      </c>
      <c r="S130">
        <v>13</v>
      </c>
      <c r="T130" t="s">
        <v>1</v>
      </c>
      <c r="U130">
        <v>12</v>
      </c>
      <c r="W130">
        <v>1</v>
      </c>
    </row>
    <row r="131" spans="1:23">
      <c r="A131" s="348">
        <v>124</v>
      </c>
      <c r="B131" s="80">
        <v>45</v>
      </c>
      <c r="C131" t="s">
        <v>80</v>
      </c>
      <c r="D131" s="46">
        <v>31508</v>
      </c>
      <c r="E131" t="s">
        <v>78</v>
      </c>
      <c r="F131" s="45" t="s">
        <v>0</v>
      </c>
      <c r="G131" t="s">
        <v>86</v>
      </c>
      <c r="H131" t="s">
        <v>155</v>
      </c>
      <c r="J131">
        <v>3</v>
      </c>
      <c r="K131">
        <v>0</v>
      </c>
      <c r="L131">
        <v>1</v>
      </c>
      <c r="O131">
        <v>6</v>
      </c>
      <c r="P131" t="s">
        <v>1</v>
      </c>
      <c r="Q131">
        <v>2</v>
      </c>
      <c r="S131">
        <v>11</v>
      </c>
      <c r="T131" t="s">
        <v>1</v>
      </c>
      <c r="U131">
        <v>10</v>
      </c>
      <c r="W131">
        <v>1</v>
      </c>
    </row>
    <row r="132" spans="1:23">
      <c r="A132" s="348">
        <v>125</v>
      </c>
      <c r="B132" s="80">
        <v>27</v>
      </c>
      <c r="C132" t="s">
        <v>77</v>
      </c>
      <c r="D132" s="46">
        <v>31409</v>
      </c>
      <c r="E132" t="s">
        <v>78</v>
      </c>
      <c r="F132" s="45" t="s">
        <v>0</v>
      </c>
      <c r="G132" t="s">
        <v>115</v>
      </c>
      <c r="H132" t="s">
        <v>155</v>
      </c>
      <c r="J132">
        <v>3</v>
      </c>
      <c r="K132">
        <v>0</v>
      </c>
      <c r="L132">
        <v>1</v>
      </c>
      <c r="O132">
        <v>6</v>
      </c>
      <c r="P132" t="s">
        <v>1</v>
      </c>
      <c r="Q132">
        <v>2</v>
      </c>
      <c r="S132">
        <v>9</v>
      </c>
      <c r="T132" t="s">
        <v>1</v>
      </c>
      <c r="U132">
        <v>8</v>
      </c>
      <c r="W132">
        <v>1</v>
      </c>
    </row>
    <row r="133" spans="1:23">
      <c r="A133" s="348">
        <v>126</v>
      </c>
      <c r="B133" s="80">
        <v>12</v>
      </c>
      <c r="C133" t="s">
        <v>81</v>
      </c>
      <c r="D133" s="46">
        <v>31374</v>
      </c>
      <c r="E133" t="s">
        <v>78</v>
      </c>
      <c r="F133" s="45" t="s">
        <v>0</v>
      </c>
      <c r="G133" t="s">
        <v>108</v>
      </c>
      <c r="H133" t="s">
        <v>155</v>
      </c>
      <c r="J133">
        <v>3</v>
      </c>
      <c r="K133">
        <v>0</v>
      </c>
      <c r="L133">
        <v>1</v>
      </c>
      <c r="O133">
        <v>6</v>
      </c>
      <c r="P133" t="s">
        <v>1</v>
      </c>
      <c r="Q133">
        <v>2</v>
      </c>
      <c r="S133">
        <v>14</v>
      </c>
      <c r="T133" t="s">
        <v>1</v>
      </c>
      <c r="U133">
        <v>14</v>
      </c>
      <c r="W133">
        <v>0</v>
      </c>
    </row>
    <row r="134" spans="1:23">
      <c r="A134" s="348">
        <v>127</v>
      </c>
      <c r="B134" s="80">
        <v>12</v>
      </c>
      <c r="C134" t="s">
        <v>80</v>
      </c>
      <c r="D134" s="46">
        <v>31374</v>
      </c>
      <c r="E134" t="s">
        <v>78</v>
      </c>
      <c r="F134" s="45" t="s">
        <v>0</v>
      </c>
      <c r="G134" t="s">
        <v>108</v>
      </c>
      <c r="H134" t="s">
        <v>155</v>
      </c>
      <c r="J134">
        <v>3</v>
      </c>
      <c r="K134">
        <v>0</v>
      </c>
      <c r="L134">
        <v>1</v>
      </c>
      <c r="O134">
        <v>6</v>
      </c>
      <c r="P134" t="s">
        <v>1</v>
      </c>
      <c r="Q134">
        <v>2</v>
      </c>
      <c r="S134">
        <v>17</v>
      </c>
      <c r="T134" t="s">
        <v>1</v>
      </c>
      <c r="U134">
        <v>18</v>
      </c>
      <c r="W134">
        <v>-1</v>
      </c>
    </row>
    <row r="135" spans="1:23">
      <c r="A135" s="348">
        <v>128</v>
      </c>
      <c r="B135" s="80">
        <v>16</v>
      </c>
      <c r="C135" t="s">
        <v>109</v>
      </c>
      <c r="D135" s="46">
        <v>31388</v>
      </c>
      <c r="E135" t="s">
        <v>108</v>
      </c>
      <c r="F135" s="45" t="s">
        <v>0</v>
      </c>
      <c r="G135" t="s">
        <v>102</v>
      </c>
      <c r="H135" t="s">
        <v>155</v>
      </c>
      <c r="J135">
        <v>3</v>
      </c>
      <c r="K135">
        <v>0</v>
      </c>
      <c r="L135">
        <v>1</v>
      </c>
      <c r="O135">
        <v>6</v>
      </c>
      <c r="P135" t="s">
        <v>1</v>
      </c>
      <c r="Q135">
        <v>2</v>
      </c>
      <c r="S135">
        <v>18</v>
      </c>
      <c r="T135" t="s">
        <v>1</v>
      </c>
      <c r="U135">
        <v>20</v>
      </c>
      <c r="W135">
        <v>-2</v>
      </c>
    </row>
    <row r="136" spans="1:23">
      <c r="A136" s="348">
        <v>129</v>
      </c>
      <c r="B136" s="80">
        <v>14</v>
      </c>
      <c r="C136" t="s">
        <v>147</v>
      </c>
      <c r="D136" s="46">
        <v>31382</v>
      </c>
      <c r="E136" t="s">
        <v>384</v>
      </c>
      <c r="F136" s="45" t="s">
        <v>0</v>
      </c>
      <c r="G136" t="s">
        <v>123</v>
      </c>
      <c r="H136" t="s">
        <v>155</v>
      </c>
      <c r="J136">
        <v>2</v>
      </c>
      <c r="K136">
        <v>1</v>
      </c>
      <c r="L136">
        <v>1</v>
      </c>
      <c r="O136">
        <v>5</v>
      </c>
      <c r="P136" t="s">
        <v>1</v>
      </c>
      <c r="Q136">
        <v>3</v>
      </c>
      <c r="S136">
        <v>24</v>
      </c>
      <c r="T136" t="s">
        <v>1</v>
      </c>
      <c r="U136">
        <v>10</v>
      </c>
      <c r="W136">
        <v>14</v>
      </c>
    </row>
    <row r="137" spans="1:23">
      <c r="A137" s="348">
        <v>130</v>
      </c>
      <c r="B137" s="80">
        <v>20</v>
      </c>
      <c r="C137" t="s">
        <v>136</v>
      </c>
      <c r="D137" s="46">
        <v>31395</v>
      </c>
      <c r="E137" t="s">
        <v>388</v>
      </c>
      <c r="F137" s="45" t="s">
        <v>0</v>
      </c>
      <c r="G137" t="s">
        <v>84</v>
      </c>
      <c r="H137" t="s">
        <v>155</v>
      </c>
      <c r="J137">
        <v>2</v>
      </c>
      <c r="K137">
        <v>1</v>
      </c>
      <c r="L137">
        <v>1</v>
      </c>
      <c r="O137">
        <v>5</v>
      </c>
      <c r="P137" t="s">
        <v>1</v>
      </c>
      <c r="Q137">
        <v>3</v>
      </c>
      <c r="S137">
        <v>25</v>
      </c>
      <c r="T137" t="s">
        <v>1</v>
      </c>
      <c r="U137">
        <v>14</v>
      </c>
      <c r="W137">
        <v>11</v>
      </c>
    </row>
    <row r="138" spans="1:23">
      <c r="A138" s="348">
        <v>131</v>
      </c>
      <c r="B138" s="80">
        <v>36</v>
      </c>
      <c r="C138" t="s">
        <v>106</v>
      </c>
      <c r="D138" s="46">
        <v>31479</v>
      </c>
      <c r="E138" t="s">
        <v>102</v>
      </c>
      <c r="F138" s="45" t="s">
        <v>0</v>
      </c>
      <c r="G138" t="s">
        <v>115</v>
      </c>
      <c r="H138" t="s">
        <v>155</v>
      </c>
      <c r="J138">
        <v>2</v>
      </c>
      <c r="K138">
        <v>1</v>
      </c>
      <c r="L138">
        <v>1</v>
      </c>
      <c r="O138">
        <v>5</v>
      </c>
      <c r="P138" t="s">
        <v>1</v>
      </c>
      <c r="Q138">
        <v>3</v>
      </c>
      <c r="S138">
        <v>27</v>
      </c>
      <c r="T138" t="s">
        <v>1</v>
      </c>
      <c r="U138">
        <v>17</v>
      </c>
      <c r="W138">
        <v>10</v>
      </c>
    </row>
    <row r="139" spans="1:23">
      <c r="A139" s="348">
        <v>132</v>
      </c>
      <c r="B139" s="80">
        <v>40</v>
      </c>
      <c r="C139" t="s">
        <v>83</v>
      </c>
      <c r="D139" s="46">
        <v>31493</v>
      </c>
      <c r="E139" t="s">
        <v>84</v>
      </c>
      <c r="F139" s="45" t="s">
        <v>0</v>
      </c>
      <c r="G139" t="s">
        <v>131</v>
      </c>
      <c r="H139" t="s">
        <v>155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22</v>
      </c>
      <c r="T139" t="s">
        <v>1</v>
      </c>
      <c r="U139">
        <v>12</v>
      </c>
      <c r="W139">
        <v>10</v>
      </c>
    </row>
    <row r="140" spans="1:23">
      <c r="A140" s="348">
        <v>133</v>
      </c>
      <c r="B140" s="80">
        <v>40</v>
      </c>
      <c r="C140" t="s">
        <v>132</v>
      </c>
      <c r="D140" s="46">
        <v>31493</v>
      </c>
      <c r="E140" t="s">
        <v>131</v>
      </c>
      <c r="F140" s="45" t="s">
        <v>0</v>
      </c>
      <c r="G140" t="s">
        <v>84</v>
      </c>
      <c r="H140" t="s">
        <v>155</v>
      </c>
      <c r="J140">
        <v>1</v>
      </c>
      <c r="K140">
        <v>3</v>
      </c>
      <c r="L140">
        <v>0</v>
      </c>
      <c r="O140">
        <v>5</v>
      </c>
      <c r="P140" t="s">
        <v>1</v>
      </c>
      <c r="Q140">
        <v>3</v>
      </c>
      <c r="S140">
        <v>21</v>
      </c>
      <c r="T140" t="s">
        <v>1</v>
      </c>
      <c r="U140">
        <v>11</v>
      </c>
      <c r="W140">
        <v>10</v>
      </c>
    </row>
    <row r="141" spans="1:23">
      <c r="A141" s="348">
        <v>134</v>
      </c>
      <c r="B141" s="80">
        <v>28</v>
      </c>
      <c r="C141" t="s">
        <v>151</v>
      </c>
      <c r="D141" s="46">
        <v>31430</v>
      </c>
      <c r="E141" t="s">
        <v>388</v>
      </c>
      <c r="F141" s="45" t="s">
        <v>0</v>
      </c>
      <c r="G141" t="s">
        <v>95</v>
      </c>
      <c r="H141" t="s">
        <v>155</v>
      </c>
      <c r="J141">
        <v>2</v>
      </c>
      <c r="K141">
        <v>1</v>
      </c>
      <c r="L141">
        <v>1</v>
      </c>
      <c r="O141">
        <v>5</v>
      </c>
      <c r="P141" t="s">
        <v>1</v>
      </c>
      <c r="Q141">
        <v>3</v>
      </c>
      <c r="S141">
        <v>25</v>
      </c>
      <c r="T141" t="s">
        <v>1</v>
      </c>
      <c r="U141">
        <v>17</v>
      </c>
      <c r="W141">
        <v>8</v>
      </c>
    </row>
    <row r="142" spans="1:23">
      <c r="A142" s="348">
        <v>135</v>
      </c>
      <c r="B142" s="80">
        <v>22</v>
      </c>
      <c r="C142" t="s">
        <v>152</v>
      </c>
      <c r="D142" s="46">
        <v>31396</v>
      </c>
      <c r="E142" t="s">
        <v>388</v>
      </c>
      <c r="F142" s="45" t="s">
        <v>0</v>
      </c>
      <c r="G142" t="s">
        <v>115</v>
      </c>
      <c r="H142" t="s">
        <v>155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22</v>
      </c>
      <c r="T142" t="s">
        <v>1</v>
      </c>
      <c r="U142">
        <v>14</v>
      </c>
      <c r="W142">
        <v>8</v>
      </c>
    </row>
    <row r="143" spans="1:23">
      <c r="A143" s="348">
        <v>136</v>
      </c>
      <c r="B143" s="80">
        <v>43</v>
      </c>
      <c r="C143" t="s">
        <v>132</v>
      </c>
      <c r="D143" s="46">
        <v>31507</v>
      </c>
      <c r="E143" t="s">
        <v>131</v>
      </c>
      <c r="F143" s="45" t="s">
        <v>0</v>
      </c>
      <c r="G143" t="s">
        <v>108</v>
      </c>
      <c r="H143" t="s">
        <v>155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18</v>
      </c>
      <c r="T143" t="s">
        <v>1</v>
      </c>
      <c r="U143">
        <v>10</v>
      </c>
      <c r="W143">
        <v>8</v>
      </c>
    </row>
    <row r="144" spans="1:23">
      <c r="A144" s="348">
        <v>137</v>
      </c>
      <c r="B144" s="80">
        <v>17</v>
      </c>
      <c r="C144" t="s">
        <v>112</v>
      </c>
      <c r="D144" s="46">
        <v>31389</v>
      </c>
      <c r="E144" t="s">
        <v>108</v>
      </c>
      <c r="F144" s="45" t="s">
        <v>0</v>
      </c>
      <c r="G144" t="s">
        <v>86</v>
      </c>
      <c r="H144" t="s">
        <v>155</v>
      </c>
      <c r="J144">
        <v>2</v>
      </c>
      <c r="K144">
        <v>1</v>
      </c>
      <c r="L144">
        <v>1</v>
      </c>
      <c r="O144">
        <v>5</v>
      </c>
      <c r="P144" t="s">
        <v>1</v>
      </c>
      <c r="Q144">
        <v>3</v>
      </c>
      <c r="S144">
        <v>21</v>
      </c>
      <c r="T144" t="s">
        <v>1</v>
      </c>
      <c r="U144">
        <v>14</v>
      </c>
      <c r="W144">
        <v>7</v>
      </c>
    </row>
    <row r="145" spans="1:23">
      <c r="A145" s="348">
        <v>138</v>
      </c>
      <c r="B145" s="80">
        <v>49</v>
      </c>
      <c r="C145" t="s">
        <v>151</v>
      </c>
      <c r="D145" s="46">
        <v>31529</v>
      </c>
      <c r="E145" t="s">
        <v>388</v>
      </c>
      <c r="F145" s="45" t="s">
        <v>0</v>
      </c>
      <c r="G145" t="s">
        <v>384</v>
      </c>
      <c r="H145" t="s">
        <v>155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20</v>
      </c>
      <c r="T145" t="s">
        <v>1</v>
      </c>
      <c r="U145">
        <v>13</v>
      </c>
      <c r="W145">
        <v>7</v>
      </c>
    </row>
    <row r="146" spans="1:23">
      <c r="A146" s="348">
        <v>139</v>
      </c>
      <c r="B146" s="80">
        <v>24</v>
      </c>
      <c r="C146" t="s">
        <v>147</v>
      </c>
      <c r="D146" s="46">
        <v>31403</v>
      </c>
      <c r="E146" t="s">
        <v>384</v>
      </c>
      <c r="F146" s="45" t="s">
        <v>0</v>
      </c>
      <c r="G146" t="s">
        <v>128</v>
      </c>
      <c r="H146" t="s">
        <v>155</v>
      </c>
      <c r="J146">
        <v>2</v>
      </c>
      <c r="K146">
        <v>1</v>
      </c>
      <c r="L146">
        <v>1</v>
      </c>
      <c r="O146">
        <v>5</v>
      </c>
      <c r="P146" t="s">
        <v>1</v>
      </c>
      <c r="Q146">
        <v>3</v>
      </c>
      <c r="S146">
        <v>20</v>
      </c>
      <c r="T146" t="s">
        <v>1</v>
      </c>
      <c r="U146">
        <v>13</v>
      </c>
      <c r="W146">
        <v>7</v>
      </c>
    </row>
    <row r="147" spans="1:23">
      <c r="A147" s="348">
        <v>140</v>
      </c>
      <c r="B147" s="80">
        <v>22</v>
      </c>
      <c r="C147" t="s">
        <v>94</v>
      </c>
      <c r="D147" s="46">
        <v>31396</v>
      </c>
      <c r="E147" t="s">
        <v>388</v>
      </c>
      <c r="F147" s="45" t="s">
        <v>0</v>
      </c>
      <c r="G147" t="s">
        <v>115</v>
      </c>
      <c r="H147" t="s">
        <v>155</v>
      </c>
      <c r="J147">
        <v>2</v>
      </c>
      <c r="K147">
        <v>1</v>
      </c>
      <c r="L147">
        <v>1</v>
      </c>
      <c r="O147">
        <v>5</v>
      </c>
      <c r="P147" t="s">
        <v>1</v>
      </c>
      <c r="Q147">
        <v>3</v>
      </c>
      <c r="S147">
        <v>19</v>
      </c>
      <c r="T147" t="s">
        <v>1</v>
      </c>
      <c r="U147">
        <v>12</v>
      </c>
      <c r="W147">
        <v>7</v>
      </c>
    </row>
    <row r="148" spans="1:23">
      <c r="A148" s="348">
        <v>141</v>
      </c>
      <c r="B148" s="80">
        <v>33</v>
      </c>
      <c r="C148" t="s">
        <v>87</v>
      </c>
      <c r="D148" s="46">
        <v>31472</v>
      </c>
      <c r="E148" t="s">
        <v>86</v>
      </c>
      <c r="F148" s="45" t="s">
        <v>0</v>
      </c>
      <c r="G148" t="s">
        <v>128</v>
      </c>
      <c r="H148" t="s">
        <v>155</v>
      </c>
      <c r="J148">
        <v>2</v>
      </c>
      <c r="K148">
        <v>1</v>
      </c>
      <c r="L148">
        <v>1</v>
      </c>
      <c r="O148">
        <v>5</v>
      </c>
      <c r="P148" t="s">
        <v>1</v>
      </c>
      <c r="Q148">
        <v>3</v>
      </c>
      <c r="S148">
        <v>18</v>
      </c>
      <c r="T148" t="s">
        <v>1</v>
      </c>
      <c r="U148">
        <v>11</v>
      </c>
      <c r="W148">
        <v>7</v>
      </c>
    </row>
    <row r="149" spans="1:23">
      <c r="A149" s="348">
        <v>142</v>
      </c>
      <c r="B149" s="80">
        <v>21</v>
      </c>
      <c r="C149" t="s">
        <v>151</v>
      </c>
      <c r="D149" s="46">
        <v>31395</v>
      </c>
      <c r="E149" t="s">
        <v>388</v>
      </c>
      <c r="F149" s="45" t="s">
        <v>0</v>
      </c>
      <c r="G149" t="s">
        <v>123</v>
      </c>
      <c r="H149" t="s">
        <v>155</v>
      </c>
      <c r="J149">
        <v>2</v>
      </c>
      <c r="K149">
        <v>1</v>
      </c>
      <c r="L149">
        <v>1</v>
      </c>
      <c r="O149">
        <v>5</v>
      </c>
      <c r="P149" t="s">
        <v>1</v>
      </c>
      <c r="Q149">
        <v>3</v>
      </c>
      <c r="S149">
        <v>26</v>
      </c>
      <c r="T149" t="s">
        <v>1</v>
      </c>
      <c r="U149">
        <v>20</v>
      </c>
      <c r="W149">
        <v>6</v>
      </c>
    </row>
    <row r="150" spans="1:23">
      <c r="A150" s="348">
        <v>143</v>
      </c>
      <c r="B150" s="80">
        <v>19</v>
      </c>
      <c r="C150" t="s">
        <v>104</v>
      </c>
      <c r="D150" s="46">
        <v>31389</v>
      </c>
      <c r="E150" t="s">
        <v>102</v>
      </c>
      <c r="F150" s="45" t="s">
        <v>0</v>
      </c>
      <c r="G150" t="s">
        <v>95</v>
      </c>
      <c r="H150" t="s">
        <v>155</v>
      </c>
      <c r="J150">
        <v>2</v>
      </c>
      <c r="K150">
        <v>1</v>
      </c>
      <c r="L150">
        <v>1</v>
      </c>
      <c r="O150">
        <v>5</v>
      </c>
      <c r="P150" t="s">
        <v>1</v>
      </c>
      <c r="Q150">
        <v>3</v>
      </c>
      <c r="S150">
        <v>23</v>
      </c>
      <c r="T150" t="s">
        <v>1</v>
      </c>
      <c r="U150">
        <v>17</v>
      </c>
      <c r="W150">
        <v>6</v>
      </c>
    </row>
    <row r="151" spans="1:23">
      <c r="A151" s="348">
        <v>144</v>
      </c>
      <c r="B151" s="80">
        <v>60</v>
      </c>
      <c r="C151" t="s">
        <v>105</v>
      </c>
      <c r="D151" s="46">
        <v>31571</v>
      </c>
      <c r="E151" t="s">
        <v>102</v>
      </c>
      <c r="F151" s="45" t="s">
        <v>0</v>
      </c>
      <c r="G151" t="s">
        <v>388</v>
      </c>
      <c r="H151" t="s">
        <v>155</v>
      </c>
      <c r="J151">
        <v>2</v>
      </c>
      <c r="K151">
        <v>1</v>
      </c>
      <c r="L151">
        <v>1</v>
      </c>
      <c r="O151">
        <v>5</v>
      </c>
      <c r="P151" t="s">
        <v>1</v>
      </c>
      <c r="Q151">
        <v>3</v>
      </c>
      <c r="S151">
        <v>18</v>
      </c>
      <c r="T151" t="s">
        <v>1</v>
      </c>
      <c r="U151">
        <v>12</v>
      </c>
      <c r="W151">
        <v>6</v>
      </c>
    </row>
    <row r="152" spans="1:23">
      <c r="A152" s="348">
        <v>145</v>
      </c>
      <c r="B152" s="80">
        <v>35</v>
      </c>
      <c r="C152" t="s">
        <v>147</v>
      </c>
      <c r="D152" s="46">
        <v>31478</v>
      </c>
      <c r="E152" t="s">
        <v>384</v>
      </c>
      <c r="F152" s="45" t="s">
        <v>0</v>
      </c>
      <c r="G152" t="s">
        <v>115</v>
      </c>
      <c r="H152" t="s">
        <v>155</v>
      </c>
      <c r="J152">
        <v>2</v>
      </c>
      <c r="K152">
        <v>1</v>
      </c>
      <c r="L152">
        <v>1</v>
      </c>
      <c r="O152">
        <v>5</v>
      </c>
      <c r="P152" t="s">
        <v>1</v>
      </c>
      <c r="Q152">
        <v>3</v>
      </c>
      <c r="S152">
        <v>18</v>
      </c>
      <c r="T152" t="s">
        <v>1</v>
      </c>
      <c r="U152">
        <v>12</v>
      </c>
      <c r="W152">
        <v>6</v>
      </c>
    </row>
    <row r="153" spans="1:23">
      <c r="A153" s="348">
        <v>146</v>
      </c>
      <c r="B153" s="80">
        <v>32</v>
      </c>
      <c r="C153" t="s">
        <v>91</v>
      </c>
      <c r="D153" s="46">
        <v>31451</v>
      </c>
      <c r="E153" t="s">
        <v>86</v>
      </c>
      <c r="F153" s="45" t="s">
        <v>0</v>
      </c>
      <c r="G153" t="s">
        <v>84</v>
      </c>
      <c r="H153" t="s">
        <v>155</v>
      </c>
      <c r="J153">
        <v>2</v>
      </c>
      <c r="K153">
        <v>1</v>
      </c>
      <c r="L153">
        <v>1</v>
      </c>
      <c r="O153">
        <v>5</v>
      </c>
      <c r="P153" t="s">
        <v>1</v>
      </c>
      <c r="Q153">
        <v>3</v>
      </c>
      <c r="S153">
        <v>18</v>
      </c>
      <c r="T153" t="s">
        <v>1</v>
      </c>
      <c r="U153">
        <v>12</v>
      </c>
      <c r="W153">
        <v>6</v>
      </c>
    </row>
    <row r="154" spans="1:23">
      <c r="A154" s="348">
        <v>147</v>
      </c>
      <c r="B154" s="80">
        <v>52</v>
      </c>
      <c r="C154" t="s">
        <v>85</v>
      </c>
      <c r="D154" s="46">
        <v>31534</v>
      </c>
      <c r="E154" t="s">
        <v>84</v>
      </c>
      <c r="F154" s="45" t="s">
        <v>0</v>
      </c>
      <c r="G154" t="s">
        <v>108</v>
      </c>
      <c r="H154" t="s">
        <v>155</v>
      </c>
      <c r="J154">
        <v>2</v>
      </c>
      <c r="K154">
        <v>1</v>
      </c>
      <c r="L154">
        <v>1</v>
      </c>
      <c r="O154">
        <v>5</v>
      </c>
      <c r="P154" t="s">
        <v>1</v>
      </c>
      <c r="Q154">
        <v>3</v>
      </c>
      <c r="S154">
        <v>16</v>
      </c>
      <c r="T154" t="s">
        <v>1</v>
      </c>
      <c r="U154">
        <v>10</v>
      </c>
      <c r="W154">
        <v>6</v>
      </c>
    </row>
    <row r="155" spans="1:23">
      <c r="A155" s="348">
        <v>148</v>
      </c>
      <c r="B155" s="80">
        <v>4</v>
      </c>
      <c r="C155" t="s">
        <v>77</v>
      </c>
      <c r="D155" s="46">
        <v>31353</v>
      </c>
      <c r="E155" t="s">
        <v>78</v>
      </c>
      <c r="F155" s="45" t="s">
        <v>0</v>
      </c>
      <c r="G155" t="s">
        <v>128</v>
      </c>
      <c r="H155" t="s">
        <v>155</v>
      </c>
      <c r="J155">
        <v>2</v>
      </c>
      <c r="K155">
        <v>1</v>
      </c>
      <c r="L155">
        <v>1</v>
      </c>
      <c r="O155">
        <v>5</v>
      </c>
      <c r="P155" t="s">
        <v>1</v>
      </c>
      <c r="Q155">
        <v>3</v>
      </c>
      <c r="S155">
        <v>16</v>
      </c>
      <c r="T155" t="s">
        <v>1</v>
      </c>
      <c r="U155">
        <v>10</v>
      </c>
      <c r="W155">
        <v>6</v>
      </c>
    </row>
    <row r="156" spans="1:23">
      <c r="A156" s="348">
        <v>149</v>
      </c>
      <c r="B156" s="80">
        <v>37</v>
      </c>
      <c r="C156" t="s">
        <v>74</v>
      </c>
      <c r="D156" s="46">
        <v>31482</v>
      </c>
      <c r="E156" t="s">
        <v>384</v>
      </c>
      <c r="F156" s="45" t="s">
        <v>0</v>
      </c>
      <c r="G156" t="s">
        <v>102</v>
      </c>
      <c r="H156" t="s">
        <v>155</v>
      </c>
      <c r="J156">
        <v>2</v>
      </c>
      <c r="K156">
        <v>1</v>
      </c>
      <c r="L156">
        <v>1</v>
      </c>
      <c r="O156">
        <v>5</v>
      </c>
      <c r="P156" t="s">
        <v>1</v>
      </c>
      <c r="Q156">
        <v>3</v>
      </c>
      <c r="S156">
        <v>26</v>
      </c>
      <c r="T156" t="s">
        <v>1</v>
      </c>
      <c r="U156">
        <v>21</v>
      </c>
      <c r="W156">
        <v>5</v>
      </c>
    </row>
    <row r="157" spans="1:23">
      <c r="A157" s="348">
        <v>150</v>
      </c>
      <c r="B157" s="80">
        <v>38</v>
      </c>
      <c r="C157" t="s">
        <v>88</v>
      </c>
      <c r="D157" s="46">
        <v>31486</v>
      </c>
      <c r="E157" t="s">
        <v>86</v>
      </c>
      <c r="F157" s="45" t="s">
        <v>0</v>
      </c>
      <c r="G157" t="s">
        <v>131</v>
      </c>
      <c r="H157" t="s">
        <v>155</v>
      </c>
      <c r="J157">
        <v>2</v>
      </c>
      <c r="K157">
        <v>1</v>
      </c>
      <c r="L157">
        <v>1</v>
      </c>
      <c r="O157">
        <v>5</v>
      </c>
      <c r="P157" t="s">
        <v>1</v>
      </c>
      <c r="Q157">
        <v>3</v>
      </c>
      <c r="S157">
        <v>22</v>
      </c>
      <c r="T157" t="s">
        <v>1</v>
      </c>
      <c r="U157">
        <v>17</v>
      </c>
      <c r="W157">
        <v>5</v>
      </c>
    </row>
    <row r="158" spans="1:23">
      <c r="A158" s="348">
        <v>151</v>
      </c>
      <c r="B158" s="80">
        <v>52</v>
      </c>
      <c r="C158" t="s">
        <v>109</v>
      </c>
      <c r="D158" s="46">
        <v>31534</v>
      </c>
      <c r="E158" t="s">
        <v>108</v>
      </c>
      <c r="F158" s="45" t="s">
        <v>0</v>
      </c>
      <c r="G158" t="s">
        <v>84</v>
      </c>
      <c r="H158" t="s">
        <v>155</v>
      </c>
      <c r="J158">
        <v>2</v>
      </c>
      <c r="K158">
        <v>1</v>
      </c>
      <c r="L158">
        <v>1</v>
      </c>
      <c r="O158">
        <v>5</v>
      </c>
      <c r="P158" t="s">
        <v>1</v>
      </c>
      <c r="Q158">
        <v>3</v>
      </c>
      <c r="S158">
        <v>19</v>
      </c>
      <c r="T158" t="s">
        <v>1</v>
      </c>
      <c r="U158">
        <v>14</v>
      </c>
      <c r="W158">
        <v>5</v>
      </c>
    </row>
    <row r="159" spans="1:23">
      <c r="A159" s="348">
        <v>152</v>
      </c>
      <c r="B159" s="80">
        <v>3</v>
      </c>
      <c r="C159" t="s">
        <v>83</v>
      </c>
      <c r="D159" s="46">
        <v>31340</v>
      </c>
      <c r="E159" t="s">
        <v>84</v>
      </c>
      <c r="F159" s="45" t="s">
        <v>0</v>
      </c>
      <c r="G159" t="s">
        <v>384</v>
      </c>
      <c r="H159" t="s">
        <v>155</v>
      </c>
      <c r="J159">
        <v>2</v>
      </c>
      <c r="K159">
        <v>1</v>
      </c>
      <c r="L159">
        <v>1</v>
      </c>
      <c r="O159">
        <v>5</v>
      </c>
      <c r="P159" t="s">
        <v>1</v>
      </c>
      <c r="Q159">
        <v>3</v>
      </c>
      <c r="S159">
        <v>18</v>
      </c>
      <c r="T159" t="s">
        <v>1</v>
      </c>
      <c r="U159">
        <v>13</v>
      </c>
      <c r="W159">
        <v>5</v>
      </c>
    </row>
    <row r="160" spans="1:23">
      <c r="A160" s="348">
        <v>153</v>
      </c>
      <c r="B160" s="80">
        <v>51</v>
      </c>
      <c r="C160" t="s">
        <v>143</v>
      </c>
      <c r="D160" s="46">
        <v>31533</v>
      </c>
      <c r="E160" t="s">
        <v>84</v>
      </c>
      <c r="F160" s="45" t="s">
        <v>0</v>
      </c>
      <c r="G160" t="s">
        <v>115</v>
      </c>
      <c r="H160" t="s">
        <v>155</v>
      </c>
      <c r="J160">
        <v>2</v>
      </c>
      <c r="K160">
        <v>1</v>
      </c>
      <c r="L160">
        <v>1</v>
      </c>
      <c r="O160">
        <v>5</v>
      </c>
      <c r="P160" t="s">
        <v>1</v>
      </c>
      <c r="Q160">
        <v>3</v>
      </c>
      <c r="S160">
        <v>22</v>
      </c>
      <c r="T160" t="s">
        <v>1</v>
      </c>
      <c r="U160">
        <v>18</v>
      </c>
      <c r="W160">
        <v>4</v>
      </c>
    </row>
    <row r="161" spans="1:23">
      <c r="A161" s="348">
        <v>154</v>
      </c>
      <c r="B161" s="80">
        <v>5</v>
      </c>
      <c r="C161" t="s">
        <v>126</v>
      </c>
      <c r="D161" s="46">
        <v>31353</v>
      </c>
      <c r="E161" t="s">
        <v>123</v>
      </c>
      <c r="F161" s="45" t="s">
        <v>0</v>
      </c>
      <c r="G161" t="s">
        <v>128</v>
      </c>
      <c r="H161" t="s">
        <v>155</v>
      </c>
      <c r="J161">
        <v>2</v>
      </c>
      <c r="K161">
        <v>1</v>
      </c>
      <c r="L161">
        <v>1</v>
      </c>
      <c r="O161">
        <v>5</v>
      </c>
      <c r="P161" t="s">
        <v>1</v>
      </c>
      <c r="Q161">
        <v>3</v>
      </c>
      <c r="S161">
        <v>22</v>
      </c>
      <c r="T161" t="s">
        <v>1</v>
      </c>
      <c r="U161">
        <v>18</v>
      </c>
      <c r="W161">
        <v>4</v>
      </c>
    </row>
    <row r="162" spans="1:23">
      <c r="A162" s="348">
        <v>155</v>
      </c>
      <c r="B162" s="80">
        <v>56</v>
      </c>
      <c r="C162" t="s">
        <v>75</v>
      </c>
      <c r="D162" s="46">
        <v>31556</v>
      </c>
      <c r="E162" t="s">
        <v>384</v>
      </c>
      <c r="F162" s="45" t="s">
        <v>0</v>
      </c>
      <c r="G162" t="s">
        <v>131</v>
      </c>
      <c r="H162" t="s">
        <v>155</v>
      </c>
      <c r="J162">
        <v>2</v>
      </c>
      <c r="K162">
        <v>1</v>
      </c>
      <c r="L162">
        <v>1</v>
      </c>
      <c r="O162">
        <v>5</v>
      </c>
      <c r="P162" t="s">
        <v>1</v>
      </c>
      <c r="Q162">
        <v>3</v>
      </c>
      <c r="S162">
        <v>21</v>
      </c>
      <c r="T162" t="s">
        <v>1</v>
      </c>
      <c r="U162">
        <v>17</v>
      </c>
      <c r="W162">
        <v>4</v>
      </c>
    </row>
    <row r="163" spans="1:23">
      <c r="A163" s="348">
        <v>156</v>
      </c>
      <c r="B163" s="80">
        <v>41</v>
      </c>
      <c r="C163" t="s">
        <v>122</v>
      </c>
      <c r="D163" s="46">
        <v>31493</v>
      </c>
      <c r="E163" t="s">
        <v>123</v>
      </c>
      <c r="F163" s="45" t="s">
        <v>0</v>
      </c>
      <c r="G163" t="s">
        <v>102</v>
      </c>
      <c r="H163" t="s">
        <v>155</v>
      </c>
      <c r="J163">
        <v>2</v>
      </c>
      <c r="K163">
        <v>1</v>
      </c>
      <c r="L163">
        <v>1</v>
      </c>
      <c r="O163">
        <v>5</v>
      </c>
      <c r="P163" t="s">
        <v>1</v>
      </c>
      <c r="Q163">
        <v>3</v>
      </c>
      <c r="S163">
        <v>21</v>
      </c>
      <c r="T163" t="s">
        <v>1</v>
      </c>
      <c r="U163">
        <v>17</v>
      </c>
      <c r="W163">
        <v>4</v>
      </c>
    </row>
    <row r="164" spans="1:23">
      <c r="A164" s="348">
        <v>157</v>
      </c>
      <c r="B164" s="80">
        <v>24</v>
      </c>
      <c r="C164" t="s">
        <v>150</v>
      </c>
      <c r="D164" s="46">
        <v>31403</v>
      </c>
      <c r="E164" t="s">
        <v>384</v>
      </c>
      <c r="F164" s="45" t="s">
        <v>0</v>
      </c>
      <c r="G164" t="s">
        <v>128</v>
      </c>
      <c r="H164" t="s">
        <v>155</v>
      </c>
      <c r="J164">
        <v>2</v>
      </c>
      <c r="K164">
        <v>1</v>
      </c>
      <c r="L164">
        <v>1</v>
      </c>
      <c r="O164">
        <v>5</v>
      </c>
      <c r="P164" t="s">
        <v>1</v>
      </c>
      <c r="Q164">
        <v>3</v>
      </c>
      <c r="S164">
        <v>20</v>
      </c>
      <c r="T164" t="s">
        <v>1</v>
      </c>
      <c r="U164">
        <v>16</v>
      </c>
      <c r="W164">
        <v>4</v>
      </c>
    </row>
    <row r="165" spans="1:23">
      <c r="A165" s="348">
        <v>158</v>
      </c>
      <c r="B165" s="80">
        <v>42</v>
      </c>
      <c r="C165" t="s">
        <v>117</v>
      </c>
      <c r="D165" s="46">
        <v>31493</v>
      </c>
      <c r="E165" t="s">
        <v>115</v>
      </c>
      <c r="F165" s="45" t="s">
        <v>0</v>
      </c>
      <c r="G165" t="s">
        <v>131</v>
      </c>
      <c r="H165" t="s">
        <v>155</v>
      </c>
      <c r="J165">
        <v>1</v>
      </c>
      <c r="K165">
        <v>3</v>
      </c>
      <c r="L165">
        <v>0</v>
      </c>
      <c r="O165">
        <v>5</v>
      </c>
      <c r="P165" t="s">
        <v>1</v>
      </c>
      <c r="Q165">
        <v>3</v>
      </c>
      <c r="S165">
        <v>19</v>
      </c>
      <c r="T165" t="s">
        <v>1</v>
      </c>
      <c r="U165">
        <v>15</v>
      </c>
      <c r="W165">
        <v>4</v>
      </c>
    </row>
    <row r="166" spans="1:23">
      <c r="A166" s="348">
        <v>159</v>
      </c>
      <c r="B166" s="80">
        <v>13</v>
      </c>
      <c r="C166" t="s">
        <v>74</v>
      </c>
      <c r="D166" s="46">
        <v>31374</v>
      </c>
      <c r="E166" t="s">
        <v>384</v>
      </c>
      <c r="F166" s="45" t="s">
        <v>0</v>
      </c>
      <c r="G166" t="s">
        <v>95</v>
      </c>
      <c r="H166" t="s">
        <v>155</v>
      </c>
      <c r="J166">
        <v>2</v>
      </c>
      <c r="K166">
        <v>1</v>
      </c>
      <c r="L166">
        <v>1</v>
      </c>
      <c r="O166">
        <v>5</v>
      </c>
      <c r="P166" t="s">
        <v>1</v>
      </c>
      <c r="Q166">
        <v>3</v>
      </c>
      <c r="S166">
        <v>19</v>
      </c>
      <c r="T166" t="s">
        <v>1</v>
      </c>
      <c r="U166">
        <v>15</v>
      </c>
      <c r="W166">
        <v>4</v>
      </c>
    </row>
    <row r="167" spans="1:23">
      <c r="A167" s="348">
        <v>160</v>
      </c>
      <c r="B167" s="80">
        <v>52</v>
      </c>
      <c r="C167" t="s">
        <v>144</v>
      </c>
      <c r="D167" s="46">
        <v>31534</v>
      </c>
      <c r="E167" t="s">
        <v>84</v>
      </c>
      <c r="F167" s="45" t="s">
        <v>0</v>
      </c>
      <c r="G167" t="s">
        <v>108</v>
      </c>
      <c r="H167" t="s">
        <v>155</v>
      </c>
      <c r="J167">
        <v>2</v>
      </c>
      <c r="K167">
        <v>1</v>
      </c>
      <c r="L167">
        <v>1</v>
      </c>
      <c r="O167">
        <v>5</v>
      </c>
      <c r="P167" t="s">
        <v>1</v>
      </c>
      <c r="Q167">
        <v>3</v>
      </c>
      <c r="S167">
        <v>18</v>
      </c>
      <c r="T167" t="s">
        <v>1</v>
      </c>
      <c r="U167">
        <v>14</v>
      </c>
      <c r="W167">
        <v>4</v>
      </c>
    </row>
    <row r="168" spans="1:23">
      <c r="A168" s="348">
        <v>161</v>
      </c>
      <c r="B168" s="80">
        <v>6</v>
      </c>
      <c r="C168" t="s">
        <v>132</v>
      </c>
      <c r="D168" s="46">
        <v>31367</v>
      </c>
      <c r="E168" t="s">
        <v>131</v>
      </c>
      <c r="F168" s="45" t="s">
        <v>0</v>
      </c>
      <c r="G168" t="s">
        <v>95</v>
      </c>
      <c r="H168" t="s">
        <v>155</v>
      </c>
      <c r="J168">
        <v>2</v>
      </c>
      <c r="K168">
        <v>1</v>
      </c>
      <c r="L168">
        <v>1</v>
      </c>
      <c r="O168">
        <v>5</v>
      </c>
      <c r="P168" t="s">
        <v>1</v>
      </c>
      <c r="Q168">
        <v>3</v>
      </c>
      <c r="S168">
        <v>17</v>
      </c>
      <c r="T168" t="s">
        <v>1</v>
      </c>
      <c r="U168">
        <v>13</v>
      </c>
      <c r="W168">
        <v>4</v>
      </c>
    </row>
    <row r="169" spans="1:23">
      <c r="A169" s="348">
        <v>162</v>
      </c>
      <c r="B169" s="80">
        <v>54</v>
      </c>
      <c r="C169" t="s">
        <v>109</v>
      </c>
      <c r="D169" s="46">
        <v>31535</v>
      </c>
      <c r="E169" t="s">
        <v>108</v>
      </c>
      <c r="F169" s="45" t="s">
        <v>0</v>
      </c>
      <c r="G169" t="s">
        <v>115</v>
      </c>
      <c r="H169" t="s">
        <v>155</v>
      </c>
      <c r="J169">
        <v>2</v>
      </c>
      <c r="K169">
        <v>1</v>
      </c>
      <c r="L169">
        <v>1</v>
      </c>
      <c r="O169">
        <v>5</v>
      </c>
      <c r="P169" t="s">
        <v>1</v>
      </c>
      <c r="Q169">
        <v>3</v>
      </c>
      <c r="S169">
        <v>16</v>
      </c>
      <c r="T169" t="s">
        <v>1</v>
      </c>
      <c r="U169">
        <v>12</v>
      </c>
      <c r="W169">
        <v>4</v>
      </c>
    </row>
    <row r="170" spans="1:23">
      <c r="A170" s="348">
        <v>163</v>
      </c>
      <c r="B170" s="80">
        <v>27</v>
      </c>
      <c r="C170" t="s">
        <v>79</v>
      </c>
      <c r="D170" s="46">
        <v>31409</v>
      </c>
      <c r="E170" t="s">
        <v>78</v>
      </c>
      <c r="F170" s="45" t="s">
        <v>0</v>
      </c>
      <c r="G170" t="s">
        <v>115</v>
      </c>
      <c r="H170" t="s">
        <v>155</v>
      </c>
      <c r="J170">
        <v>2</v>
      </c>
      <c r="K170">
        <v>1</v>
      </c>
      <c r="L170">
        <v>1</v>
      </c>
      <c r="O170">
        <v>5</v>
      </c>
      <c r="P170" t="s">
        <v>1</v>
      </c>
      <c r="Q170">
        <v>3</v>
      </c>
      <c r="S170">
        <v>16</v>
      </c>
      <c r="T170" t="s">
        <v>1</v>
      </c>
      <c r="U170">
        <v>12</v>
      </c>
      <c r="W170">
        <v>4</v>
      </c>
    </row>
    <row r="171" spans="1:23">
      <c r="A171" s="348">
        <v>164</v>
      </c>
      <c r="B171" s="80">
        <v>26</v>
      </c>
      <c r="C171" t="s">
        <v>80</v>
      </c>
      <c r="D171" s="46">
        <v>31408</v>
      </c>
      <c r="E171" t="s">
        <v>78</v>
      </c>
      <c r="F171" s="45" t="s">
        <v>0</v>
      </c>
      <c r="G171" t="s">
        <v>84</v>
      </c>
      <c r="H171" t="s">
        <v>155</v>
      </c>
      <c r="J171">
        <v>2</v>
      </c>
      <c r="K171">
        <v>1</v>
      </c>
      <c r="L171">
        <v>1</v>
      </c>
      <c r="O171">
        <v>5</v>
      </c>
      <c r="P171" t="s">
        <v>1</v>
      </c>
      <c r="Q171">
        <v>3</v>
      </c>
      <c r="S171">
        <v>15</v>
      </c>
      <c r="T171" t="s">
        <v>1</v>
      </c>
      <c r="U171">
        <v>11</v>
      </c>
      <c r="W171">
        <v>4</v>
      </c>
    </row>
    <row r="172" spans="1:23">
      <c r="A172" s="348">
        <v>165</v>
      </c>
      <c r="B172" s="80">
        <v>2</v>
      </c>
      <c r="C172" t="s">
        <v>85</v>
      </c>
      <c r="D172" s="46">
        <v>31339</v>
      </c>
      <c r="E172" t="s">
        <v>84</v>
      </c>
      <c r="F172" s="45" t="s">
        <v>0</v>
      </c>
      <c r="G172" t="s">
        <v>102</v>
      </c>
      <c r="H172" t="s">
        <v>155</v>
      </c>
      <c r="J172">
        <v>2</v>
      </c>
      <c r="K172">
        <v>1</v>
      </c>
      <c r="L172">
        <v>1</v>
      </c>
      <c r="O172">
        <v>5</v>
      </c>
      <c r="P172" t="s">
        <v>1</v>
      </c>
      <c r="Q172">
        <v>3</v>
      </c>
      <c r="S172">
        <v>15</v>
      </c>
      <c r="T172" t="s">
        <v>1</v>
      </c>
      <c r="U172">
        <v>11</v>
      </c>
      <c r="W172">
        <v>4</v>
      </c>
    </row>
    <row r="173" spans="1:23">
      <c r="A173" s="348">
        <v>166</v>
      </c>
      <c r="B173" s="80">
        <v>4</v>
      </c>
      <c r="C173" t="s">
        <v>92</v>
      </c>
      <c r="D173" s="46">
        <v>31353</v>
      </c>
      <c r="E173" t="s">
        <v>128</v>
      </c>
      <c r="F173" s="45" t="s">
        <v>0</v>
      </c>
      <c r="G173" t="s">
        <v>78</v>
      </c>
      <c r="H173" t="s">
        <v>155</v>
      </c>
      <c r="J173">
        <v>2</v>
      </c>
      <c r="K173">
        <v>1</v>
      </c>
      <c r="L173">
        <v>1</v>
      </c>
      <c r="O173">
        <v>5</v>
      </c>
      <c r="P173" t="s">
        <v>1</v>
      </c>
      <c r="Q173">
        <v>3</v>
      </c>
      <c r="S173">
        <v>12</v>
      </c>
      <c r="T173" t="s">
        <v>1</v>
      </c>
      <c r="U173">
        <v>8</v>
      </c>
      <c r="W173">
        <v>4</v>
      </c>
    </row>
    <row r="174" spans="1:23">
      <c r="A174" s="348">
        <v>167</v>
      </c>
      <c r="B174" s="80">
        <v>51</v>
      </c>
      <c r="C174" t="s">
        <v>83</v>
      </c>
      <c r="D174" s="46">
        <v>31533</v>
      </c>
      <c r="E174" t="s">
        <v>84</v>
      </c>
      <c r="F174" s="45" t="s">
        <v>0</v>
      </c>
      <c r="G174" t="s">
        <v>115</v>
      </c>
      <c r="H174" t="s">
        <v>155</v>
      </c>
      <c r="J174">
        <v>2</v>
      </c>
      <c r="K174">
        <v>1</v>
      </c>
      <c r="L174">
        <v>1</v>
      </c>
      <c r="O174">
        <v>5</v>
      </c>
      <c r="P174" t="s">
        <v>1</v>
      </c>
      <c r="Q174">
        <v>3</v>
      </c>
      <c r="S174">
        <v>24</v>
      </c>
      <c r="T174" t="s">
        <v>1</v>
      </c>
      <c r="U174">
        <v>21</v>
      </c>
      <c r="W174">
        <v>3</v>
      </c>
    </row>
    <row r="175" spans="1:23">
      <c r="A175" s="348">
        <v>168</v>
      </c>
      <c r="B175" s="80">
        <v>12</v>
      </c>
      <c r="C175" t="s">
        <v>109</v>
      </c>
      <c r="D175" s="46">
        <v>31374</v>
      </c>
      <c r="E175" t="s">
        <v>108</v>
      </c>
      <c r="F175" s="45" t="s">
        <v>0</v>
      </c>
      <c r="G175" t="s">
        <v>78</v>
      </c>
      <c r="H175" t="s">
        <v>155</v>
      </c>
      <c r="J175">
        <v>2</v>
      </c>
      <c r="K175">
        <v>1</v>
      </c>
      <c r="L175">
        <v>1</v>
      </c>
      <c r="O175">
        <v>5</v>
      </c>
      <c r="P175" t="s">
        <v>1</v>
      </c>
      <c r="Q175">
        <v>3</v>
      </c>
      <c r="S175">
        <v>17</v>
      </c>
      <c r="T175" t="s">
        <v>1</v>
      </c>
      <c r="U175">
        <v>14</v>
      </c>
      <c r="W175">
        <v>3</v>
      </c>
    </row>
    <row r="176" spans="1:23">
      <c r="A176" s="348">
        <v>169</v>
      </c>
      <c r="B176" s="80">
        <v>26</v>
      </c>
      <c r="C176" t="s">
        <v>85</v>
      </c>
      <c r="D176" s="46">
        <v>31408</v>
      </c>
      <c r="E176" t="s">
        <v>84</v>
      </c>
      <c r="F176" s="45" t="s">
        <v>0</v>
      </c>
      <c r="G176" t="s">
        <v>78</v>
      </c>
      <c r="H176" t="s">
        <v>155</v>
      </c>
      <c r="J176">
        <v>1</v>
      </c>
      <c r="K176">
        <v>3</v>
      </c>
      <c r="L176">
        <v>0</v>
      </c>
      <c r="O176">
        <v>5</v>
      </c>
      <c r="P176" t="s">
        <v>1</v>
      </c>
      <c r="Q176">
        <v>3</v>
      </c>
      <c r="S176">
        <v>16</v>
      </c>
      <c r="T176" t="s">
        <v>1</v>
      </c>
      <c r="U176">
        <v>13</v>
      </c>
      <c r="W176">
        <v>3</v>
      </c>
    </row>
    <row r="177" spans="1:23">
      <c r="A177" s="348">
        <v>170</v>
      </c>
      <c r="B177" s="80">
        <v>12</v>
      </c>
      <c r="C177" t="s">
        <v>79</v>
      </c>
      <c r="D177" s="46">
        <v>31374</v>
      </c>
      <c r="E177" t="s">
        <v>78</v>
      </c>
      <c r="F177" s="45" t="s">
        <v>0</v>
      </c>
      <c r="G177" t="s">
        <v>108</v>
      </c>
      <c r="H177" t="s">
        <v>155</v>
      </c>
      <c r="J177">
        <v>2</v>
      </c>
      <c r="K177">
        <v>1</v>
      </c>
      <c r="L177">
        <v>1</v>
      </c>
      <c r="O177">
        <v>5</v>
      </c>
      <c r="P177" t="s">
        <v>1</v>
      </c>
      <c r="Q177">
        <v>3</v>
      </c>
      <c r="S177">
        <v>15</v>
      </c>
      <c r="T177" t="s">
        <v>1</v>
      </c>
      <c r="U177">
        <v>12</v>
      </c>
      <c r="W177">
        <v>3</v>
      </c>
    </row>
    <row r="178" spans="1:23">
      <c r="A178" s="348">
        <v>171</v>
      </c>
      <c r="B178" s="80">
        <v>7</v>
      </c>
      <c r="C178" t="s">
        <v>120</v>
      </c>
      <c r="D178" s="46">
        <v>31367</v>
      </c>
      <c r="E178" t="s">
        <v>115</v>
      </c>
      <c r="F178" s="45" t="s">
        <v>0</v>
      </c>
      <c r="G178" t="s">
        <v>86</v>
      </c>
      <c r="H178" t="s">
        <v>155</v>
      </c>
      <c r="J178">
        <v>2</v>
      </c>
      <c r="K178">
        <v>1</v>
      </c>
      <c r="L178">
        <v>1</v>
      </c>
      <c r="O178">
        <v>5</v>
      </c>
      <c r="P178" t="s">
        <v>1</v>
      </c>
      <c r="Q178">
        <v>3</v>
      </c>
      <c r="S178">
        <v>14</v>
      </c>
      <c r="T178" t="s">
        <v>1</v>
      </c>
      <c r="U178">
        <v>11</v>
      </c>
      <c r="W178">
        <v>3</v>
      </c>
    </row>
    <row r="179" spans="1:23">
      <c r="A179" s="348">
        <v>172</v>
      </c>
      <c r="B179" s="80">
        <v>1</v>
      </c>
      <c r="C179" t="s">
        <v>145</v>
      </c>
      <c r="D179" s="46">
        <v>31332</v>
      </c>
      <c r="E179" t="s">
        <v>123</v>
      </c>
      <c r="F179" s="45" t="s">
        <v>0</v>
      </c>
      <c r="G179" t="s">
        <v>95</v>
      </c>
      <c r="H179" t="s">
        <v>155</v>
      </c>
      <c r="J179">
        <v>2</v>
      </c>
      <c r="K179">
        <v>1</v>
      </c>
      <c r="L179">
        <v>1</v>
      </c>
      <c r="O179">
        <v>5</v>
      </c>
      <c r="P179" t="s">
        <v>1</v>
      </c>
      <c r="Q179">
        <v>3</v>
      </c>
      <c r="S179">
        <v>14</v>
      </c>
      <c r="T179" t="s">
        <v>1</v>
      </c>
      <c r="U179">
        <v>11</v>
      </c>
      <c r="W179">
        <v>3</v>
      </c>
    </row>
    <row r="180" spans="1:23">
      <c r="A180" s="348">
        <v>173</v>
      </c>
      <c r="B180" s="80">
        <v>44</v>
      </c>
      <c r="C180" t="s">
        <v>122</v>
      </c>
      <c r="D180" s="46">
        <v>31507</v>
      </c>
      <c r="E180" t="s">
        <v>123</v>
      </c>
      <c r="F180" s="45" t="s">
        <v>0</v>
      </c>
      <c r="G180" t="s">
        <v>86</v>
      </c>
      <c r="H180" t="s">
        <v>155</v>
      </c>
      <c r="J180">
        <v>2</v>
      </c>
      <c r="K180">
        <v>1</v>
      </c>
      <c r="L180">
        <v>1</v>
      </c>
      <c r="O180">
        <v>5</v>
      </c>
      <c r="P180" t="s">
        <v>1</v>
      </c>
      <c r="Q180">
        <v>3</v>
      </c>
      <c r="S180">
        <v>20</v>
      </c>
      <c r="T180" t="s">
        <v>1</v>
      </c>
      <c r="U180">
        <v>18</v>
      </c>
      <c r="W180">
        <v>2</v>
      </c>
    </row>
    <row r="181" spans="1:23">
      <c r="A181" s="348">
        <v>174</v>
      </c>
      <c r="B181" s="80">
        <v>60</v>
      </c>
      <c r="C181" t="s">
        <v>103</v>
      </c>
      <c r="D181" s="46">
        <v>31571</v>
      </c>
      <c r="E181" t="s">
        <v>102</v>
      </c>
      <c r="F181" s="45" t="s">
        <v>0</v>
      </c>
      <c r="G181" t="s">
        <v>388</v>
      </c>
      <c r="H181" t="s">
        <v>155</v>
      </c>
      <c r="J181">
        <v>2</v>
      </c>
      <c r="K181">
        <v>1</v>
      </c>
      <c r="L181">
        <v>1</v>
      </c>
      <c r="O181">
        <v>5</v>
      </c>
      <c r="P181" t="s">
        <v>1</v>
      </c>
      <c r="Q181">
        <v>3</v>
      </c>
      <c r="S181">
        <v>18</v>
      </c>
      <c r="T181" t="s">
        <v>1</v>
      </c>
      <c r="U181">
        <v>16</v>
      </c>
      <c r="W181">
        <v>2</v>
      </c>
    </row>
    <row r="182" spans="1:23">
      <c r="A182" s="348">
        <v>175</v>
      </c>
      <c r="B182" s="80">
        <v>38</v>
      </c>
      <c r="C182" t="s">
        <v>132</v>
      </c>
      <c r="D182" s="46">
        <v>31486</v>
      </c>
      <c r="E182" t="s">
        <v>131</v>
      </c>
      <c r="F182" s="45" t="s">
        <v>0</v>
      </c>
      <c r="G182" t="s">
        <v>86</v>
      </c>
      <c r="H182" t="s">
        <v>155</v>
      </c>
      <c r="J182">
        <v>2</v>
      </c>
      <c r="K182">
        <v>1</v>
      </c>
      <c r="L182">
        <v>1</v>
      </c>
      <c r="O182">
        <v>5</v>
      </c>
      <c r="P182" t="s">
        <v>1</v>
      </c>
      <c r="Q182">
        <v>3</v>
      </c>
      <c r="S182">
        <v>18</v>
      </c>
      <c r="T182" t="s">
        <v>1</v>
      </c>
      <c r="U182">
        <v>16</v>
      </c>
      <c r="W182">
        <v>2</v>
      </c>
    </row>
    <row r="183" spans="1:23">
      <c r="A183" s="348">
        <v>176</v>
      </c>
      <c r="B183" s="80">
        <v>59</v>
      </c>
      <c r="C183" t="s">
        <v>126</v>
      </c>
      <c r="D183" s="46">
        <v>31570</v>
      </c>
      <c r="E183" t="s">
        <v>123</v>
      </c>
      <c r="F183" s="45" t="s">
        <v>0</v>
      </c>
      <c r="G183" t="s">
        <v>131</v>
      </c>
      <c r="H183" t="s">
        <v>155</v>
      </c>
      <c r="J183">
        <v>2</v>
      </c>
      <c r="K183">
        <v>1</v>
      </c>
      <c r="L183">
        <v>1</v>
      </c>
      <c r="O183">
        <v>5</v>
      </c>
      <c r="P183" t="s">
        <v>1</v>
      </c>
      <c r="Q183">
        <v>3</v>
      </c>
      <c r="S183">
        <v>17</v>
      </c>
      <c r="T183" t="s">
        <v>1</v>
      </c>
      <c r="U183">
        <v>15</v>
      </c>
      <c r="W183">
        <v>2</v>
      </c>
    </row>
    <row r="184" spans="1:23">
      <c r="A184" s="348">
        <v>177</v>
      </c>
      <c r="B184" s="80">
        <v>20</v>
      </c>
      <c r="C184" t="s">
        <v>83</v>
      </c>
      <c r="D184" s="46">
        <v>31395</v>
      </c>
      <c r="E184" t="s">
        <v>84</v>
      </c>
      <c r="F184" s="45" t="s">
        <v>0</v>
      </c>
      <c r="G184" t="s">
        <v>388</v>
      </c>
      <c r="H184" t="s">
        <v>155</v>
      </c>
      <c r="J184">
        <v>2</v>
      </c>
      <c r="K184">
        <v>1</v>
      </c>
      <c r="L184">
        <v>1</v>
      </c>
      <c r="O184">
        <v>5</v>
      </c>
      <c r="P184" t="s">
        <v>1</v>
      </c>
      <c r="Q184">
        <v>3</v>
      </c>
      <c r="S184">
        <v>17</v>
      </c>
      <c r="T184" t="s">
        <v>1</v>
      </c>
      <c r="U184">
        <v>15</v>
      </c>
      <c r="W184">
        <v>2</v>
      </c>
    </row>
    <row r="185" spans="1:23">
      <c r="A185" s="348">
        <v>178</v>
      </c>
      <c r="B185" s="80">
        <v>55</v>
      </c>
      <c r="C185" t="s">
        <v>133</v>
      </c>
      <c r="D185" s="46">
        <v>31556</v>
      </c>
      <c r="E185" t="s">
        <v>131</v>
      </c>
      <c r="F185" s="45" t="s">
        <v>0</v>
      </c>
      <c r="G185" t="s">
        <v>102</v>
      </c>
      <c r="H185" t="s">
        <v>155</v>
      </c>
      <c r="J185">
        <v>2</v>
      </c>
      <c r="K185">
        <v>1</v>
      </c>
      <c r="L185">
        <v>1</v>
      </c>
      <c r="O185">
        <v>5</v>
      </c>
      <c r="P185" t="s">
        <v>1</v>
      </c>
      <c r="Q185">
        <v>3</v>
      </c>
      <c r="S185">
        <v>16</v>
      </c>
      <c r="T185" t="s">
        <v>1</v>
      </c>
      <c r="U185">
        <v>14</v>
      </c>
      <c r="W185">
        <v>2</v>
      </c>
    </row>
    <row r="186" spans="1:23">
      <c r="A186" s="348">
        <v>179</v>
      </c>
      <c r="B186" s="80">
        <v>60</v>
      </c>
      <c r="C186" t="s">
        <v>94</v>
      </c>
      <c r="D186" s="46">
        <v>31571</v>
      </c>
      <c r="E186" t="s">
        <v>388</v>
      </c>
      <c r="F186" s="45" t="s">
        <v>0</v>
      </c>
      <c r="G186" t="s">
        <v>102</v>
      </c>
      <c r="H186" t="s">
        <v>155</v>
      </c>
      <c r="J186">
        <v>2</v>
      </c>
      <c r="K186">
        <v>1</v>
      </c>
      <c r="L186">
        <v>1</v>
      </c>
      <c r="O186">
        <v>5</v>
      </c>
      <c r="P186" t="s">
        <v>1</v>
      </c>
      <c r="Q186">
        <v>3</v>
      </c>
      <c r="S186">
        <v>15</v>
      </c>
      <c r="T186" t="s">
        <v>1</v>
      </c>
      <c r="U186">
        <v>13</v>
      </c>
      <c r="W186">
        <v>2</v>
      </c>
    </row>
    <row r="187" spans="1:23">
      <c r="A187" s="348">
        <v>180</v>
      </c>
      <c r="B187" s="80">
        <v>42</v>
      </c>
      <c r="C187" t="s">
        <v>149</v>
      </c>
      <c r="D187" s="46">
        <v>31493</v>
      </c>
      <c r="E187" t="s">
        <v>131</v>
      </c>
      <c r="F187" s="45" t="s">
        <v>0</v>
      </c>
      <c r="G187" t="s">
        <v>115</v>
      </c>
      <c r="H187" t="s">
        <v>155</v>
      </c>
      <c r="J187">
        <v>2</v>
      </c>
      <c r="K187">
        <v>1</v>
      </c>
      <c r="L187">
        <v>1</v>
      </c>
      <c r="O187">
        <v>5</v>
      </c>
      <c r="P187" t="s">
        <v>1</v>
      </c>
      <c r="Q187">
        <v>3</v>
      </c>
      <c r="S187">
        <v>15</v>
      </c>
      <c r="T187" t="s">
        <v>1</v>
      </c>
      <c r="U187">
        <v>13</v>
      </c>
      <c r="W187">
        <v>2</v>
      </c>
    </row>
    <row r="188" spans="1:23">
      <c r="A188" s="348">
        <v>181</v>
      </c>
      <c r="B188" s="80">
        <v>15</v>
      </c>
      <c r="C188" t="s">
        <v>88</v>
      </c>
      <c r="D188" s="46">
        <v>31388</v>
      </c>
      <c r="E188" t="s">
        <v>86</v>
      </c>
      <c r="F188" s="45" t="s">
        <v>0</v>
      </c>
      <c r="G188" t="s">
        <v>95</v>
      </c>
      <c r="H188" t="s">
        <v>155</v>
      </c>
      <c r="J188">
        <v>2</v>
      </c>
      <c r="K188">
        <v>1</v>
      </c>
      <c r="L188">
        <v>1</v>
      </c>
      <c r="O188">
        <v>5</v>
      </c>
      <c r="P188" t="s">
        <v>1</v>
      </c>
      <c r="Q188">
        <v>3</v>
      </c>
      <c r="S188">
        <v>14</v>
      </c>
      <c r="T188" t="s">
        <v>1</v>
      </c>
      <c r="U188">
        <v>12</v>
      </c>
      <c r="W188">
        <v>2</v>
      </c>
    </row>
    <row r="189" spans="1:23">
      <c r="A189" s="348">
        <v>182</v>
      </c>
      <c r="B189" s="80">
        <v>56</v>
      </c>
      <c r="C189" t="s">
        <v>147</v>
      </c>
      <c r="D189" s="46">
        <v>31556</v>
      </c>
      <c r="E189" t="s">
        <v>384</v>
      </c>
      <c r="F189" s="45" t="s">
        <v>0</v>
      </c>
      <c r="G189" t="s">
        <v>131</v>
      </c>
      <c r="H189" t="s">
        <v>155</v>
      </c>
      <c r="J189">
        <v>2</v>
      </c>
      <c r="K189">
        <v>1</v>
      </c>
      <c r="L189">
        <v>1</v>
      </c>
      <c r="O189">
        <v>5</v>
      </c>
      <c r="P189" t="s">
        <v>1</v>
      </c>
      <c r="Q189">
        <v>3</v>
      </c>
      <c r="S189">
        <v>9</v>
      </c>
      <c r="T189" t="s">
        <v>1</v>
      </c>
      <c r="U189">
        <v>7</v>
      </c>
      <c r="W189">
        <v>2</v>
      </c>
    </row>
    <row r="190" spans="1:23">
      <c r="A190" s="348">
        <v>183</v>
      </c>
      <c r="B190" s="80">
        <v>33</v>
      </c>
      <c r="C190" t="s">
        <v>139</v>
      </c>
      <c r="D190" s="46">
        <v>31472</v>
      </c>
      <c r="E190" t="s">
        <v>128</v>
      </c>
      <c r="F190" s="45" t="s">
        <v>0</v>
      </c>
      <c r="G190" t="s">
        <v>86</v>
      </c>
      <c r="H190" t="s">
        <v>155</v>
      </c>
      <c r="J190">
        <v>2</v>
      </c>
      <c r="K190">
        <v>1</v>
      </c>
      <c r="L190">
        <v>1</v>
      </c>
      <c r="O190">
        <v>5</v>
      </c>
      <c r="P190" t="s">
        <v>1</v>
      </c>
      <c r="Q190">
        <v>3</v>
      </c>
      <c r="S190">
        <v>9</v>
      </c>
      <c r="T190" t="s">
        <v>1</v>
      </c>
      <c r="U190">
        <v>7</v>
      </c>
      <c r="W190">
        <v>2</v>
      </c>
    </row>
    <row r="191" spans="1:23">
      <c r="A191" s="348">
        <v>184</v>
      </c>
      <c r="B191" s="80">
        <v>9</v>
      </c>
      <c r="C191" t="s">
        <v>92</v>
      </c>
      <c r="D191" s="46">
        <v>31368</v>
      </c>
      <c r="E191" t="s">
        <v>128</v>
      </c>
      <c r="F191" s="45" t="s">
        <v>0</v>
      </c>
      <c r="G191" t="s">
        <v>115</v>
      </c>
      <c r="H191" t="s">
        <v>155</v>
      </c>
      <c r="J191">
        <v>2</v>
      </c>
      <c r="K191">
        <v>1</v>
      </c>
      <c r="L191">
        <v>1</v>
      </c>
      <c r="O191">
        <v>5</v>
      </c>
      <c r="P191" t="s">
        <v>1</v>
      </c>
      <c r="Q191">
        <v>3</v>
      </c>
      <c r="S191">
        <v>18</v>
      </c>
      <c r="T191" t="s">
        <v>1</v>
      </c>
      <c r="U191">
        <v>17</v>
      </c>
      <c r="W191">
        <v>1</v>
      </c>
    </row>
    <row r="192" spans="1:23">
      <c r="A192" s="348">
        <v>185</v>
      </c>
      <c r="B192" s="80">
        <v>21</v>
      </c>
      <c r="C192" t="s">
        <v>136</v>
      </c>
      <c r="D192" s="46">
        <v>31395</v>
      </c>
      <c r="E192" t="s">
        <v>388</v>
      </c>
      <c r="F192" s="45" t="s">
        <v>0</v>
      </c>
      <c r="G192" t="s">
        <v>123</v>
      </c>
      <c r="H192" t="s">
        <v>155</v>
      </c>
      <c r="J192">
        <v>2</v>
      </c>
      <c r="K192">
        <v>1</v>
      </c>
      <c r="L192">
        <v>1</v>
      </c>
      <c r="O192">
        <v>5</v>
      </c>
      <c r="P192" t="s">
        <v>1</v>
      </c>
      <c r="Q192">
        <v>3</v>
      </c>
      <c r="S192">
        <v>17</v>
      </c>
      <c r="T192" t="s">
        <v>1</v>
      </c>
      <c r="U192">
        <v>16</v>
      </c>
      <c r="W192">
        <v>1</v>
      </c>
    </row>
    <row r="193" spans="1:23">
      <c r="A193" s="348">
        <v>186</v>
      </c>
      <c r="B193" s="80">
        <v>35</v>
      </c>
      <c r="C193" t="s">
        <v>117</v>
      </c>
      <c r="D193" s="46">
        <v>31478</v>
      </c>
      <c r="E193" t="s">
        <v>115</v>
      </c>
      <c r="F193" s="45" t="s">
        <v>0</v>
      </c>
      <c r="G193" t="s">
        <v>384</v>
      </c>
      <c r="H193" t="s">
        <v>155</v>
      </c>
      <c r="J193">
        <v>2</v>
      </c>
      <c r="K193">
        <v>1</v>
      </c>
      <c r="L193">
        <v>1</v>
      </c>
      <c r="O193">
        <v>5</v>
      </c>
      <c r="P193" t="s">
        <v>1</v>
      </c>
      <c r="Q193">
        <v>3</v>
      </c>
      <c r="S193">
        <v>16</v>
      </c>
      <c r="T193" t="s">
        <v>1</v>
      </c>
      <c r="U193">
        <v>15</v>
      </c>
      <c r="W193">
        <v>1</v>
      </c>
    </row>
    <row r="194" spans="1:23">
      <c r="A194" s="348">
        <v>187</v>
      </c>
      <c r="B194" s="80">
        <v>49</v>
      </c>
      <c r="C194" t="s">
        <v>75</v>
      </c>
      <c r="D194" s="46">
        <v>31529</v>
      </c>
      <c r="E194" t="s">
        <v>384</v>
      </c>
      <c r="F194" s="45" t="s">
        <v>0</v>
      </c>
      <c r="G194" t="s">
        <v>388</v>
      </c>
      <c r="H194" t="s">
        <v>155</v>
      </c>
      <c r="J194">
        <v>2</v>
      </c>
      <c r="K194">
        <v>1</v>
      </c>
      <c r="L194">
        <v>1</v>
      </c>
      <c r="O194">
        <v>5</v>
      </c>
      <c r="P194" t="s">
        <v>1</v>
      </c>
      <c r="Q194">
        <v>3</v>
      </c>
      <c r="S194">
        <v>14</v>
      </c>
      <c r="T194" t="s">
        <v>1</v>
      </c>
      <c r="U194">
        <v>13</v>
      </c>
      <c r="W194">
        <v>1</v>
      </c>
    </row>
    <row r="195" spans="1:23">
      <c r="A195" s="348">
        <v>188</v>
      </c>
      <c r="B195" s="80">
        <v>40</v>
      </c>
      <c r="C195" t="s">
        <v>143</v>
      </c>
      <c r="D195" s="46">
        <v>31493</v>
      </c>
      <c r="E195" t="s">
        <v>84</v>
      </c>
      <c r="F195" s="45" t="s">
        <v>0</v>
      </c>
      <c r="G195" t="s">
        <v>131</v>
      </c>
      <c r="H195" t="s">
        <v>155</v>
      </c>
      <c r="J195">
        <v>2</v>
      </c>
      <c r="K195">
        <v>1</v>
      </c>
      <c r="L195">
        <v>1</v>
      </c>
      <c r="O195">
        <v>5</v>
      </c>
      <c r="P195" t="s">
        <v>1</v>
      </c>
      <c r="Q195">
        <v>3</v>
      </c>
      <c r="S195">
        <v>14</v>
      </c>
      <c r="T195" t="s">
        <v>1</v>
      </c>
      <c r="U195">
        <v>13</v>
      </c>
      <c r="W195">
        <v>1</v>
      </c>
    </row>
    <row r="196" spans="1:23">
      <c r="A196" s="348">
        <v>189</v>
      </c>
      <c r="B196" s="80">
        <v>24</v>
      </c>
      <c r="C196" t="s">
        <v>75</v>
      </c>
      <c r="D196" s="46">
        <v>31403</v>
      </c>
      <c r="E196" t="s">
        <v>384</v>
      </c>
      <c r="F196" s="45" t="s">
        <v>0</v>
      </c>
      <c r="G196" t="s">
        <v>128</v>
      </c>
      <c r="H196" t="s">
        <v>155</v>
      </c>
      <c r="J196">
        <v>2</v>
      </c>
      <c r="K196">
        <v>1</v>
      </c>
      <c r="L196">
        <v>1</v>
      </c>
      <c r="O196">
        <v>5</v>
      </c>
      <c r="P196" t="s">
        <v>1</v>
      </c>
      <c r="Q196">
        <v>3</v>
      </c>
      <c r="S196">
        <v>14</v>
      </c>
      <c r="T196" t="s">
        <v>1</v>
      </c>
      <c r="U196">
        <v>13</v>
      </c>
      <c r="W196">
        <v>1</v>
      </c>
    </row>
    <row r="197" spans="1:23">
      <c r="A197" s="348">
        <v>190</v>
      </c>
      <c r="B197" s="80">
        <v>23</v>
      </c>
      <c r="C197" t="s">
        <v>89</v>
      </c>
      <c r="D197" s="46">
        <v>31402</v>
      </c>
      <c r="E197" t="s">
        <v>86</v>
      </c>
      <c r="F197" s="45" t="s">
        <v>0</v>
      </c>
      <c r="G197" t="s">
        <v>102</v>
      </c>
      <c r="H197" t="s">
        <v>155</v>
      </c>
      <c r="J197">
        <v>2</v>
      </c>
      <c r="K197">
        <v>1</v>
      </c>
      <c r="L197">
        <v>1</v>
      </c>
      <c r="O197">
        <v>5</v>
      </c>
      <c r="P197" t="s">
        <v>1</v>
      </c>
      <c r="Q197">
        <v>3</v>
      </c>
      <c r="S197">
        <v>14</v>
      </c>
      <c r="T197" t="s">
        <v>1</v>
      </c>
      <c r="U197">
        <v>13</v>
      </c>
      <c r="W197">
        <v>1</v>
      </c>
    </row>
    <row r="198" spans="1:23">
      <c r="A198" s="348">
        <v>191</v>
      </c>
      <c r="B198" s="80">
        <v>37</v>
      </c>
      <c r="C198" t="s">
        <v>150</v>
      </c>
      <c r="D198" s="46">
        <v>31482</v>
      </c>
      <c r="E198" t="s">
        <v>384</v>
      </c>
      <c r="F198" s="45" t="s">
        <v>0</v>
      </c>
      <c r="G198" t="s">
        <v>102</v>
      </c>
      <c r="H198" t="s">
        <v>155</v>
      </c>
      <c r="J198">
        <v>2</v>
      </c>
      <c r="K198">
        <v>1</v>
      </c>
      <c r="L198">
        <v>1</v>
      </c>
      <c r="O198">
        <v>5</v>
      </c>
      <c r="P198" t="s">
        <v>1</v>
      </c>
      <c r="Q198">
        <v>3</v>
      </c>
      <c r="S198">
        <v>22</v>
      </c>
      <c r="T198" t="s">
        <v>1</v>
      </c>
      <c r="U198">
        <v>22</v>
      </c>
      <c r="W198">
        <v>0</v>
      </c>
    </row>
    <row r="199" spans="1:23">
      <c r="A199" s="348">
        <v>192</v>
      </c>
      <c r="B199" s="80">
        <v>59</v>
      </c>
      <c r="C199" t="s">
        <v>134</v>
      </c>
      <c r="D199" s="46">
        <v>31570</v>
      </c>
      <c r="E199" t="s">
        <v>131</v>
      </c>
      <c r="F199" s="45" t="s">
        <v>0</v>
      </c>
      <c r="G199" t="s">
        <v>123</v>
      </c>
      <c r="H199" t="s">
        <v>155</v>
      </c>
      <c r="J199">
        <v>2</v>
      </c>
      <c r="K199">
        <v>1</v>
      </c>
      <c r="L199">
        <v>1</v>
      </c>
      <c r="O199">
        <v>5</v>
      </c>
      <c r="P199" t="s">
        <v>1</v>
      </c>
      <c r="Q199">
        <v>3</v>
      </c>
      <c r="S199">
        <v>18</v>
      </c>
      <c r="T199" t="s">
        <v>1</v>
      </c>
      <c r="U199">
        <v>18</v>
      </c>
      <c r="W199">
        <v>0</v>
      </c>
    </row>
    <row r="200" spans="1:23">
      <c r="A200" s="348">
        <v>193</v>
      </c>
      <c r="B200" s="80">
        <v>39</v>
      </c>
      <c r="C200" t="s">
        <v>109</v>
      </c>
      <c r="D200" s="46">
        <v>31493</v>
      </c>
      <c r="E200" t="s">
        <v>108</v>
      </c>
      <c r="F200" s="45" t="s">
        <v>0</v>
      </c>
      <c r="G200" t="s">
        <v>95</v>
      </c>
      <c r="H200" t="s">
        <v>155</v>
      </c>
      <c r="J200">
        <v>2</v>
      </c>
      <c r="K200">
        <v>1</v>
      </c>
      <c r="L200">
        <v>1</v>
      </c>
      <c r="O200">
        <v>5</v>
      </c>
      <c r="P200" t="s">
        <v>1</v>
      </c>
      <c r="Q200">
        <v>3</v>
      </c>
      <c r="S200">
        <v>18</v>
      </c>
      <c r="T200" t="s">
        <v>1</v>
      </c>
      <c r="U200">
        <v>18</v>
      </c>
      <c r="W200">
        <v>0</v>
      </c>
    </row>
    <row r="201" spans="1:23">
      <c r="A201" s="348">
        <v>194</v>
      </c>
      <c r="B201" s="80">
        <v>22</v>
      </c>
      <c r="C201" t="s">
        <v>117</v>
      </c>
      <c r="D201" s="46">
        <v>31396</v>
      </c>
      <c r="E201" t="s">
        <v>115</v>
      </c>
      <c r="F201" s="45" t="s">
        <v>0</v>
      </c>
      <c r="G201" t="s">
        <v>388</v>
      </c>
      <c r="H201" t="s">
        <v>155</v>
      </c>
      <c r="J201">
        <v>2</v>
      </c>
      <c r="K201">
        <v>1</v>
      </c>
      <c r="L201">
        <v>1</v>
      </c>
      <c r="O201">
        <v>5</v>
      </c>
      <c r="P201" t="s">
        <v>1</v>
      </c>
      <c r="Q201">
        <v>3</v>
      </c>
      <c r="S201">
        <v>17</v>
      </c>
      <c r="T201" t="s">
        <v>1</v>
      </c>
      <c r="U201">
        <v>17</v>
      </c>
      <c r="W201">
        <v>0</v>
      </c>
    </row>
    <row r="202" spans="1:23">
      <c r="A202" s="348">
        <v>195</v>
      </c>
      <c r="B202" s="80">
        <v>41</v>
      </c>
      <c r="C202" t="s">
        <v>126</v>
      </c>
      <c r="D202" s="46">
        <v>31493</v>
      </c>
      <c r="E202" t="s">
        <v>123</v>
      </c>
      <c r="F202" s="45" t="s">
        <v>0</v>
      </c>
      <c r="G202" t="s">
        <v>102</v>
      </c>
      <c r="H202" t="s">
        <v>155</v>
      </c>
      <c r="J202">
        <v>2</v>
      </c>
      <c r="K202">
        <v>1</v>
      </c>
      <c r="L202">
        <v>1</v>
      </c>
      <c r="O202">
        <v>5</v>
      </c>
      <c r="P202" t="s">
        <v>1</v>
      </c>
      <c r="Q202">
        <v>3</v>
      </c>
      <c r="S202">
        <v>16</v>
      </c>
      <c r="T202" t="s">
        <v>1</v>
      </c>
      <c r="U202">
        <v>16</v>
      </c>
      <c r="W202">
        <v>0</v>
      </c>
    </row>
    <row r="203" spans="1:23">
      <c r="A203" s="348">
        <v>196</v>
      </c>
      <c r="B203" s="80">
        <v>17</v>
      </c>
      <c r="C203" t="s">
        <v>91</v>
      </c>
      <c r="D203" s="46">
        <v>31389</v>
      </c>
      <c r="E203" t="s">
        <v>86</v>
      </c>
      <c r="F203" s="45" t="s">
        <v>0</v>
      </c>
      <c r="G203" t="s">
        <v>108</v>
      </c>
      <c r="H203" t="s">
        <v>155</v>
      </c>
      <c r="J203">
        <v>2</v>
      </c>
      <c r="K203">
        <v>1</v>
      </c>
      <c r="L203">
        <v>1</v>
      </c>
      <c r="O203">
        <v>5</v>
      </c>
      <c r="P203" t="s">
        <v>1</v>
      </c>
      <c r="Q203">
        <v>3</v>
      </c>
      <c r="S203">
        <v>14</v>
      </c>
      <c r="T203" t="s">
        <v>1</v>
      </c>
      <c r="U203">
        <v>14</v>
      </c>
      <c r="W203">
        <v>0</v>
      </c>
    </row>
    <row r="204" spans="1:23">
      <c r="A204" s="348">
        <v>197</v>
      </c>
      <c r="B204" s="80">
        <v>54</v>
      </c>
      <c r="C204" t="s">
        <v>116</v>
      </c>
      <c r="D204" s="46">
        <v>31535</v>
      </c>
      <c r="E204" t="s">
        <v>115</v>
      </c>
      <c r="F204" s="45" t="s">
        <v>0</v>
      </c>
      <c r="G204" t="s">
        <v>108</v>
      </c>
      <c r="H204" t="s">
        <v>155</v>
      </c>
      <c r="J204">
        <v>2</v>
      </c>
      <c r="K204">
        <v>1</v>
      </c>
      <c r="L204">
        <v>1</v>
      </c>
      <c r="O204">
        <v>5</v>
      </c>
      <c r="P204" t="s">
        <v>1</v>
      </c>
      <c r="Q204">
        <v>3</v>
      </c>
      <c r="S204">
        <v>13</v>
      </c>
      <c r="T204" t="s">
        <v>1</v>
      </c>
      <c r="U204">
        <v>13</v>
      </c>
      <c r="W204">
        <v>0</v>
      </c>
    </row>
    <row r="205" spans="1:23">
      <c r="A205" s="348">
        <v>198</v>
      </c>
      <c r="B205" s="80">
        <v>48</v>
      </c>
      <c r="C205" t="s">
        <v>79</v>
      </c>
      <c r="D205" s="46">
        <v>31529</v>
      </c>
      <c r="E205" t="s">
        <v>78</v>
      </c>
      <c r="F205" s="45" t="s">
        <v>0</v>
      </c>
      <c r="G205" t="s">
        <v>388</v>
      </c>
      <c r="H205" t="s">
        <v>155</v>
      </c>
      <c r="J205">
        <v>2</v>
      </c>
      <c r="K205">
        <v>1</v>
      </c>
      <c r="L205">
        <v>1</v>
      </c>
      <c r="O205">
        <v>5</v>
      </c>
      <c r="P205" t="s">
        <v>1</v>
      </c>
      <c r="Q205">
        <v>3</v>
      </c>
      <c r="S205">
        <v>13</v>
      </c>
      <c r="T205" t="s">
        <v>1</v>
      </c>
      <c r="U205">
        <v>13</v>
      </c>
      <c r="W205">
        <v>0</v>
      </c>
    </row>
    <row r="206" spans="1:23">
      <c r="A206" s="348">
        <v>199</v>
      </c>
      <c r="B206" s="80">
        <v>11</v>
      </c>
      <c r="C206" t="s">
        <v>74</v>
      </c>
      <c r="D206" s="46">
        <v>31368</v>
      </c>
      <c r="E206" t="s">
        <v>384</v>
      </c>
      <c r="F206" s="45" t="s">
        <v>0</v>
      </c>
      <c r="G206" t="s">
        <v>86</v>
      </c>
      <c r="H206" t="s">
        <v>155</v>
      </c>
      <c r="J206">
        <v>2</v>
      </c>
      <c r="K206">
        <v>1</v>
      </c>
      <c r="L206">
        <v>1</v>
      </c>
      <c r="O206">
        <v>5</v>
      </c>
      <c r="P206" t="s">
        <v>1</v>
      </c>
      <c r="Q206">
        <v>3</v>
      </c>
      <c r="S206">
        <v>22</v>
      </c>
      <c r="T206" t="s">
        <v>1</v>
      </c>
      <c r="U206">
        <v>23</v>
      </c>
      <c r="W206">
        <v>-1</v>
      </c>
    </row>
    <row r="207" spans="1:23">
      <c r="A207" s="348">
        <v>200</v>
      </c>
      <c r="B207" s="80">
        <v>61</v>
      </c>
      <c r="C207" t="s">
        <v>94</v>
      </c>
      <c r="D207" s="46">
        <v>31571</v>
      </c>
      <c r="E207" t="s">
        <v>388</v>
      </c>
      <c r="F207" s="45" t="s">
        <v>0</v>
      </c>
      <c r="G207" t="s">
        <v>86</v>
      </c>
      <c r="H207" t="s">
        <v>155</v>
      </c>
      <c r="J207">
        <v>2</v>
      </c>
      <c r="K207">
        <v>1</v>
      </c>
      <c r="L207">
        <v>1</v>
      </c>
      <c r="O207">
        <v>5</v>
      </c>
      <c r="P207" t="s">
        <v>1</v>
      </c>
      <c r="Q207">
        <v>3</v>
      </c>
      <c r="S207">
        <v>14</v>
      </c>
      <c r="T207" t="s">
        <v>1</v>
      </c>
      <c r="U207">
        <v>15</v>
      </c>
      <c r="W207">
        <v>-1</v>
      </c>
    </row>
    <row r="208" spans="1:23">
      <c r="A208" s="348">
        <v>201</v>
      </c>
      <c r="B208" s="80">
        <v>44</v>
      </c>
      <c r="C208" t="s">
        <v>124</v>
      </c>
      <c r="D208" s="46">
        <v>31507</v>
      </c>
      <c r="E208" t="s">
        <v>123</v>
      </c>
      <c r="F208" s="45" t="s">
        <v>0</v>
      </c>
      <c r="G208" t="s">
        <v>86</v>
      </c>
      <c r="H208" t="s">
        <v>155</v>
      </c>
      <c r="J208">
        <v>2</v>
      </c>
      <c r="K208">
        <v>1</v>
      </c>
      <c r="L208">
        <v>1</v>
      </c>
      <c r="O208">
        <v>5</v>
      </c>
      <c r="P208" t="s">
        <v>1</v>
      </c>
      <c r="Q208">
        <v>3</v>
      </c>
      <c r="S208">
        <v>12</v>
      </c>
      <c r="T208" t="s">
        <v>1</v>
      </c>
      <c r="U208">
        <v>13</v>
      </c>
      <c r="W208">
        <v>-1</v>
      </c>
    </row>
    <row r="209" spans="1:23">
      <c r="A209" s="348">
        <v>202</v>
      </c>
      <c r="B209" s="80">
        <v>58</v>
      </c>
      <c r="C209" t="s">
        <v>98</v>
      </c>
      <c r="D209" s="46">
        <v>31563</v>
      </c>
      <c r="E209" t="s">
        <v>95</v>
      </c>
      <c r="F209" s="45" t="s">
        <v>0</v>
      </c>
      <c r="G209" t="s">
        <v>78</v>
      </c>
      <c r="H209" t="s">
        <v>155</v>
      </c>
      <c r="J209">
        <v>2</v>
      </c>
      <c r="K209">
        <v>1</v>
      </c>
      <c r="L209">
        <v>1</v>
      </c>
      <c r="O209">
        <v>5</v>
      </c>
      <c r="P209" t="s">
        <v>1</v>
      </c>
      <c r="Q209">
        <v>3</v>
      </c>
      <c r="S209">
        <v>16</v>
      </c>
      <c r="T209" t="s">
        <v>1</v>
      </c>
      <c r="U209">
        <v>18</v>
      </c>
      <c r="W209">
        <v>-2</v>
      </c>
    </row>
    <row r="210" spans="1:23">
      <c r="A210" s="348">
        <v>203</v>
      </c>
      <c r="B210" s="80">
        <v>66</v>
      </c>
      <c r="C210" t="s">
        <v>97</v>
      </c>
      <c r="D210" s="46">
        <v>31599</v>
      </c>
      <c r="E210" t="s">
        <v>95</v>
      </c>
      <c r="F210" s="45" t="s">
        <v>0</v>
      </c>
      <c r="G210" t="s">
        <v>115</v>
      </c>
      <c r="H210" t="s">
        <v>155</v>
      </c>
      <c r="J210">
        <v>2</v>
      </c>
      <c r="K210">
        <v>1</v>
      </c>
      <c r="L210">
        <v>1</v>
      </c>
      <c r="O210">
        <v>5</v>
      </c>
      <c r="P210" t="s">
        <v>1</v>
      </c>
      <c r="Q210">
        <v>3</v>
      </c>
      <c r="S210">
        <v>21</v>
      </c>
      <c r="T210" t="s">
        <v>1</v>
      </c>
      <c r="U210">
        <v>24</v>
      </c>
      <c r="W210">
        <v>-3</v>
      </c>
    </row>
    <row r="211" spans="1:23">
      <c r="A211" s="348">
        <v>204</v>
      </c>
      <c r="B211" s="80">
        <v>53</v>
      </c>
      <c r="C211" t="s">
        <v>74</v>
      </c>
      <c r="D211" s="46">
        <v>31535</v>
      </c>
      <c r="E211" t="s">
        <v>384</v>
      </c>
      <c r="F211" s="45" t="s">
        <v>0</v>
      </c>
      <c r="G211" t="s">
        <v>78</v>
      </c>
      <c r="H211" t="s">
        <v>155</v>
      </c>
      <c r="J211">
        <v>2</v>
      </c>
      <c r="K211">
        <v>1</v>
      </c>
      <c r="L211">
        <v>1</v>
      </c>
      <c r="O211">
        <v>5</v>
      </c>
      <c r="P211" t="s">
        <v>1</v>
      </c>
      <c r="Q211">
        <v>3</v>
      </c>
      <c r="S211">
        <v>20</v>
      </c>
      <c r="T211" t="s">
        <v>1</v>
      </c>
      <c r="U211">
        <v>23</v>
      </c>
      <c r="W211">
        <v>-3</v>
      </c>
    </row>
    <row r="212" spans="1:23">
      <c r="A212" s="348">
        <v>205</v>
      </c>
      <c r="B212" s="80">
        <v>34</v>
      </c>
      <c r="C212" t="s">
        <v>148</v>
      </c>
      <c r="D212" s="46">
        <v>31473</v>
      </c>
      <c r="E212" t="s">
        <v>131</v>
      </c>
      <c r="F212" s="45" t="s">
        <v>0</v>
      </c>
      <c r="G212" t="s">
        <v>128</v>
      </c>
      <c r="H212" t="s">
        <v>155</v>
      </c>
      <c r="J212">
        <v>2</v>
      </c>
      <c r="K212">
        <v>1</v>
      </c>
      <c r="L212">
        <v>1</v>
      </c>
      <c r="O212">
        <v>5</v>
      </c>
      <c r="P212" t="s">
        <v>1</v>
      </c>
      <c r="Q212">
        <v>3</v>
      </c>
      <c r="S212">
        <v>17</v>
      </c>
      <c r="T212" t="s">
        <v>1</v>
      </c>
      <c r="U212">
        <v>20</v>
      </c>
      <c r="W212">
        <v>-3</v>
      </c>
    </row>
    <row r="213" spans="1:23">
      <c r="A213" s="348">
        <v>206</v>
      </c>
      <c r="B213" s="80">
        <v>19</v>
      </c>
      <c r="C213" t="s">
        <v>101</v>
      </c>
      <c r="D213" s="46">
        <v>31389</v>
      </c>
      <c r="E213" t="s">
        <v>102</v>
      </c>
      <c r="F213" s="45" t="s">
        <v>0</v>
      </c>
      <c r="G213" t="s">
        <v>95</v>
      </c>
      <c r="H213" t="s">
        <v>155</v>
      </c>
      <c r="J213">
        <v>2</v>
      </c>
      <c r="K213">
        <v>1</v>
      </c>
      <c r="L213">
        <v>1</v>
      </c>
      <c r="O213">
        <v>5</v>
      </c>
      <c r="P213" t="s">
        <v>1</v>
      </c>
      <c r="Q213">
        <v>3</v>
      </c>
      <c r="S213">
        <v>16</v>
      </c>
      <c r="T213" t="s">
        <v>1</v>
      </c>
      <c r="U213">
        <v>19</v>
      </c>
      <c r="W213">
        <v>-3</v>
      </c>
    </row>
    <row r="214" spans="1:23">
      <c r="A214" s="348">
        <v>207</v>
      </c>
      <c r="B214" s="80">
        <v>53</v>
      </c>
      <c r="C214" t="s">
        <v>81</v>
      </c>
      <c r="D214" s="46">
        <v>31535</v>
      </c>
      <c r="E214" t="s">
        <v>78</v>
      </c>
      <c r="F214" s="45" t="s">
        <v>0</v>
      </c>
      <c r="G214" t="s">
        <v>384</v>
      </c>
      <c r="H214" t="s">
        <v>155</v>
      </c>
      <c r="J214">
        <v>2</v>
      </c>
      <c r="K214">
        <v>0</v>
      </c>
      <c r="L214">
        <v>2</v>
      </c>
      <c r="O214">
        <v>4</v>
      </c>
      <c r="P214" t="s">
        <v>1</v>
      </c>
      <c r="Q214">
        <v>4</v>
      </c>
      <c r="S214">
        <v>23</v>
      </c>
      <c r="T214" t="s">
        <v>1</v>
      </c>
      <c r="U214">
        <v>13</v>
      </c>
      <c r="W214">
        <v>10</v>
      </c>
    </row>
    <row r="215" spans="1:23">
      <c r="A215" s="348">
        <v>208</v>
      </c>
      <c r="B215" s="80">
        <v>3</v>
      </c>
      <c r="C215" t="s">
        <v>74</v>
      </c>
      <c r="D215" s="46">
        <v>31340</v>
      </c>
      <c r="E215" t="s">
        <v>384</v>
      </c>
      <c r="F215" s="45" t="s">
        <v>0</v>
      </c>
      <c r="G215" t="s">
        <v>84</v>
      </c>
      <c r="H215" t="s">
        <v>155</v>
      </c>
      <c r="J215">
        <v>2</v>
      </c>
      <c r="K215">
        <v>0</v>
      </c>
      <c r="L215">
        <v>2</v>
      </c>
      <c r="O215">
        <v>4</v>
      </c>
      <c r="P215" t="s">
        <v>1</v>
      </c>
      <c r="Q215">
        <v>4</v>
      </c>
      <c r="S215">
        <v>25</v>
      </c>
      <c r="T215" t="s">
        <v>1</v>
      </c>
      <c r="U215">
        <v>16</v>
      </c>
      <c r="W215">
        <v>9</v>
      </c>
    </row>
    <row r="216" spans="1:23">
      <c r="A216" s="348">
        <v>209</v>
      </c>
      <c r="B216" s="80">
        <v>14</v>
      </c>
      <c r="C216" t="s">
        <v>74</v>
      </c>
      <c r="D216" s="46">
        <v>31382</v>
      </c>
      <c r="E216" t="s">
        <v>384</v>
      </c>
      <c r="F216" s="45" t="s">
        <v>0</v>
      </c>
      <c r="G216" t="s">
        <v>123</v>
      </c>
      <c r="H216" t="s">
        <v>155</v>
      </c>
      <c r="J216">
        <v>2</v>
      </c>
      <c r="K216">
        <v>0</v>
      </c>
      <c r="L216">
        <v>2</v>
      </c>
      <c r="O216">
        <v>4</v>
      </c>
      <c r="P216" t="s">
        <v>1</v>
      </c>
      <c r="Q216">
        <v>4</v>
      </c>
      <c r="S216">
        <v>26</v>
      </c>
      <c r="T216" t="s">
        <v>1</v>
      </c>
      <c r="U216">
        <v>18</v>
      </c>
      <c r="W216">
        <v>8</v>
      </c>
    </row>
    <row r="217" spans="1:23">
      <c r="A217" s="348">
        <v>210</v>
      </c>
      <c r="B217" s="80">
        <v>61</v>
      </c>
      <c r="C217" t="s">
        <v>87</v>
      </c>
      <c r="D217" s="46">
        <v>31571</v>
      </c>
      <c r="E217" t="s">
        <v>86</v>
      </c>
      <c r="F217" s="45" t="s">
        <v>0</v>
      </c>
      <c r="G217" t="s">
        <v>388</v>
      </c>
      <c r="H217" t="s">
        <v>155</v>
      </c>
      <c r="J217">
        <v>2</v>
      </c>
      <c r="K217">
        <v>0</v>
      </c>
      <c r="L217">
        <v>2</v>
      </c>
      <c r="O217">
        <v>4</v>
      </c>
      <c r="P217" t="s">
        <v>1</v>
      </c>
      <c r="Q217">
        <v>4</v>
      </c>
      <c r="S217">
        <v>20</v>
      </c>
      <c r="T217" t="s">
        <v>1</v>
      </c>
      <c r="U217">
        <v>12</v>
      </c>
      <c r="W217">
        <v>8</v>
      </c>
    </row>
    <row r="218" spans="1:23">
      <c r="A218" s="348">
        <v>211</v>
      </c>
      <c r="B218" s="80">
        <v>20</v>
      </c>
      <c r="C218" t="s">
        <v>94</v>
      </c>
      <c r="D218" s="46">
        <v>31395</v>
      </c>
      <c r="E218" t="s">
        <v>388</v>
      </c>
      <c r="F218" s="45" t="s">
        <v>0</v>
      </c>
      <c r="G218" t="s">
        <v>84</v>
      </c>
      <c r="H218" t="s">
        <v>155</v>
      </c>
      <c r="J218">
        <v>2</v>
      </c>
      <c r="K218">
        <v>0</v>
      </c>
      <c r="L218">
        <v>2</v>
      </c>
      <c r="O218">
        <v>4</v>
      </c>
      <c r="P218" t="s">
        <v>1</v>
      </c>
      <c r="Q218">
        <v>4</v>
      </c>
      <c r="S218">
        <v>16</v>
      </c>
      <c r="T218" t="s">
        <v>1</v>
      </c>
      <c r="U218">
        <v>8</v>
      </c>
      <c r="W218">
        <v>8</v>
      </c>
    </row>
    <row r="219" spans="1:23">
      <c r="A219" s="348">
        <v>212</v>
      </c>
      <c r="B219" s="80">
        <v>1</v>
      </c>
      <c r="C219" t="s">
        <v>97</v>
      </c>
      <c r="D219" s="46">
        <v>31332</v>
      </c>
      <c r="E219" t="s">
        <v>95</v>
      </c>
      <c r="F219" s="45" t="s">
        <v>0</v>
      </c>
      <c r="G219" t="s">
        <v>123</v>
      </c>
      <c r="H219" t="s">
        <v>155</v>
      </c>
      <c r="J219">
        <v>2</v>
      </c>
      <c r="K219">
        <v>0</v>
      </c>
      <c r="L219">
        <v>2</v>
      </c>
      <c r="O219">
        <v>4</v>
      </c>
      <c r="P219" t="s">
        <v>1</v>
      </c>
      <c r="Q219">
        <v>4</v>
      </c>
      <c r="S219">
        <v>26</v>
      </c>
      <c r="T219" t="s">
        <v>1</v>
      </c>
      <c r="U219">
        <v>19</v>
      </c>
      <c r="W219">
        <v>7</v>
      </c>
    </row>
    <row r="220" spans="1:23">
      <c r="A220" s="348">
        <v>213</v>
      </c>
      <c r="B220" s="80">
        <v>34</v>
      </c>
      <c r="C220" t="s">
        <v>133</v>
      </c>
      <c r="D220" s="46">
        <v>31473</v>
      </c>
      <c r="E220" t="s">
        <v>131</v>
      </c>
      <c r="F220" s="45" t="s">
        <v>0</v>
      </c>
      <c r="G220" t="s">
        <v>128</v>
      </c>
      <c r="H220" t="s">
        <v>155</v>
      </c>
      <c r="J220">
        <v>2</v>
      </c>
      <c r="K220">
        <v>0</v>
      </c>
      <c r="L220">
        <v>2</v>
      </c>
      <c r="O220">
        <v>4</v>
      </c>
      <c r="P220" t="s">
        <v>1</v>
      </c>
      <c r="Q220">
        <v>4</v>
      </c>
      <c r="S220">
        <v>29</v>
      </c>
      <c r="T220" t="s">
        <v>1</v>
      </c>
      <c r="U220">
        <v>24</v>
      </c>
      <c r="W220">
        <v>5</v>
      </c>
    </row>
    <row r="221" spans="1:23">
      <c r="A221" s="348">
        <v>214</v>
      </c>
      <c r="B221" s="80">
        <v>66</v>
      </c>
      <c r="C221" t="s">
        <v>98</v>
      </c>
      <c r="D221" s="46">
        <v>31599</v>
      </c>
      <c r="E221" t="s">
        <v>95</v>
      </c>
      <c r="F221" s="45" t="s">
        <v>0</v>
      </c>
      <c r="G221" t="s">
        <v>115</v>
      </c>
      <c r="H221" t="s">
        <v>155</v>
      </c>
      <c r="J221">
        <v>1</v>
      </c>
      <c r="K221">
        <v>2</v>
      </c>
      <c r="L221">
        <v>1</v>
      </c>
      <c r="O221">
        <v>4</v>
      </c>
      <c r="P221" t="s">
        <v>1</v>
      </c>
      <c r="Q221">
        <v>4</v>
      </c>
      <c r="S221">
        <v>21</v>
      </c>
      <c r="T221" t="s">
        <v>1</v>
      </c>
      <c r="U221">
        <v>16</v>
      </c>
      <c r="W221">
        <v>5</v>
      </c>
    </row>
    <row r="222" spans="1:23">
      <c r="A222" s="348">
        <v>215</v>
      </c>
      <c r="B222" s="80">
        <v>57</v>
      </c>
      <c r="C222" t="s">
        <v>85</v>
      </c>
      <c r="D222" s="46">
        <v>31562</v>
      </c>
      <c r="E222" t="s">
        <v>84</v>
      </c>
      <c r="F222" s="45" t="s">
        <v>0</v>
      </c>
      <c r="G222" t="s">
        <v>128</v>
      </c>
      <c r="H222" t="s">
        <v>155</v>
      </c>
      <c r="J222">
        <v>2</v>
      </c>
      <c r="K222">
        <v>0</v>
      </c>
      <c r="L222">
        <v>2</v>
      </c>
      <c r="O222">
        <v>4</v>
      </c>
      <c r="P222" t="s">
        <v>1</v>
      </c>
      <c r="Q222">
        <v>4</v>
      </c>
      <c r="S222">
        <v>20</v>
      </c>
      <c r="T222" t="s">
        <v>1</v>
      </c>
      <c r="U222">
        <v>15</v>
      </c>
      <c r="W222">
        <v>5</v>
      </c>
    </row>
    <row r="223" spans="1:23">
      <c r="A223" s="348">
        <v>216</v>
      </c>
      <c r="B223" s="80">
        <v>23</v>
      </c>
      <c r="C223" t="s">
        <v>91</v>
      </c>
      <c r="D223" s="46">
        <v>31402</v>
      </c>
      <c r="E223" t="s">
        <v>86</v>
      </c>
      <c r="F223" s="45" t="s">
        <v>0</v>
      </c>
      <c r="G223" t="s">
        <v>102</v>
      </c>
      <c r="H223" t="s">
        <v>155</v>
      </c>
      <c r="J223">
        <v>2</v>
      </c>
      <c r="K223">
        <v>0</v>
      </c>
      <c r="L223">
        <v>2</v>
      </c>
      <c r="O223">
        <v>4</v>
      </c>
      <c r="P223" t="s">
        <v>1</v>
      </c>
      <c r="Q223">
        <v>4</v>
      </c>
      <c r="S223">
        <v>20</v>
      </c>
      <c r="T223" t="s">
        <v>1</v>
      </c>
      <c r="U223">
        <v>15</v>
      </c>
      <c r="W223">
        <v>5</v>
      </c>
    </row>
    <row r="224" spans="1:23">
      <c r="A224" s="348">
        <v>217</v>
      </c>
      <c r="B224" s="80">
        <v>50</v>
      </c>
      <c r="C224" t="s">
        <v>99</v>
      </c>
      <c r="D224" s="46">
        <v>31529</v>
      </c>
      <c r="E224" t="s">
        <v>95</v>
      </c>
      <c r="F224" s="45" t="s">
        <v>0</v>
      </c>
      <c r="G224" t="s">
        <v>84</v>
      </c>
      <c r="H224" t="s">
        <v>155</v>
      </c>
      <c r="J224">
        <v>2</v>
      </c>
      <c r="K224">
        <v>0</v>
      </c>
      <c r="L224">
        <v>2</v>
      </c>
      <c r="O224">
        <v>4</v>
      </c>
      <c r="P224" t="s">
        <v>1</v>
      </c>
      <c r="Q224">
        <v>4</v>
      </c>
      <c r="S224">
        <v>16</v>
      </c>
      <c r="T224" t="s">
        <v>1</v>
      </c>
      <c r="U224">
        <v>11</v>
      </c>
      <c r="W224">
        <v>5</v>
      </c>
    </row>
    <row r="225" spans="1:23">
      <c r="A225" s="348">
        <v>218</v>
      </c>
      <c r="B225" s="80">
        <v>45</v>
      </c>
      <c r="C225" t="s">
        <v>79</v>
      </c>
      <c r="D225" s="46">
        <v>31508</v>
      </c>
      <c r="E225" t="s">
        <v>78</v>
      </c>
      <c r="F225" s="45" t="s">
        <v>0</v>
      </c>
      <c r="G225" t="s">
        <v>86</v>
      </c>
      <c r="H225" t="s">
        <v>155</v>
      </c>
      <c r="J225">
        <v>2</v>
      </c>
      <c r="K225">
        <v>0</v>
      </c>
      <c r="L225">
        <v>2</v>
      </c>
      <c r="O225">
        <v>4</v>
      </c>
      <c r="P225" t="s">
        <v>1</v>
      </c>
      <c r="Q225">
        <v>4</v>
      </c>
      <c r="S225">
        <v>13</v>
      </c>
      <c r="T225" t="s">
        <v>1</v>
      </c>
      <c r="U225">
        <v>8</v>
      </c>
      <c r="W225">
        <v>5</v>
      </c>
    </row>
    <row r="226" spans="1:23">
      <c r="A226" s="348">
        <v>219</v>
      </c>
      <c r="B226" s="80">
        <v>29</v>
      </c>
      <c r="C226" t="s">
        <v>136</v>
      </c>
      <c r="D226" s="46">
        <v>31430</v>
      </c>
      <c r="E226" t="s">
        <v>388</v>
      </c>
      <c r="F226" s="45" t="s">
        <v>0</v>
      </c>
      <c r="G226" t="s">
        <v>131</v>
      </c>
      <c r="H226" t="s">
        <v>155</v>
      </c>
      <c r="J226">
        <v>2</v>
      </c>
      <c r="K226">
        <v>0</v>
      </c>
      <c r="L226">
        <v>2</v>
      </c>
      <c r="O226">
        <v>4</v>
      </c>
      <c r="P226" t="s">
        <v>1</v>
      </c>
      <c r="Q226">
        <v>4</v>
      </c>
      <c r="S226">
        <v>25</v>
      </c>
      <c r="T226" t="s">
        <v>1</v>
      </c>
      <c r="U226">
        <v>21</v>
      </c>
      <c r="W226">
        <v>4</v>
      </c>
    </row>
    <row r="227" spans="1:23">
      <c r="A227" s="348">
        <v>220</v>
      </c>
      <c r="B227" s="80">
        <v>50</v>
      </c>
      <c r="C227" t="s">
        <v>144</v>
      </c>
      <c r="D227" s="46">
        <v>31529</v>
      </c>
      <c r="E227" t="s">
        <v>84</v>
      </c>
      <c r="F227" s="45" t="s">
        <v>0</v>
      </c>
      <c r="G227" t="s">
        <v>95</v>
      </c>
      <c r="H227" t="s">
        <v>155</v>
      </c>
      <c r="J227">
        <v>2</v>
      </c>
      <c r="K227">
        <v>0</v>
      </c>
      <c r="L227">
        <v>2</v>
      </c>
      <c r="O227">
        <v>4</v>
      </c>
      <c r="P227" t="s">
        <v>1</v>
      </c>
      <c r="Q227">
        <v>4</v>
      </c>
      <c r="S227">
        <v>21</v>
      </c>
      <c r="T227" t="s">
        <v>1</v>
      </c>
      <c r="U227">
        <v>17</v>
      </c>
      <c r="W227">
        <v>4</v>
      </c>
    </row>
    <row r="228" spans="1:23">
      <c r="A228" s="348">
        <v>221</v>
      </c>
      <c r="B228" s="80">
        <v>44</v>
      </c>
      <c r="C228" t="s">
        <v>126</v>
      </c>
      <c r="D228" s="46">
        <v>31507</v>
      </c>
      <c r="E228" t="s">
        <v>123</v>
      </c>
      <c r="F228" s="45" t="s">
        <v>0</v>
      </c>
      <c r="G228" t="s">
        <v>86</v>
      </c>
      <c r="H228" t="s">
        <v>155</v>
      </c>
      <c r="J228">
        <v>2</v>
      </c>
      <c r="K228">
        <v>0</v>
      </c>
      <c r="L228">
        <v>2</v>
      </c>
      <c r="O228">
        <v>4</v>
      </c>
      <c r="P228" t="s">
        <v>1</v>
      </c>
      <c r="Q228">
        <v>4</v>
      </c>
      <c r="S228">
        <v>19</v>
      </c>
      <c r="T228" t="s">
        <v>1</v>
      </c>
      <c r="U228">
        <v>15</v>
      </c>
      <c r="W228">
        <v>4</v>
      </c>
    </row>
    <row r="229" spans="1:23">
      <c r="A229" s="348">
        <v>222</v>
      </c>
      <c r="B229" s="80">
        <v>20</v>
      </c>
      <c r="C229" t="s">
        <v>151</v>
      </c>
      <c r="D229" s="46">
        <v>31395</v>
      </c>
      <c r="E229" t="s">
        <v>388</v>
      </c>
      <c r="F229" s="45" t="s">
        <v>0</v>
      </c>
      <c r="G229" t="s">
        <v>84</v>
      </c>
      <c r="H229" t="s">
        <v>155</v>
      </c>
      <c r="J229">
        <v>2</v>
      </c>
      <c r="K229">
        <v>0</v>
      </c>
      <c r="L229">
        <v>2</v>
      </c>
      <c r="O229">
        <v>4</v>
      </c>
      <c r="P229" t="s">
        <v>1</v>
      </c>
      <c r="Q229">
        <v>4</v>
      </c>
      <c r="S229">
        <v>19</v>
      </c>
      <c r="T229" t="s">
        <v>1</v>
      </c>
      <c r="U229">
        <v>15</v>
      </c>
      <c r="W229">
        <v>4</v>
      </c>
    </row>
    <row r="230" spans="1:23">
      <c r="A230" s="348">
        <v>223</v>
      </c>
      <c r="B230" s="80">
        <v>55</v>
      </c>
      <c r="C230" t="s">
        <v>105</v>
      </c>
      <c r="D230" s="46">
        <v>31556</v>
      </c>
      <c r="E230" t="s">
        <v>102</v>
      </c>
      <c r="F230" s="45" t="s">
        <v>0</v>
      </c>
      <c r="G230" t="s">
        <v>131</v>
      </c>
      <c r="H230" t="s">
        <v>155</v>
      </c>
      <c r="J230">
        <v>2</v>
      </c>
      <c r="K230">
        <v>0</v>
      </c>
      <c r="L230">
        <v>2</v>
      </c>
      <c r="O230">
        <v>4</v>
      </c>
      <c r="P230" t="s">
        <v>1</v>
      </c>
      <c r="Q230">
        <v>4</v>
      </c>
      <c r="S230">
        <v>17</v>
      </c>
      <c r="T230" t="s">
        <v>1</v>
      </c>
      <c r="U230">
        <v>13</v>
      </c>
      <c r="W230">
        <v>4</v>
      </c>
    </row>
    <row r="231" spans="1:23">
      <c r="A231" s="348">
        <v>224</v>
      </c>
      <c r="B231" s="80">
        <v>16</v>
      </c>
      <c r="C231" t="s">
        <v>106</v>
      </c>
      <c r="D231" s="46">
        <v>31388</v>
      </c>
      <c r="E231" t="s">
        <v>102</v>
      </c>
      <c r="F231" s="45" t="s">
        <v>0</v>
      </c>
      <c r="G231" t="s">
        <v>108</v>
      </c>
      <c r="H231" t="s">
        <v>155</v>
      </c>
      <c r="J231">
        <v>2</v>
      </c>
      <c r="K231">
        <v>0</v>
      </c>
      <c r="L231">
        <v>2</v>
      </c>
      <c r="O231">
        <v>4</v>
      </c>
      <c r="P231" t="s">
        <v>1</v>
      </c>
      <c r="Q231">
        <v>4</v>
      </c>
      <c r="S231">
        <v>22</v>
      </c>
      <c r="T231" t="s">
        <v>1</v>
      </c>
      <c r="U231">
        <v>19</v>
      </c>
      <c r="W231">
        <v>3</v>
      </c>
    </row>
    <row r="232" spans="1:23">
      <c r="A232" s="348">
        <v>225</v>
      </c>
      <c r="B232" s="80">
        <v>43</v>
      </c>
      <c r="C232" t="s">
        <v>133</v>
      </c>
      <c r="D232" s="46">
        <v>31507</v>
      </c>
      <c r="E232" t="s">
        <v>131</v>
      </c>
      <c r="F232" s="45" t="s">
        <v>0</v>
      </c>
      <c r="G232" t="s">
        <v>108</v>
      </c>
      <c r="H232" t="s">
        <v>155</v>
      </c>
      <c r="J232">
        <v>2</v>
      </c>
      <c r="K232">
        <v>0</v>
      </c>
      <c r="L232">
        <v>2</v>
      </c>
      <c r="O232">
        <v>4</v>
      </c>
      <c r="P232" t="s">
        <v>1</v>
      </c>
      <c r="Q232">
        <v>4</v>
      </c>
      <c r="S232">
        <v>21</v>
      </c>
      <c r="T232" t="s">
        <v>1</v>
      </c>
      <c r="U232">
        <v>18</v>
      </c>
      <c r="W232">
        <v>3</v>
      </c>
    </row>
    <row r="233" spans="1:23">
      <c r="A233" s="348">
        <v>226</v>
      </c>
      <c r="B233" s="80">
        <v>6</v>
      </c>
      <c r="C233" t="s">
        <v>148</v>
      </c>
      <c r="D233" s="46">
        <v>31367</v>
      </c>
      <c r="E233" t="s">
        <v>131</v>
      </c>
      <c r="F233" s="45" t="s">
        <v>0</v>
      </c>
      <c r="G233" t="s">
        <v>95</v>
      </c>
      <c r="H233" t="s">
        <v>155</v>
      </c>
      <c r="J233">
        <v>2</v>
      </c>
      <c r="K233">
        <v>0</v>
      </c>
      <c r="L233">
        <v>2</v>
      </c>
      <c r="O233">
        <v>4</v>
      </c>
      <c r="P233" t="s">
        <v>1</v>
      </c>
      <c r="Q233">
        <v>4</v>
      </c>
      <c r="S233">
        <v>21</v>
      </c>
      <c r="T233" t="s">
        <v>1</v>
      </c>
      <c r="U233">
        <v>18</v>
      </c>
      <c r="W233">
        <v>3</v>
      </c>
    </row>
    <row r="234" spans="1:23">
      <c r="A234" s="348">
        <v>227</v>
      </c>
      <c r="B234" s="80">
        <v>59</v>
      </c>
      <c r="C234" t="s">
        <v>124</v>
      </c>
      <c r="D234" s="46">
        <v>31570</v>
      </c>
      <c r="E234" t="s">
        <v>123</v>
      </c>
      <c r="F234" s="45" t="s">
        <v>0</v>
      </c>
      <c r="G234" t="s">
        <v>131</v>
      </c>
      <c r="H234" t="s">
        <v>155</v>
      </c>
      <c r="J234">
        <v>2</v>
      </c>
      <c r="K234">
        <v>0</v>
      </c>
      <c r="L234">
        <v>2</v>
      </c>
      <c r="O234">
        <v>4</v>
      </c>
      <c r="P234" t="s">
        <v>1</v>
      </c>
      <c r="Q234">
        <v>4</v>
      </c>
      <c r="S234">
        <v>19</v>
      </c>
      <c r="T234" t="s">
        <v>1</v>
      </c>
      <c r="U234">
        <v>16</v>
      </c>
      <c r="W234">
        <v>3</v>
      </c>
    </row>
    <row r="235" spans="1:23">
      <c r="A235" s="348">
        <v>228</v>
      </c>
      <c r="B235" s="80">
        <v>53</v>
      </c>
      <c r="C235" t="s">
        <v>77</v>
      </c>
      <c r="D235" s="46">
        <v>31535</v>
      </c>
      <c r="E235" t="s">
        <v>78</v>
      </c>
      <c r="F235" s="45" t="s">
        <v>0</v>
      </c>
      <c r="G235" t="s">
        <v>384</v>
      </c>
      <c r="H235" t="s">
        <v>155</v>
      </c>
      <c r="J235">
        <v>2</v>
      </c>
      <c r="K235">
        <v>0</v>
      </c>
      <c r="L235">
        <v>2</v>
      </c>
      <c r="O235">
        <v>4</v>
      </c>
      <c r="P235" t="s">
        <v>1</v>
      </c>
      <c r="Q235">
        <v>4</v>
      </c>
      <c r="S235">
        <v>18</v>
      </c>
      <c r="T235" t="s">
        <v>1</v>
      </c>
      <c r="U235">
        <v>15</v>
      </c>
      <c r="W235">
        <v>3</v>
      </c>
    </row>
    <row r="236" spans="1:23">
      <c r="A236" s="348">
        <v>229</v>
      </c>
      <c r="B236" s="80">
        <v>39</v>
      </c>
      <c r="C236" t="s">
        <v>146</v>
      </c>
      <c r="D236" s="46">
        <v>31493</v>
      </c>
      <c r="E236" t="s">
        <v>108</v>
      </c>
      <c r="F236" s="45" t="s">
        <v>0</v>
      </c>
      <c r="G236" t="s">
        <v>95</v>
      </c>
      <c r="H236" t="s">
        <v>155</v>
      </c>
      <c r="J236">
        <v>2</v>
      </c>
      <c r="K236">
        <v>0</v>
      </c>
      <c r="L236">
        <v>2</v>
      </c>
      <c r="O236">
        <v>4</v>
      </c>
      <c r="P236" t="s">
        <v>1</v>
      </c>
      <c r="Q236">
        <v>4</v>
      </c>
      <c r="S236">
        <v>17</v>
      </c>
      <c r="T236" t="s">
        <v>1</v>
      </c>
      <c r="U236">
        <v>14</v>
      </c>
      <c r="W236">
        <v>3</v>
      </c>
    </row>
    <row r="237" spans="1:23">
      <c r="A237" s="348">
        <v>230</v>
      </c>
      <c r="B237" s="80">
        <v>58</v>
      </c>
      <c r="C237" t="s">
        <v>99</v>
      </c>
      <c r="D237" s="46">
        <v>31563</v>
      </c>
      <c r="E237" t="s">
        <v>95</v>
      </c>
      <c r="F237" s="45" t="s">
        <v>0</v>
      </c>
      <c r="G237" t="s">
        <v>78</v>
      </c>
      <c r="H237" t="s">
        <v>155</v>
      </c>
      <c r="J237">
        <v>1</v>
      </c>
      <c r="K237">
        <v>2</v>
      </c>
      <c r="L237">
        <v>1</v>
      </c>
      <c r="O237">
        <v>4</v>
      </c>
      <c r="P237" t="s">
        <v>1</v>
      </c>
      <c r="Q237">
        <v>4</v>
      </c>
      <c r="S237">
        <v>16</v>
      </c>
      <c r="T237" t="s">
        <v>1</v>
      </c>
      <c r="U237">
        <v>13</v>
      </c>
      <c r="W237">
        <v>3</v>
      </c>
    </row>
    <row r="238" spans="1:23">
      <c r="A238" s="348">
        <v>231</v>
      </c>
      <c r="B238" s="80">
        <v>25</v>
      </c>
      <c r="C238" t="s">
        <v>81</v>
      </c>
      <c r="D238" s="46">
        <v>31407</v>
      </c>
      <c r="E238" t="s">
        <v>78</v>
      </c>
      <c r="F238" s="45" t="s">
        <v>0</v>
      </c>
      <c r="G238" t="s">
        <v>131</v>
      </c>
      <c r="H238" t="s">
        <v>155</v>
      </c>
      <c r="J238">
        <v>2</v>
      </c>
      <c r="K238">
        <v>0</v>
      </c>
      <c r="L238">
        <v>2</v>
      </c>
      <c r="O238">
        <v>4</v>
      </c>
      <c r="P238" t="s">
        <v>1</v>
      </c>
      <c r="Q238">
        <v>4</v>
      </c>
      <c r="S238">
        <v>16</v>
      </c>
      <c r="T238" t="s">
        <v>1</v>
      </c>
      <c r="U238">
        <v>13</v>
      </c>
      <c r="W238">
        <v>3</v>
      </c>
    </row>
    <row r="239" spans="1:23">
      <c r="A239" s="348">
        <v>232</v>
      </c>
      <c r="B239" s="80">
        <v>34</v>
      </c>
      <c r="C239" t="s">
        <v>138</v>
      </c>
      <c r="D239" s="46">
        <v>31473</v>
      </c>
      <c r="E239" t="s">
        <v>128</v>
      </c>
      <c r="F239" s="45" t="s">
        <v>0</v>
      </c>
      <c r="G239" t="s">
        <v>131</v>
      </c>
      <c r="H239" t="s">
        <v>155</v>
      </c>
      <c r="J239">
        <v>2</v>
      </c>
      <c r="K239">
        <v>0</v>
      </c>
      <c r="L239">
        <v>2</v>
      </c>
      <c r="O239">
        <v>4</v>
      </c>
      <c r="P239" t="s">
        <v>1</v>
      </c>
      <c r="Q239">
        <v>4</v>
      </c>
      <c r="S239">
        <v>26</v>
      </c>
      <c r="T239" t="s">
        <v>1</v>
      </c>
      <c r="U239">
        <v>24</v>
      </c>
      <c r="W239">
        <v>2</v>
      </c>
    </row>
    <row r="240" spans="1:23">
      <c r="A240" s="348">
        <v>233</v>
      </c>
      <c r="B240" s="80">
        <v>55</v>
      </c>
      <c r="C240" t="s">
        <v>103</v>
      </c>
      <c r="D240" s="46">
        <v>31556</v>
      </c>
      <c r="E240" t="s">
        <v>102</v>
      </c>
      <c r="F240" s="45" t="s">
        <v>0</v>
      </c>
      <c r="G240" t="s">
        <v>131</v>
      </c>
      <c r="H240" t="s">
        <v>155</v>
      </c>
      <c r="J240">
        <v>1</v>
      </c>
      <c r="K240">
        <v>2</v>
      </c>
      <c r="L240">
        <v>1</v>
      </c>
      <c r="O240">
        <v>4</v>
      </c>
      <c r="P240" t="s">
        <v>1</v>
      </c>
      <c r="Q240">
        <v>4</v>
      </c>
      <c r="S240">
        <v>20</v>
      </c>
      <c r="T240" t="s">
        <v>1</v>
      </c>
      <c r="U240">
        <v>18</v>
      </c>
      <c r="W240">
        <v>2</v>
      </c>
    </row>
    <row r="241" spans="1:23">
      <c r="A241" s="348">
        <v>234</v>
      </c>
      <c r="B241" s="80">
        <v>39</v>
      </c>
      <c r="C241" t="s">
        <v>153</v>
      </c>
      <c r="D241" s="46">
        <v>31493</v>
      </c>
      <c r="E241" t="s">
        <v>95</v>
      </c>
      <c r="F241" s="45" t="s">
        <v>0</v>
      </c>
      <c r="G241" t="s">
        <v>108</v>
      </c>
      <c r="H241" t="s">
        <v>155</v>
      </c>
      <c r="J241">
        <v>2</v>
      </c>
      <c r="K241">
        <v>0</v>
      </c>
      <c r="L241">
        <v>2</v>
      </c>
      <c r="O241">
        <v>4</v>
      </c>
      <c r="P241" t="s">
        <v>1</v>
      </c>
      <c r="Q241">
        <v>4</v>
      </c>
      <c r="S241">
        <v>20</v>
      </c>
      <c r="T241" t="s">
        <v>1</v>
      </c>
      <c r="U241">
        <v>18</v>
      </c>
      <c r="W241">
        <v>2</v>
      </c>
    </row>
    <row r="242" spans="1:23">
      <c r="A242" s="348">
        <v>235</v>
      </c>
      <c r="B242" s="80">
        <v>1</v>
      </c>
      <c r="C242" t="s">
        <v>126</v>
      </c>
      <c r="D242" s="46">
        <v>31332</v>
      </c>
      <c r="E242" t="s">
        <v>123</v>
      </c>
      <c r="F242" s="45" t="s">
        <v>0</v>
      </c>
      <c r="G242" t="s">
        <v>95</v>
      </c>
      <c r="H242" t="s">
        <v>155</v>
      </c>
      <c r="J242">
        <v>2</v>
      </c>
      <c r="K242">
        <v>0</v>
      </c>
      <c r="L242">
        <v>2</v>
      </c>
      <c r="O242">
        <v>4</v>
      </c>
      <c r="P242" t="s">
        <v>1</v>
      </c>
      <c r="Q242">
        <v>4</v>
      </c>
      <c r="S242">
        <v>20</v>
      </c>
      <c r="T242" t="s">
        <v>1</v>
      </c>
      <c r="U242">
        <v>18</v>
      </c>
      <c r="W242">
        <v>2</v>
      </c>
    </row>
    <row r="243" spans="1:23">
      <c r="A243" s="348">
        <v>236</v>
      </c>
      <c r="B243" s="80">
        <v>35</v>
      </c>
      <c r="C243" t="s">
        <v>74</v>
      </c>
      <c r="D243" s="46">
        <v>31478</v>
      </c>
      <c r="E243" t="s">
        <v>384</v>
      </c>
      <c r="F243" s="45" t="s">
        <v>0</v>
      </c>
      <c r="G243" t="s">
        <v>115</v>
      </c>
      <c r="H243" t="s">
        <v>155</v>
      </c>
      <c r="J243">
        <v>1</v>
      </c>
      <c r="K243">
        <v>2</v>
      </c>
      <c r="L243">
        <v>1</v>
      </c>
      <c r="O243">
        <v>4</v>
      </c>
      <c r="P243" t="s">
        <v>1</v>
      </c>
      <c r="Q243">
        <v>4</v>
      </c>
      <c r="S243">
        <v>19</v>
      </c>
      <c r="T243" t="s">
        <v>1</v>
      </c>
      <c r="U243">
        <v>17</v>
      </c>
      <c r="W243">
        <v>2</v>
      </c>
    </row>
    <row r="244" spans="1:23">
      <c r="A244" s="348">
        <v>237</v>
      </c>
      <c r="B244" s="80">
        <v>65</v>
      </c>
      <c r="C244" t="s">
        <v>126</v>
      </c>
      <c r="D244" s="46">
        <v>31584</v>
      </c>
      <c r="E244" t="s">
        <v>123</v>
      </c>
      <c r="F244" s="45" t="s">
        <v>0</v>
      </c>
      <c r="G244" t="s">
        <v>115</v>
      </c>
      <c r="H244" t="s">
        <v>155</v>
      </c>
      <c r="J244">
        <v>2</v>
      </c>
      <c r="K244">
        <v>0</v>
      </c>
      <c r="L244">
        <v>2</v>
      </c>
      <c r="O244">
        <v>4</v>
      </c>
      <c r="P244" t="s">
        <v>1</v>
      </c>
      <c r="Q244">
        <v>4</v>
      </c>
      <c r="S244">
        <v>18</v>
      </c>
      <c r="T244" t="s">
        <v>1</v>
      </c>
      <c r="U244">
        <v>16</v>
      </c>
      <c r="W244">
        <v>2</v>
      </c>
    </row>
    <row r="245" spans="1:23">
      <c r="A245" s="348">
        <v>238</v>
      </c>
      <c r="B245" s="80">
        <v>53</v>
      </c>
      <c r="C245" t="s">
        <v>80</v>
      </c>
      <c r="D245" s="46">
        <v>31535</v>
      </c>
      <c r="E245" t="s">
        <v>78</v>
      </c>
      <c r="F245" s="45" t="s">
        <v>0</v>
      </c>
      <c r="G245" t="s">
        <v>384</v>
      </c>
      <c r="H245" t="s">
        <v>155</v>
      </c>
      <c r="J245">
        <v>1</v>
      </c>
      <c r="K245">
        <v>2</v>
      </c>
      <c r="L245">
        <v>1</v>
      </c>
      <c r="O245">
        <v>4</v>
      </c>
      <c r="P245" t="s">
        <v>1</v>
      </c>
      <c r="Q245">
        <v>4</v>
      </c>
      <c r="S245">
        <v>18</v>
      </c>
      <c r="T245" t="s">
        <v>1</v>
      </c>
      <c r="U245">
        <v>16</v>
      </c>
      <c r="W245">
        <v>2</v>
      </c>
    </row>
    <row r="246" spans="1:23">
      <c r="A246" s="348">
        <v>239</v>
      </c>
      <c r="B246" s="80">
        <v>58</v>
      </c>
      <c r="C246" t="s">
        <v>97</v>
      </c>
      <c r="D246" s="46">
        <v>31563</v>
      </c>
      <c r="E246" t="s">
        <v>95</v>
      </c>
      <c r="F246" s="45" t="s">
        <v>0</v>
      </c>
      <c r="G246" t="s">
        <v>78</v>
      </c>
      <c r="H246" t="s">
        <v>155</v>
      </c>
      <c r="J246">
        <v>2</v>
      </c>
      <c r="K246">
        <v>0</v>
      </c>
      <c r="L246">
        <v>2</v>
      </c>
      <c r="O246">
        <v>4</v>
      </c>
      <c r="P246" t="s">
        <v>1</v>
      </c>
      <c r="Q246">
        <v>4</v>
      </c>
      <c r="S246">
        <v>16</v>
      </c>
      <c r="T246" t="s">
        <v>1</v>
      </c>
      <c r="U246">
        <v>14</v>
      </c>
      <c r="W246">
        <v>2</v>
      </c>
    </row>
    <row r="247" spans="1:23">
      <c r="A247" s="348">
        <v>240</v>
      </c>
      <c r="B247" s="80">
        <v>45</v>
      </c>
      <c r="C247" t="s">
        <v>81</v>
      </c>
      <c r="D247" s="46">
        <v>31508</v>
      </c>
      <c r="E247" t="s">
        <v>78</v>
      </c>
      <c r="F247" s="45" t="s">
        <v>0</v>
      </c>
      <c r="G247" t="s">
        <v>86</v>
      </c>
      <c r="H247" t="s">
        <v>155</v>
      </c>
      <c r="J247">
        <v>2</v>
      </c>
      <c r="K247">
        <v>0</v>
      </c>
      <c r="L247">
        <v>2</v>
      </c>
      <c r="O247">
        <v>4</v>
      </c>
      <c r="P247" t="s">
        <v>1</v>
      </c>
      <c r="Q247">
        <v>4</v>
      </c>
      <c r="S247">
        <v>16</v>
      </c>
      <c r="T247" t="s">
        <v>1</v>
      </c>
      <c r="U247">
        <v>14</v>
      </c>
      <c r="W247">
        <v>2</v>
      </c>
    </row>
    <row r="248" spans="1:23">
      <c r="A248" s="348">
        <v>241</v>
      </c>
      <c r="B248" s="80">
        <v>19</v>
      </c>
      <c r="C248" t="s">
        <v>153</v>
      </c>
      <c r="D248" s="46">
        <v>31389</v>
      </c>
      <c r="E248" t="s">
        <v>95</v>
      </c>
      <c r="F248" s="45" t="s">
        <v>0</v>
      </c>
      <c r="G248" t="s">
        <v>102</v>
      </c>
      <c r="H248" t="s">
        <v>155</v>
      </c>
      <c r="J248">
        <v>2</v>
      </c>
      <c r="K248">
        <v>0</v>
      </c>
      <c r="L248">
        <v>2</v>
      </c>
      <c r="O248">
        <v>4</v>
      </c>
      <c r="P248" t="s">
        <v>1</v>
      </c>
      <c r="Q248">
        <v>4</v>
      </c>
      <c r="S248">
        <v>16</v>
      </c>
      <c r="T248" t="s">
        <v>1</v>
      </c>
      <c r="U248">
        <v>14</v>
      </c>
      <c r="W248">
        <v>2</v>
      </c>
    </row>
    <row r="249" spans="1:23">
      <c r="A249" s="348">
        <v>242</v>
      </c>
      <c r="B249" s="80">
        <v>27</v>
      </c>
      <c r="C249" t="s">
        <v>80</v>
      </c>
      <c r="D249" s="46">
        <v>31409</v>
      </c>
      <c r="E249" t="s">
        <v>78</v>
      </c>
      <c r="F249" s="45" t="s">
        <v>0</v>
      </c>
      <c r="G249" t="s">
        <v>115</v>
      </c>
      <c r="H249" t="s">
        <v>155</v>
      </c>
      <c r="J249">
        <v>2</v>
      </c>
      <c r="K249">
        <v>0</v>
      </c>
      <c r="L249">
        <v>2</v>
      </c>
      <c r="O249">
        <v>4</v>
      </c>
      <c r="P249" t="s">
        <v>1</v>
      </c>
      <c r="Q249">
        <v>4</v>
      </c>
      <c r="S249">
        <v>14</v>
      </c>
      <c r="T249" t="s">
        <v>1</v>
      </c>
      <c r="U249">
        <v>12</v>
      </c>
      <c r="W249">
        <v>2</v>
      </c>
    </row>
    <row r="250" spans="1:23">
      <c r="A250" s="348">
        <v>243</v>
      </c>
      <c r="B250" s="80">
        <v>18</v>
      </c>
      <c r="C250" t="s">
        <v>79</v>
      </c>
      <c r="D250" s="46">
        <v>31389</v>
      </c>
      <c r="E250" t="s">
        <v>78</v>
      </c>
      <c r="F250" s="45" t="s">
        <v>0</v>
      </c>
      <c r="G250" t="s">
        <v>102</v>
      </c>
      <c r="H250" t="s">
        <v>155</v>
      </c>
      <c r="J250">
        <v>2</v>
      </c>
      <c r="K250">
        <v>0</v>
      </c>
      <c r="L250">
        <v>2</v>
      </c>
      <c r="O250">
        <v>4</v>
      </c>
      <c r="P250" t="s">
        <v>1</v>
      </c>
      <c r="Q250">
        <v>4</v>
      </c>
      <c r="S250">
        <v>14</v>
      </c>
      <c r="T250" t="s">
        <v>1</v>
      </c>
      <c r="U250">
        <v>12</v>
      </c>
      <c r="W250">
        <v>2</v>
      </c>
    </row>
    <row r="251" spans="1:23">
      <c r="A251" s="348">
        <v>244</v>
      </c>
      <c r="B251" s="80">
        <v>39</v>
      </c>
      <c r="C251" t="s">
        <v>98</v>
      </c>
      <c r="D251" s="46">
        <v>31493</v>
      </c>
      <c r="E251" t="s">
        <v>95</v>
      </c>
      <c r="F251" s="45" t="s">
        <v>0</v>
      </c>
      <c r="G251" t="s">
        <v>108</v>
      </c>
      <c r="H251" t="s">
        <v>155</v>
      </c>
      <c r="J251">
        <v>2</v>
      </c>
      <c r="K251">
        <v>0</v>
      </c>
      <c r="L251">
        <v>2</v>
      </c>
      <c r="O251">
        <v>4</v>
      </c>
      <c r="P251" t="s">
        <v>1</v>
      </c>
      <c r="Q251">
        <v>4</v>
      </c>
      <c r="S251">
        <v>12</v>
      </c>
      <c r="T251" t="s">
        <v>1</v>
      </c>
      <c r="U251">
        <v>10</v>
      </c>
      <c r="W251">
        <v>2</v>
      </c>
    </row>
    <row r="252" spans="1:23">
      <c r="A252" s="348">
        <v>245</v>
      </c>
      <c r="B252" s="80">
        <v>15</v>
      </c>
      <c r="C252" t="s">
        <v>153</v>
      </c>
      <c r="D252" s="46">
        <v>31388</v>
      </c>
      <c r="E252" t="s">
        <v>95</v>
      </c>
      <c r="F252" s="45" t="s">
        <v>0</v>
      </c>
      <c r="G252" t="s">
        <v>86</v>
      </c>
      <c r="H252" t="s">
        <v>155</v>
      </c>
      <c r="J252">
        <v>2</v>
      </c>
      <c r="K252">
        <v>0</v>
      </c>
      <c r="L252">
        <v>2</v>
      </c>
      <c r="O252">
        <v>4</v>
      </c>
      <c r="P252" t="s">
        <v>1</v>
      </c>
      <c r="Q252">
        <v>4</v>
      </c>
      <c r="S252">
        <v>12</v>
      </c>
      <c r="T252" t="s">
        <v>1</v>
      </c>
      <c r="U252">
        <v>10</v>
      </c>
      <c r="W252">
        <v>2</v>
      </c>
    </row>
    <row r="253" spans="1:23">
      <c r="A253" s="348">
        <v>246</v>
      </c>
      <c r="B253" s="80">
        <v>19</v>
      </c>
      <c r="C253" t="s">
        <v>99</v>
      </c>
      <c r="D253" s="46">
        <v>31389</v>
      </c>
      <c r="E253" t="s">
        <v>95</v>
      </c>
      <c r="F253" s="45" t="s">
        <v>0</v>
      </c>
      <c r="G253" t="s">
        <v>102</v>
      </c>
      <c r="H253" t="s">
        <v>155</v>
      </c>
      <c r="J253">
        <v>2</v>
      </c>
      <c r="K253">
        <v>0</v>
      </c>
      <c r="L253">
        <v>2</v>
      </c>
      <c r="O253">
        <v>4</v>
      </c>
      <c r="P253" t="s">
        <v>1</v>
      </c>
      <c r="Q253">
        <v>4</v>
      </c>
      <c r="S253">
        <v>21</v>
      </c>
      <c r="T253" t="s">
        <v>1</v>
      </c>
      <c r="U253">
        <v>20</v>
      </c>
      <c r="W253">
        <v>1</v>
      </c>
    </row>
    <row r="254" spans="1:23">
      <c r="A254" s="348">
        <v>247</v>
      </c>
      <c r="B254" s="80">
        <v>59</v>
      </c>
      <c r="C254" t="s">
        <v>149</v>
      </c>
      <c r="D254" s="46">
        <v>31570</v>
      </c>
      <c r="E254" t="s">
        <v>131</v>
      </c>
      <c r="F254" s="45" t="s">
        <v>0</v>
      </c>
      <c r="G254" t="s">
        <v>123</v>
      </c>
      <c r="H254" t="s">
        <v>155</v>
      </c>
      <c r="J254">
        <v>2</v>
      </c>
      <c r="K254">
        <v>0</v>
      </c>
      <c r="L254">
        <v>2</v>
      </c>
      <c r="O254">
        <v>4</v>
      </c>
      <c r="P254" t="s">
        <v>1</v>
      </c>
      <c r="Q254">
        <v>4</v>
      </c>
      <c r="S254">
        <v>20</v>
      </c>
      <c r="T254" t="s">
        <v>1</v>
      </c>
      <c r="U254">
        <v>19</v>
      </c>
      <c r="W254">
        <v>1</v>
      </c>
    </row>
    <row r="255" spans="1:23">
      <c r="A255" s="348">
        <v>248</v>
      </c>
      <c r="B255" s="80">
        <v>47</v>
      </c>
      <c r="C255" t="s">
        <v>85</v>
      </c>
      <c r="D255" s="46">
        <v>31528</v>
      </c>
      <c r="E255" t="s">
        <v>84</v>
      </c>
      <c r="F255" s="45" t="s">
        <v>0</v>
      </c>
      <c r="G255" t="s">
        <v>123</v>
      </c>
      <c r="H255" t="s">
        <v>155</v>
      </c>
      <c r="J255">
        <v>1</v>
      </c>
      <c r="K255">
        <v>2</v>
      </c>
      <c r="L255">
        <v>1</v>
      </c>
      <c r="O255">
        <v>4</v>
      </c>
      <c r="P255" t="s">
        <v>1</v>
      </c>
      <c r="Q255">
        <v>4</v>
      </c>
      <c r="S255">
        <v>19</v>
      </c>
      <c r="T255" t="s">
        <v>1</v>
      </c>
      <c r="U255">
        <v>18</v>
      </c>
      <c r="W255">
        <v>1</v>
      </c>
    </row>
    <row r="256" spans="1:23">
      <c r="A256" s="348">
        <v>249</v>
      </c>
      <c r="B256" s="80">
        <v>18</v>
      </c>
      <c r="C256" t="s">
        <v>81</v>
      </c>
      <c r="D256" s="46">
        <v>31389</v>
      </c>
      <c r="E256" t="s">
        <v>78</v>
      </c>
      <c r="F256" s="45" t="s">
        <v>0</v>
      </c>
      <c r="G256" t="s">
        <v>102</v>
      </c>
      <c r="H256" t="s">
        <v>155</v>
      </c>
      <c r="J256">
        <v>2</v>
      </c>
      <c r="K256">
        <v>0</v>
      </c>
      <c r="L256">
        <v>2</v>
      </c>
      <c r="O256">
        <v>4</v>
      </c>
      <c r="P256" t="s">
        <v>1</v>
      </c>
      <c r="Q256">
        <v>4</v>
      </c>
      <c r="S256">
        <v>19</v>
      </c>
      <c r="T256" t="s">
        <v>1</v>
      </c>
      <c r="U256">
        <v>18</v>
      </c>
      <c r="W256">
        <v>1</v>
      </c>
    </row>
    <row r="257" spans="1:23">
      <c r="A257" s="348">
        <v>250</v>
      </c>
      <c r="B257" s="80">
        <v>9</v>
      </c>
      <c r="C257" t="s">
        <v>117</v>
      </c>
      <c r="D257" s="46">
        <v>31368</v>
      </c>
      <c r="E257" t="s">
        <v>115</v>
      </c>
      <c r="F257" s="45" t="s">
        <v>0</v>
      </c>
      <c r="G257" t="s">
        <v>128</v>
      </c>
      <c r="H257" t="s">
        <v>155</v>
      </c>
      <c r="J257">
        <v>2</v>
      </c>
      <c r="K257">
        <v>0</v>
      </c>
      <c r="L257">
        <v>2</v>
      </c>
      <c r="O257">
        <v>4</v>
      </c>
      <c r="P257" t="s">
        <v>1</v>
      </c>
      <c r="Q257">
        <v>4</v>
      </c>
      <c r="S257">
        <v>19</v>
      </c>
      <c r="T257" t="s">
        <v>1</v>
      </c>
      <c r="U257">
        <v>18</v>
      </c>
      <c r="W257">
        <v>1</v>
      </c>
    </row>
    <row r="258" spans="1:23">
      <c r="A258" s="348">
        <v>251</v>
      </c>
      <c r="B258" s="80">
        <v>38</v>
      </c>
      <c r="C258" t="s">
        <v>90</v>
      </c>
      <c r="D258" s="46">
        <v>31486</v>
      </c>
      <c r="E258" t="s">
        <v>86</v>
      </c>
      <c r="F258" s="45" t="s">
        <v>0</v>
      </c>
      <c r="G258" t="s">
        <v>131</v>
      </c>
      <c r="H258" t="s">
        <v>155</v>
      </c>
      <c r="J258">
        <v>2</v>
      </c>
      <c r="K258">
        <v>0</v>
      </c>
      <c r="L258">
        <v>2</v>
      </c>
      <c r="O258">
        <v>4</v>
      </c>
      <c r="P258" t="s">
        <v>1</v>
      </c>
      <c r="Q258">
        <v>4</v>
      </c>
      <c r="S258">
        <v>18</v>
      </c>
      <c r="T258" t="s">
        <v>1</v>
      </c>
      <c r="U258">
        <v>17</v>
      </c>
      <c r="W258">
        <v>1</v>
      </c>
    </row>
    <row r="259" spans="1:23">
      <c r="A259" s="348">
        <v>252</v>
      </c>
      <c r="B259" s="80">
        <v>30</v>
      </c>
      <c r="C259" t="s">
        <v>80</v>
      </c>
      <c r="D259" s="46">
        <v>31438</v>
      </c>
      <c r="E259" t="s">
        <v>78</v>
      </c>
      <c r="F259" s="45" t="s">
        <v>0</v>
      </c>
      <c r="G259" t="s">
        <v>123</v>
      </c>
      <c r="H259" t="s">
        <v>155</v>
      </c>
      <c r="J259">
        <v>2</v>
      </c>
      <c r="K259">
        <v>0</v>
      </c>
      <c r="L259">
        <v>2</v>
      </c>
      <c r="O259">
        <v>4</v>
      </c>
      <c r="P259" t="s">
        <v>1</v>
      </c>
      <c r="Q259">
        <v>4</v>
      </c>
      <c r="S259">
        <v>18</v>
      </c>
      <c r="T259" t="s">
        <v>1</v>
      </c>
      <c r="U259">
        <v>17</v>
      </c>
      <c r="W259">
        <v>1</v>
      </c>
    </row>
    <row r="260" spans="1:23">
      <c r="A260" s="348">
        <v>253</v>
      </c>
      <c r="B260" s="80">
        <v>26</v>
      </c>
      <c r="C260" t="s">
        <v>77</v>
      </c>
      <c r="D260" s="46">
        <v>31408</v>
      </c>
      <c r="E260" t="s">
        <v>78</v>
      </c>
      <c r="F260" s="45" t="s">
        <v>0</v>
      </c>
      <c r="G260" t="s">
        <v>84</v>
      </c>
      <c r="H260" t="s">
        <v>155</v>
      </c>
      <c r="J260">
        <v>1</v>
      </c>
      <c r="K260">
        <v>2</v>
      </c>
      <c r="L260">
        <v>1</v>
      </c>
      <c r="O260">
        <v>4</v>
      </c>
      <c r="P260" t="s">
        <v>1</v>
      </c>
      <c r="Q260">
        <v>4</v>
      </c>
      <c r="S260">
        <v>18</v>
      </c>
      <c r="T260" t="s">
        <v>1</v>
      </c>
      <c r="U260">
        <v>17</v>
      </c>
      <c r="W260">
        <v>1</v>
      </c>
    </row>
    <row r="261" spans="1:23">
      <c r="A261" s="348">
        <v>254</v>
      </c>
      <c r="B261" s="80">
        <v>57</v>
      </c>
      <c r="C261" t="s">
        <v>138</v>
      </c>
      <c r="D261" s="46">
        <v>31562</v>
      </c>
      <c r="E261" t="s">
        <v>128</v>
      </c>
      <c r="F261" s="45" t="s">
        <v>0</v>
      </c>
      <c r="G261" t="s">
        <v>84</v>
      </c>
      <c r="H261" t="s">
        <v>155</v>
      </c>
      <c r="J261">
        <v>2</v>
      </c>
      <c r="K261">
        <v>0</v>
      </c>
      <c r="L261">
        <v>2</v>
      </c>
      <c r="O261">
        <v>4</v>
      </c>
      <c r="P261" t="s">
        <v>1</v>
      </c>
      <c r="Q261">
        <v>4</v>
      </c>
      <c r="S261">
        <v>17</v>
      </c>
      <c r="T261" t="s">
        <v>1</v>
      </c>
      <c r="U261">
        <v>16</v>
      </c>
      <c r="W261">
        <v>1</v>
      </c>
    </row>
    <row r="262" spans="1:23">
      <c r="A262" s="348">
        <v>255</v>
      </c>
      <c r="B262" s="80">
        <v>54</v>
      </c>
      <c r="C262" t="s">
        <v>118</v>
      </c>
      <c r="D262" s="46">
        <v>31535</v>
      </c>
      <c r="E262" t="s">
        <v>115</v>
      </c>
      <c r="F262" s="45" t="s">
        <v>0</v>
      </c>
      <c r="G262" t="s">
        <v>108</v>
      </c>
      <c r="H262" t="s">
        <v>155</v>
      </c>
      <c r="J262">
        <v>2</v>
      </c>
      <c r="K262">
        <v>0</v>
      </c>
      <c r="L262">
        <v>2</v>
      </c>
      <c r="O262">
        <v>4</v>
      </c>
      <c r="P262" t="s">
        <v>1</v>
      </c>
      <c r="Q262">
        <v>4</v>
      </c>
      <c r="S262">
        <v>17</v>
      </c>
      <c r="T262" t="s">
        <v>1</v>
      </c>
      <c r="U262">
        <v>16</v>
      </c>
      <c r="W262">
        <v>1</v>
      </c>
    </row>
    <row r="263" spans="1:23">
      <c r="A263" s="348">
        <v>256</v>
      </c>
      <c r="B263" s="80">
        <v>2</v>
      </c>
      <c r="C263" t="s">
        <v>106</v>
      </c>
      <c r="D263" s="46">
        <v>31339</v>
      </c>
      <c r="E263" t="s">
        <v>102</v>
      </c>
      <c r="F263" s="45" t="s">
        <v>0</v>
      </c>
      <c r="G263" t="s">
        <v>84</v>
      </c>
      <c r="H263" t="s">
        <v>155</v>
      </c>
      <c r="J263">
        <v>2</v>
      </c>
      <c r="K263">
        <v>0</v>
      </c>
      <c r="L263">
        <v>2</v>
      </c>
      <c r="O263">
        <v>4</v>
      </c>
      <c r="P263" t="s">
        <v>1</v>
      </c>
      <c r="Q263">
        <v>4</v>
      </c>
      <c r="S263">
        <v>17</v>
      </c>
      <c r="T263" t="s">
        <v>1</v>
      </c>
      <c r="U263">
        <v>16</v>
      </c>
      <c r="W263">
        <v>1</v>
      </c>
    </row>
    <row r="264" spans="1:23">
      <c r="A264" s="348">
        <v>257</v>
      </c>
      <c r="B264" s="80">
        <v>59</v>
      </c>
      <c r="C264" t="s">
        <v>132</v>
      </c>
      <c r="D264" s="46">
        <v>31570</v>
      </c>
      <c r="E264" t="s">
        <v>131</v>
      </c>
      <c r="F264" s="45" t="s">
        <v>0</v>
      </c>
      <c r="G264" t="s">
        <v>123</v>
      </c>
      <c r="H264" t="s">
        <v>155</v>
      </c>
      <c r="J264">
        <v>2</v>
      </c>
      <c r="K264">
        <v>0</v>
      </c>
      <c r="L264">
        <v>2</v>
      </c>
      <c r="O264">
        <v>4</v>
      </c>
      <c r="P264" t="s">
        <v>1</v>
      </c>
      <c r="Q264">
        <v>4</v>
      </c>
      <c r="S264">
        <v>16</v>
      </c>
      <c r="T264" t="s">
        <v>1</v>
      </c>
      <c r="U264">
        <v>15</v>
      </c>
      <c r="W264">
        <v>1</v>
      </c>
    </row>
    <row r="265" spans="1:23">
      <c r="A265" s="348">
        <v>258</v>
      </c>
      <c r="B265" s="80">
        <v>58</v>
      </c>
      <c r="C265" t="s">
        <v>77</v>
      </c>
      <c r="D265" s="46">
        <v>31563</v>
      </c>
      <c r="E265" t="s">
        <v>78</v>
      </c>
      <c r="F265" s="45" t="s">
        <v>0</v>
      </c>
      <c r="G265" t="s">
        <v>95</v>
      </c>
      <c r="H265" t="s">
        <v>155</v>
      </c>
      <c r="J265">
        <v>1</v>
      </c>
      <c r="K265">
        <v>2</v>
      </c>
      <c r="L265">
        <v>1</v>
      </c>
      <c r="O265">
        <v>4</v>
      </c>
      <c r="P265" t="s">
        <v>1</v>
      </c>
      <c r="Q265">
        <v>4</v>
      </c>
      <c r="S265">
        <v>16</v>
      </c>
      <c r="T265" t="s">
        <v>1</v>
      </c>
      <c r="U265">
        <v>15</v>
      </c>
      <c r="W265">
        <v>1</v>
      </c>
    </row>
    <row r="266" spans="1:23">
      <c r="A266" s="348">
        <v>259</v>
      </c>
      <c r="B266" s="80">
        <v>48</v>
      </c>
      <c r="C266" t="s">
        <v>151</v>
      </c>
      <c r="D266" s="46">
        <v>31529</v>
      </c>
      <c r="E266" t="s">
        <v>388</v>
      </c>
      <c r="F266" s="45" t="s">
        <v>0</v>
      </c>
      <c r="G266" t="s">
        <v>78</v>
      </c>
      <c r="H266" t="s">
        <v>155</v>
      </c>
      <c r="J266">
        <v>2</v>
      </c>
      <c r="K266">
        <v>0</v>
      </c>
      <c r="L266">
        <v>2</v>
      </c>
      <c r="O266">
        <v>4</v>
      </c>
      <c r="P266" t="s">
        <v>1</v>
      </c>
      <c r="Q266">
        <v>4</v>
      </c>
      <c r="S266">
        <v>16</v>
      </c>
      <c r="T266" t="s">
        <v>1</v>
      </c>
      <c r="U266">
        <v>15</v>
      </c>
      <c r="W266">
        <v>1</v>
      </c>
    </row>
    <row r="267" spans="1:23">
      <c r="A267" s="348">
        <v>260</v>
      </c>
      <c r="B267" s="80">
        <v>24</v>
      </c>
      <c r="C267" t="s">
        <v>138</v>
      </c>
      <c r="D267" s="46">
        <v>31403</v>
      </c>
      <c r="E267" t="s">
        <v>128</v>
      </c>
      <c r="F267" s="45" t="s">
        <v>0</v>
      </c>
      <c r="G267" t="s">
        <v>384</v>
      </c>
      <c r="H267" t="s">
        <v>155</v>
      </c>
      <c r="J267">
        <v>1</v>
      </c>
      <c r="K267">
        <v>2</v>
      </c>
      <c r="L267">
        <v>1</v>
      </c>
      <c r="O267">
        <v>4</v>
      </c>
      <c r="P267" t="s">
        <v>1</v>
      </c>
      <c r="Q267">
        <v>4</v>
      </c>
      <c r="S267">
        <v>16</v>
      </c>
      <c r="T267" t="s">
        <v>1</v>
      </c>
      <c r="U267">
        <v>15</v>
      </c>
      <c r="W267">
        <v>1</v>
      </c>
    </row>
    <row r="268" spans="1:23">
      <c r="A268" s="348">
        <v>261</v>
      </c>
      <c r="B268" s="80">
        <v>21</v>
      </c>
      <c r="C268" t="s">
        <v>152</v>
      </c>
      <c r="D268" s="46">
        <v>31395</v>
      </c>
      <c r="E268" t="s">
        <v>388</v>
      </c>
      <c r="F268" s="45" t="s">
        <v>0</v>
      </c>
      <c r="G268" t="s">
        <v>123</v>
      </c>
      <c r="H268" t="s">
        <v>155</v>
      </c>
      <c r="J268">
        <v>2</v>
      </c>
      <c r="K268">
        <v>0</v>
      </c>
      <c r="L268">
        <v>2</v>
      </c>
      <c r="O268">
        <v>4</v>
      </c>
      <c r="P268" t="s">
        <v>1</v>
      </c>
      <c r="Q268">
        <v>4</v>
      </c>
      <c r="S268">
        <v>16</v>
      </c>
      <c r="T268" t="s">
        <v>1</v>
      </c>
      <c r="U268">
        <v>15</v>
      </c>
      <c r="W268">
        <v>1</v>
      </c>
    </row>
    <row r="269" spans="1:23">
      <c r="A269" s="348">
        <v>262</v>
      </c>
      <c r="B269" s="80">
        <v>52</v>
      </c>
      <c r="C269" t="s">
        <v>110</v>
      </c>
      <c r="D269" s="46">
        <v>31534</v>
      </c>
      <c r="E269" t="s">
        <v>108</v>
      </c>
      <c r="F269" s="45" t="s">
        <v>0</v>
      </c>
      <c r="G269" t="s">
        <v>84</v>
      </c>
      <c r="H269" t="s">
        <v>155</v>
      </c>
      <c r="J269">
        <v>2</v>
      </c>
      <c r="K269">
        <v>0</v>
      </c>
      <c r="L269">
        <v>2</v>
      </c>
      <c r="O269">
        <v>4</v>
      </c>
      <c r="P269" t="s">
        <v>1</v>
      </c>
      <c r="Q269">
        <v>4</v>
      </c>
      <c r="S269">
        <v>15</v>
      </c>
      <c r="T269" t="s">
        <v>1</v>
      </c>
      <c r="U269">
        <v>14</v>
      </c>
      <c r="W269">
        <v>1</v>
      </c>
    </row>
    <row r="270" spans="1:23">
      <c r="A270" s="348">
        <v>263</v>
      </c>
      <c r="B270" s="80">
        <v>18</v>
      </c>
      <c r="C270" t="s">
        <v>103</v>
      </c>
      <c r="D270" s="46">
        <v>31389</v>
      </c>
      <c r="E270" t="s">
        <v>102</v>
      </c>
      <c r="F270" s="45" t="s">
        <v>0</v>
      </c>
      <c r="G270" t="s">
        <v>78</v>
      </c>
      <c r="H270" t="s">
        <v>155</v>
      </c>
      <c r="J270">
        <v>2</v>
      </c>
      <c r="K270">
        <v>0</v>
      </c>
      <c r="L270">
        <v>2</v>
      </c>
      <c r="O270">
        <v>4</v>
      </c>
      <c r="P270" t="s">
        <v>1</v>
      </c>
      <c r="Q270">
        <v>4</v>
      </c>
      <c r="S270">
        <v>15</v>
      </c>
      <c r="T270" t="s">
        <v>1</v>
      </c>
      <c r="U270">
        <v>14</v>
      </c>
      <c r="W270">
        <v>1</v>
      </c>
    </row>
    <row r="271" spans="1:23">
      <c r="A271" s="348">
        <v>264</v>
      </c>
      <c r="B271" s="80">
        <v>48</v>
      </c>
      <c r="C271" t="s">
        <v>94</v>
      </c>
      <c r="D271" s="46">
        <v>31529</v>
      </c>
      <c r="E271" t="s">
        <v>388</v>
      </c>
      <c r="F271" s="45" t="s">
        <v>0</v>
      </c>
      <c r="G271" t="s">
        <v>78</v>
      </c>
      <c r="H271" t="s">
        <v>155</v>
      </c>
      <c r="J271">
        <v>2</v>
      </c>
      <c r="K271">
        <v>0</v>
      </c>
      <c r="L271">
        <v>2</v>
      </c>
      <c r="O271">
        <v>4</v>
      </c>
      <c r="P271" t="s">
        <v>1</v>
      </c>
      <c r="Q271">
        <v>4</v>
      </c>
      <c r="S271">
        <v>14</v>
      </c>
      <c r="T271" t="s">
        <v>1</v>
      </c>
      <c r="U271">
        <v>13</v>
      </c>
      <c r="W271">
        <v>1</v>
      </c>
    </row>
    <row r="272" spans="1:23">
      <c r="A272" s="348">
        <v>265</v>
      </c>
      <c r="B272" s="80">
        <v>27</v>
      </c>
      <c r="C272" t="s">
        <v>118</v>
      </c>
      <c r="D272" s="46">
        <v>31409</v>
      </c>
      <c r="E272" t="s">
        <v>115</v>
      </c>
      <c r="F272" s="45" t="s">
        <v>0</v>
      </c>
      <c r="G272" t="s">
        <v>78</v>
      </c>
      <c r="H272" t="s">
        <v>155</v>
      </c>
      <c r="J272">
        <v>2</v>
      </c>
      <c r="K272">
        <v>0</v>
      </c>
      <c r="L272">
        <v>2</v>
      </c>
      <c r="O272">
        <v>4</v>
      </c>
      <c r="P272" t="s">
        <v>1</v>
      </c>
      <c r="Q272">
        <v>4</v>
      </c>
      <c r="S272">
        <v>9</v>
      </c>
      <c r="T272" t="s">
        <v>1</v>
      </c>
      <c r="U272">
        <v>8</v>
      </c>
      <c r="W272">
        <v>1</v>
      </c>
    </row>
    <row r="273" spans="1:23">
      <c r="A273" s="348">
        <v>266</v>
      </c>
      <c r="B273" s="80">
        <v>2</v>
      </c>
      <c r="C273" t="s">
        <v>143</v>
      </c>
      <c r="D273" s="46">
        <v>31339</v>
      </c>
      <c r="E273" t="s">
        <v>84</v>
      </c>
      <c r="F273" s="45" t="s">
        <v>0</v>
      </c>
      <c r="G273" t="s">
        <v>102</v>
      </c>
      <c r="H273" t="s">
        <v>155</v>
      </c>
      <c r="J273">
        <v>2</v>
      </c>
      <c r="K273">
        <v>0</v>
      </c>
      <c r="L273">
        <v>2</v>
      </c>
      <c r="O273">
        <v>4</v>
      </c>
      <c r="P273" t="s">
        <v>1</v>
      </c>
      <c r="Q273">
        <v>4</v>
      </c>
      <c r="S273">
        <v>21</v>
      </c>
      <c r="T273" t="s">
        <v>1</v>
      </c>
      <c r="U273">
        <v>21</v>
      </c>
      <c r="W273">
        <v>0</v>
      </c>
    </row>
    <row r="274" spans="1:23">
      <c r="A274" s="348">
        <v>267</v>
      </c>
      <c r="B274" s="80">
        <v>3</v>
      </c>
      <c r="C274" t="s">
        <v>75</v>
      </c>
      <c r="D274" s="46">
        <v>31340</v>
      </c>
      <c r="E274" t="s">
        <v>384</v>
      </c>
      <c r="F274" s="45" t="s">
        <v>0</v>
      </c>
      <c r="G274" t="s">
        <v>84</v>
      </c>
      <c r="H274" t="s">
        <v>155</v>
      </c>
      <c r="J274">
        <v>2</v>
      </c>
      <c r="K274">
        <v>0</v>
      </c>
      <c r="L274">
        <v>2</v>
      </c>
      <c r="O274">
        <v>4</v>
      </c>
      <c r="P274" t="s">
        <v>1</v>
      </c>
      <c r="Q274">
        <v>4</v>
      </c>
      <c r="S274">
        <v>18</v>
      </c>
      <c r="T274" t="s">
        <v>1</v>
      </c>
      <c r="U274">
        <v>18</v>
      </c>
      <c r="W274">
        <v>0</v>
      </c>
    </row>
    <row r="275" spans="1:23">
      <c r="A275" s="348">
        <v>268</v>
      </c>
      <c r="B275" s="80">
        <v>16</v>
      </c>
      <c r="C275" t="s">
        <v>110</v>
      </c>
      <c r="D275" s="46">
        <v>31388</v>
      </c>
      <c r="E275" t="s">
        <v>108</v>
      </c>
      <c r="F275" s="45" t="s">
        <v>0</v>
      </c>
      <c r="G275" t="s">
        <v>102</v>
      </c>
      <c r="H275" t="s">
        <v>155</v>
      </c>
      <c r="J275">
        <v>2</v>
      </c>
      <c r="K275">
        <v>0</v>
      </c>
      <c r="L275">
        <v>2</v>
      </c>
      <c r="O275">
        <v>4</v>
      </c>
      <c r="P275" t="s">
        <v>1</v>
      </c>
      <c r="Q275">
        <v>4</v>
      </c>
      <c r="S275">
        <v>17</v>
      </c>
      <c r="T275" t="s">
        <v>1</v>
      </c>
      <c r="U275">
        <v>17</v>
      </c>
      <c r="W275">
        <v>0</v>
      </c>
    </row>
    <row r="276" spans="1:23">
      <c r="A276" s="348">
        <v>269</v>
      </c>
      <c r="B276" s="80">
        <v>9</v>
      </c>
      <c r="C276" t="s">
        <v>116</v>
      </c>
      <c r="D276" s="46">
        <v>31368</v>
      </c>
      <c r="E276" t="s">
        <v>115</v>
      </c>
      <c r="F276" s="45" t="s">
        <v>0</v>
      </c>
      <c r="G276" t="s">
        <v>128</v>
      </c>
      <c r="H276" t="s">
        <v>155</v>
      </c>
      <c r="J276">
        <v>0</v>
      </c>
      <c r="K276">
        <v>4</v>
      </c>
      <c r="L276">
        <v>0</v>
      </c>
      <c r="O276">
        <v>4</v>
      </c>
      <c r="P276" t="s">
        <v>1</v>
      </c>
      <c r="Q276">
        <v>4</v>
      </c>
      <c r="S276">
        <v>17</v>
      </c>
      <c r="T276" t="s">
        <v>1</v>
      </c>
      <c r="U276">
        <v>17</v>
      </c>
      <c r="W276">
        <v>0</v>
      </c>
    </row>
    <row r="277" spans="1:23">
      <c r="A277" s="348">
        <v>270</v>
      </c>
      <c r="B277" s="80">
        <v>42</v>
      </c>
      <c r="C277" t="s">
        <v>133</v>
      </c>
      <c r="D277" s="46">
        <v>31493</v>
      </c>
      <c r="E277" t="s">
        <v>131</v>
      </c>
      <c r="F277" s="45" t="s">
        <v>0</v>
      </c>
      <c r="G277" t="s">
        <v>115</v>
      </c>
      <c r="H277" t="s">
        <v>155</v>
      </c>
      <c r="J277">
        <v>1</v>
      </c>
      <c r="K277">
        <v>2</v>
      </c>
      <c r="L277">
        <v>1</v>
      </c>
      <c r="O277">
        <v>4</v>
      </c>
      <c r="P277" t="s">
        <v>1</v>
      </c>
      <c r="Q277">
        <v>4</v>
      </c>
      <c r="S277">
        <v>15</v>
      </c>
      <c r="T277" t="s">
        <v>1</v>
      </c>
      <c r="U277">
        <v>15</v>
      </c>
      <c r="W277">
        <v>0</v>
      </c>
    </row>
    <row r="278" spans="1:23">
      <c r="A278" s="348">
        <v>271</v>
      </c>
      <c r="B278" s="80">
        <v>42</v>
      </c>
      <c r="C278" t="s">
        <v>119</v>
      </c>
      <c r="D278" s="46">
        <v>31493</v>
      </c>
      <c r="E278" t="s">
        <v>115</v>
      </c>
      <c r="F278" s="45" t="s">
        <v>0</v>
      </c>
      <c r="G278" t="s">
        <v>131</v>
      </c>
      <c r="H278" t="s">
        <v>155</v>
      </c>
      <c r="J278">
        <v>2</v>
      </c>
      <c r="K278">
        <v>0</v>
      </c>
      <c r="L278">
        <v>2</v>
      </c>
      <c r="O278">
        <v>4</v>
      </c>
      <c r="P278" t="s">
        <v>1</v>
      </c>
      <c r="Q278">
        <v>4</v>
      </c>
      <c r="S278">
        <v>15</v>
      </c>
      <c r="T278" t="s">
        <v>1</v>
      </c>
      <c r="U278">
        <v>15</v>
      </c>
      <c r="W278">
        <v>0</v>
      </c>
    </row>
    <row r="279" spans="1:23">
      <c r="A279" s="348">
        <v>272</v>
      </c>
      <c r="B279" s="80">
        <v>30</v>
      </c>
      <c r="C279" t="s">
        <v>79</v>
      </c>
      <c r="D279" s="46">
        <v>31438</v>
      </c>
      <c r="E279" t="s">
        <v>78</v>
      </c>
      <c r="F279" s="45" t="s">
        <v>0</v>
      </c>
      <c r="G279" t="s">
        <v>123</v>
      </c>
      <c r="H279" t="s">
        <v>155</v>
      </c>
      <c r="J279">
        <v>2</v>
      </c>
      <c r="K279">
        <v>0</v>
      </c>
      <c r="L279">
        <v>2</v>
      </c>
      <c r="O279">
        <v>4</v>
      </c>
      <c r="P279" t="s">
        <v>1</v>
      </c>
      <c r="Q279">
        <v>4</v>
      </c>
      <c r="S279">
        <v>15</v>
      </c>
      <c r="T279" t="s">
        <v>1</v>
      </c>
      <c r="U279">
        <v>15</v>
      </c>
      <c r="W279">
        <v>0</v>
      </c>
    </row>
    <row r="280" spans="1:23">
      <c r="A280" s="348">
        <v>273</v>
      </c>
      <c r="B280" s="80">
        <v>21</v>
      </c>
      <c r="C280" t="s">
        <v>122</v>
      </c>
      <c r="D280" s="46">
        <v>31395</v>
      </c>
      <c r="E280" t="s">
        <v>123</v>
      </c>
      <c r="F280" s="45" t="s">
        <v>0</v>
      </c>
      <c r="G280" t="s">
        <v>388</v>
      </c>
      <c r="H280" t="s">
        <v>155</v>
      </c>
      <c r="J280">
        <v>2</v>
      </c>
      <c r="K280">
        <v>0</v>
      </c>
      <c r="L280">
        <v>2</v>
      </c>
      <c r="O280">
        <v>4</v>
      </c>
      <c r="P280" t="s">
        <v>1</v>
      </c>
      <c r="Q280">
        <v>4</v>
      </c>
      <c r="S280">
        <v>14</v>
      </c>
      <c r="T280" t="s">
        <v>1</v>
      </c>
      <c r="U280">
        <v>14</v>
      </c>
      <c r="W280">
        <v>0</v>
      </c>
    </row>
    <row r="281" spans="1:23">
      <c r="A281" s="348">
        <v>274</v>
      </c>
      <c r="B281" s="80">
        <v>18</v>
      </c>
      <c r="C281" t="s">
        <v>104</v>
      </c>
      <c r="D281" s="46">
        <v>31389</v>
      </c>
      <c r="E281" t="s">
        <v>102</v>
      </c>
      <c r="F281" s="45" t="s">
        <v>0</v>
      </c>
      <c r="G281" t="s">
        <v>78</v>
      </c>
      <c r="H281" t="s">
        <v>155</v>
      </c>
      <c r="J281">
        <v>2</v>
      </c>
      <c r="K281">
        <v>0</v>
      </c>
      <c r="L281">
        <v>2</v>
      </c>
      <c r="O281">
        <v>4</v>
      </c>
      <c r="P281" t="s">
        <v>1</v>
      </c>
      <c r="Q281">
        <v>4</v>
      </c>
      <c r="S281">
        <v>14</v>
      </c>
      <c r="T281" t="s">
        <v>1</v>
      </c>
      <c r="U281">
        <v>14</v>
      </c>
      <c r="W281">
        <v>0</v>
      </c>
    </row>
    <row r="282" spans="1:23">
      <c r="A282" s="348">
        <v>275</v>
      </c>
      <c r="B282" s="80">
        <v>30</v>
      </c>
      <c r="C282" t="s">
        <v>124</v>
      </c>
      <c r="D282" s="46">
        <v>31438</v>
      </c>
      <c r="E282" t="s">
        <v>123</v>
      </c>
      <c r="F282" s="45" t="s">
        <v>0</v>
      </c>
      <c r="G282" t="s">
        <v>78</v>
      </c>
      <c r="H282" t="s">
        <v>155</v>
      </c>
      <c r="J282">
        <v>2</v>
      </c>
      <c r="K282">
        <v>0</v>
      </c>
      <c r="L282">
        <v>2</v>
      </c>
      <c r="O282">
        <v>4</v>
      </c>
      <c r="P282" t="s">
        <v>1</v>
      </c>
      <c r="Q282">
        <v>4</v>
      </c>
      <c r="S282">
        <v>13</v>
      </c>
      <c r="T282" t="s">
        <v>1</v>
      </c>
      <c r="U282">
        <v>13</v>
      </c>
      <c r="W282">
        <v>0</v>
      </c>
    </row>
    <row r="283" spans="1:23">
      <c r="A283" s="348">
        <v>276</v>
      </c>
      <c r="B283" s="80">
        <v>24</v>
      </c>
      <c r="C283" t="s">
        <v>92</v>
      </c>
      <c r="D283" s="46">
        <v>31403</v>
      </c>
      <c r="E283" t="s">
        <v>128</v>
      </c>
      <c r="F283" s="45" t="s">
        <v>0</v>
      </c>
      <c r="G283" t="s">
        <v>384</v>
      </c>
      <c r="H283" t="s">
        <v>155</v>
      </c>
      <c r="J283">
        <v>2</v>
      </c>
      <c r="K283">
        <v>0</v>
      </c>
      <c r="L283">
        <v>2</v>
      </c>
      <c r="O283">
        <v>4</v>
      </c>
      <c r="P283" t="s">
        <v>1</v>
      </c>
      <c r="Q283">
        <v>4</v>
      </c>
      <c r="S283">
        <v>12</v>
      </c>
      <c r="T283" t="s">
        <v>1</v>
      </c>
      <c r="U283">
        <v>12</v>
      </c>
      <c r="W283">
        <v>0</v>
      </c>
    </row>
    <row r="284" spans="1:23">
      <c r="A284" s="348">
        <v>277</v>
      </c>
      <c r="B284" s="80">
        <v>45</v>
      </c>
      <c r="C284" t="s">
        <v>88</v>
      </c>
      <c r="D284" s="46">
        <v>31508</v>
      </c>
      <c r="E284" t="s">
        <v>86</v>
      </c>
      <c r="F284" s="45" t="s">
        <v>0</v>
      </c>
      <c r="G284" t="s">
        <v>78</v>
      </c>
      <c r="H284" t="s">
        <v>155</v>
      </c>
      <c r="J284">
        <v>2</v>
      </c>
      <c r="K284">
        <v>0</v>
      </c>
      <c r="L284">
        <v>2</v>
      </c>
      <c r="O284">
        <v>4</v>
      </c>
      <c r="P284" t="s">
        <v>1</v>
      </c>
      <c r="Q284">
        <v>4</v>
      </c>
      <c r="S284">
        <v>10</v>
      </c>
      <c r="T284" t="s">
        <v>1</v>
      </c>
      <c r="U284">
        <v>10</v>
      </c>
      <c r="W284">
        <v>0</v>
      </c>
    </row>
    <row r="285" spans="1:23">
      <c r="A285" s="348">
        <v>278</v>
      </c>
      <c r="B285" s="80">
        <v>66</v>
      </c>
      <c r="C285" t="s">
        <v>114</v>
      </c>
      <c r="D285" s="46">
        <v>31599</v>
      </c>
      <c r="E285" t="s">
        <v>115</v>
      </c>
      <c r="F285" s="45" t="s">
        <v>0</v>
      </c>
      <c r="G285" t="s">
        <v>95</v>
      </c>
      <c r="H285" t="s">
        <v>155</v>
      </c>
      <c r="J285">
        <v>2</v>
      </c>
      <c r="K285">
        <v>0</v>
      </c>
      <c r="L285">
        <v>2</v>
      </c>
      <c r="O285">
        <v>4</v>
      </c>
      <c r="P285" t="s">
        <v>1</v>
      </c>
      <c r="Q285">
        <v>4</v>
      </c>
      <c r="S285">
        <v>21</v>
      </c>
      <c r="T285" t="s">
        <v>1</v>
      </c>
      <c r="U285">
        <v>22</v>
      </c>
      <c r="W285">
        <v>-1</v>
      </c>
    </row>
    <row r="286" spans="1:23">
      <c r="A286" s="348">
        <v>279</v>
      </c>
      <c r="B286" s="80">
        <v>36</v>
      </c>
      <c r="C286" t="s">
        <v>117</v>
      </c>
      <c r="D286" s="46">
        <v>31479</v>
      </c>
      <c r="E286" t="s">
        <v>115</v>
      </c>
      <c r="F286" s="45" t="s">
        <v>0</v>
      </c>
      <c r="G286" t="s">
        <v>102</v>
      </c>
      <c r="H286" t="s">
        <v>155</v>
      </c>
      <c r="J286">
        <v>1</v>
      </c>
      <c r="K286">
        <v>2</v>
      </c>
      <c r="L286">
        <v>1</v>
      </c>
      <c r="O286">
        <v>4</v>
      </c>
      <c r="P286" t="s">
        <v>1</v>
      </c>
      <c r="Q286">
        <v>4</v>
      </c>
      <c r="S286">
        <v>21</v>
      </c>
      <c r="T286" t="s">
        <v>1</v>
      </c>
      <c r="U286">
        <v>22</v>
      </c>
      <c r="W286">
        <v>-1</v>
      </c>
    </row>
    <row r="287" spans="1:23">
      <c r="A287" s="348">
        <v>280</v>
      </c>
      <c r="B287" s="80">
        <v>28</v>
      </c>
      <c r="C287" t="s">
        <v>98</v>
      </c>
      <c r="D287" s="46">
        <v>31430</v>
      </c>
      <c r="E287" t="s">
        <v>95</v>
      </c>
      <c r="F287" s="45" t="s">
        <v>0</v>
      </c>
      <c r="G287" t="s">
        <v>388</v>
      </c>
      <c r="H287" t="s">
        <v>155</v>
      </c>
      <c r="J287">
        <v>1</v>
      </c>
      <c r="K287">
        <v>2</v>
      </c>
      <c r="L287">
        <v>1</v>
      </c>
      <c r="O287">
        <v>4</v>
      </c>
      <c r="P287" t="s">
        <v>1</v>
      </c>
      <c r="Q287">
        <v>4</v>
      </c>
      <c r="S287">
        <v>21</v>
      </c>
      <c r="T287" t="s">
        <v>1</v>
      </c>
      <c r="U287">
        <v>22</v>
      </c>
      <c r="W287">
        <v>-1</v>
      </c>
    </row>
    <row r="288" spans="1:23">
      <c r="A288" s="348">
        <v>281</v>
      </c>
      <c r="B288" s="80">
        <v>32</v>
      </c>
      <c r="C288" t="s">
        <v>85</v>
      </c>
      <c r="D288" s="46">
        <v>31451</v>
      </c>
      <c r="E288" t="s">
        <v>84</v>
      </c>
      <c r="F288" s="45" t="s">
        <v>0</v>
      </c>
      <c r="G288" t="s">
        <v>86</v>
      </c>
      <c r="H288" t="s">
        <v>155</v>
      </c>
      <c r="J288">
        <v>1</v>
      </c>
      <c r="K288">
        <v>2</v>
      </c>
      <c r="L288">
        <v>1</v>
      </c>
      <c r="O288">
        <v>4</v>
      </c>
      <c r="P288" t="s">
        <v>1</v>
      </c>
      <c r="Q288">
        <v>4</v>
      </c>
      <c r="S288">
        <v>19</v>
      </c>
      <c r="T288" t="s">
        <v>1</v>
      </c>
      <c r="U288">
        <v>20</v>
      </c>
      <c r="W288">
        <v>-1</v>
      </c>
    </row>
    <row r="289" spans="1:23">
      <c r="A289" s="348">
        <v>282</v>
      </c>
      <c r="B289" s="80">
        <v>21</v>
      </c>
      <c r="C289" t="s">
        <v>124</v>
      </c>
      <c r="D289" s="46">
        <v>31395</v>
      </c>
      <c r="E289" t="s">
        <v>123</v>
      </c>
      <c r="F289" s="45" t="s">
        <v>0</v>
      </c>
      <c r="G289" t="s">
        <v>388</v>
      </c>
      <c r="H289" t="s">
        <v>155</v>
      </c>
      <c r="J289">
        <v>2</v>
      </c>
      <c r="K289">
        <v>0</v>
      </c>
      <c r="L289">
        <v>2</v>
      </c>
      <c r="O289">
        <v>4</v>
      </c>
      <c r="P289" t="s">
        <v>1</v>
      </c>
      <c r="Q289">
        <v>4</v>
      </c>
      <c r="S289">
        <v>18</v>
      </c>
      <c r="T289" t="s">
        <v>1</v>
      </c>
      <c r="U289">
        <v>19</v>
      </c>
      <c r="W289">
        <v>-1</v>
      </c>
    </row>
    <row r="290" spans="1:23">
      <c r="A290" s="348">
        <v>283</v>
      </c>
      <c r="B290" s="80">
        <v>5</v>
      </c>
      <c r="C290" t="s">
        <v>145</v>
      </c>
      <c r="D290" s="46">
        <v>31353</v>
      </c>
      <c r="E290" t="s">
        <v>123</v>
      </c>
      <c r="F290" s="45" t="s">
        <v>0</v>
      </c>
      <c r="G290" t="s">
        <v>128</v>
      </c>
      <c r="H290" t="s">
        <v>155</v>
      </c>
      <c r="J290">
        <v>2</v>
      </c>
      <c r="K290">
        <v>0</v>
      </c>
      <c r="L290">
        <v>2</v>
      </c>
      <c r="O290">
        <v>4</v>
      </c>
      <c r="P290" t="s">
        <v>1</v>
      </c>
      <c r="Q290">
        <v>4</v>
      </c>
      <c r="S290">
        <v>18</v>
      </c>
      <c r="T290" t="s">
        <v>1</v>
      </c>
      <c r="U290">
        <v>19</v>
      </c>
      <c r="W290">
        <v>-1</v>
      </c>
    </row>
    <row r="291" spans="1:23">
      <c r="A291" s="348">
        <v>284</v>
      </c>
      <c r="B291" s="80">
        <v>52</v>
      </c>
      <c r="C291" t="s">
        <v>143</v>
      </c>
      <c r="D291" s="46">
        <v>31534</v>
      </c>
      <c r="E291" t="s">
        <v>84</v>
      </c>
      <c r="F291" s="45" t="s">
        <v>0</v>
      </c>
      <c r="G291" t="s">
        <v>108</v>
      </c>
      <c r="H291" t="s">
        <v>155</v>
      </c>
      <c r="J291">
        <v>2</v>
      </c>
      <c r="K291">
        <v>0</v>
      </c>
      <c r="L291">
        <v>2</v>
      </c>
      <c r="O291">
        <v>4</v>
      </c>
      <c r="P291" t="s">
        <v>1</v>
      </c>
      <c r="Q291">
        <v>4</v>
      </c>
      <c r="S291">
        <v>17</v>
      </c>
      <c r="T291" t="s">
        <v>1</v>
      </c>
      <c r="U291">
        <v>18</v>
      </c>
      <c r="W291">
        <v>-1</v>
      </c>
    </row>
    <row r="292" spans="1:23">
      <c r="A292" s="348">
        <v>285</v>
      </c>
      <c r="B292" s="80">
        <v>30</v>
      </c>
      <c r="C292" t="s">
        <v>126</v>
      </c>
      <c r="D292" s="46">
        <v>31438</v>
      </c>
      <c r="E292" t="s">
        <v>123</v>
      </c>
      <c r="F292" s="45" t="s">
        <v>0</v>
      </c>
      <c r="G292" t="s">
        <v>78</v>
      </c>
      <c r="H292" t="s">
        <v>155</v>
      </c>
      <c r="J292">
        <v>2</v>
      </c>
      <c r="K292">
        <v>0</v>
      </c>
      <c r="L292">
        <v>2</v>
      </c>
      <c r="O292">
        <v>4</v>
      </c>
      <c r="P292" t="s">
        <v>1</v>
      </c>
      <c r="Q292">
        <v>4</v>
      </c>
      <c r="S292">
        <v>17</v>
      </c>
      <c r="T292" t="s">
        <v>1</v>
      </c>
      <c r="U292">
        <v>18</v>
      </c>
      <c r="W292">
        <v>-1</v>
      </c>
    </row>
    <row r="293" spans="1:23">
      <c r="A293" s="348">
        <v>286</v>
      </c>
      <c r="B293" s="80">
        <v>29</v>
      </c>
      <c r="C293" t="s">
        <v>134</v>
      </c>
      <c r="D293" s="46">
        <v>31430</v>
      </c>
      <c r="E293" t="s">
        <v>131</v>
      </c>
      <c r="F293" s="45" t="s">
        <v>0</v>
      </c>
      <c r="G293" t="s">
        <v>388</v>
      </c>
      <c r="H293" t="s">
        <v>155</v>
      </c>
      <c r="J293">
        <v>1</v>
      </c>
      <c r="K293">
        <v>2</v>
      </c>
      <c r="L293">
        <v>1</v>
      </c>
      <c r="O293">
        <v>4</v>
      </c>
      <c r="P293" t="s">
        <v>1</v>
      </c>
      <c r="Q293">
        <v>4</v>
      </c>
      <c r="S293">
        <v>16</v>
      </c>
      <c r="T293" t="s">
        <v>1</v>
      </c>
      <c r="U293">
        <v>17</v>
      </c>
      <c r="W293">
        <v>-1</v>
      </c>
    </row>
    <row r="294" spans="1:23">
      <c r="A294" s="348">
        <v>287</v>
      </c>
      <c r="B294" s="80">
        <v>50</v>
      </c>
      <c r="C294" t="s">
        <v>98</v>
      </c>
      <c r="D294" s="46">
        <v>31529</v>
      </c>
      <c r="E294" t="s">
        <v>95</v>
      </c>
      <c r="F294" s="45" t="s">
        <v>0</v>
      </c>
      <c r="G294" t="s">
        <v>84</v>
      </c>
      <c r="H294" t="s">
        <v>155</v>
      </c>
      <c r="J294">
        <v>2</v>
      </c>
      <c r="K294">
        <v>0</v>
      </c>
      <c r="L294">
        <v>2</v>
      </c>
      <c r="O294">
        <v>4</v>
      </c>
      <c r="P294" t="s">
        <v>1</v>
      </c>
      <c r="Q294">
        <v>4</v>
      </c>
      <c r="S294">
        <v>15</v>
      </c>
      <c r="T294" t="s">
        <v>1</v>
      </c>
      <c r="U294">
        <v>16</v>
      </c>
      <c r="W294">
        <v>-1</v>
      </c>
    </row>
    <row r="295" spans="1:23">
      <c r="A295" s="348">
        <v>288</v>
      </c>
      <c r="B295" s="80">
        <v>39</v>
      </c>
      <c r="C295" t="s">
        <v>97</v>
      </c>
      <c r="D295" s="46">
        <v>31493</v>
      </c>
      <c r="E295" t="s">
        <v>95</v>
      </c>
      <c r="F295" s="45" t="s">
        <v>0</v>
      </c>
      <c r="G295" t="s">
        <v>108</v>
      </c>
      <c r="H295" t="s">
        <v>155</v>
      </c>
      <c r="J295">
        <v>1</v>
      </c>
      <c r="K295">
        <v>2</v>
      </c>
      <c r="L295">
        <v>1</v>
      </c>
      <c r="O295">
        <v>4</v>
      </c>
      <c r="P295" t="s">
        <v>1</v>
      </c>
      <c r="Q295">
        <v>4</v>
      </c>
      <c r="S295">
        <v>15</v>
      </c>
      <c r="T295" t="s">
        <v>1</v>
      </c>
      <c r="U295">
        <v>16</v>
      </c>
      <c r="W295">
        <v>-1</v>
      </c>
    </row>
    <row r="296" spans="1:23">
      <c r="A296" s="348">
        <v>289</v>
      </c>
      <c r="B296" s="80">
        <v>57</v>
      </c>
      <c r="C296" t="s">
        <v>143</v>
      </c>
      <c r="D296" s="46">
        <v>31562</v>
      </c>
      <c r="E296" t="s">
        <v>84</v>
      </c>
      <c r="F296" s="45" t="s">
        <v>0</v>
      </c>
      <c r="G296" t="s">
        <v>128</v>
      </c>
      <c r="H296" t="s">
        <v>155</v>
      </c>
      <c r="J296">
        <v>1</v>
      </c>
      <c r="K296">
        <v>2</v>
      </c>
      <c r="L296">
        <v>1</v>
      </c>
      <c r="O296">
        <v>4</v>
      </c>
      <c r="P296" t="s">
        <v>1</v>
      </c>
      <c r="Q296">
        <v>4</v>
      </c>
      <c r="S296">
        <v>14</v>
      </c>
      <c r="T296" t="s">
        <v>1</v>
      </c>
      <c r="U296">
        <v>15</v>
      </c>
      <c r="W296">
        <v>-1</v>
      </c>
    </row>
    <row r="297" spans="1:23">
      <c r="A297" s="348">
        <v>290</v>
      </c>
      <c r="B297" s="80">
        <v>51</v>
      </c>
      <c r="C297" t="s">
        <v>85</v>
      </c>
      <c r="D297" s="46">
        <v>31533</v>
      </c>
      <c r="E297" t="s">
        <v>84</v>
      </c>
      <c r="F297" s="45" t="s">
        <v>0</v>
      </c>
      <c r="G297" t="s">
        <v>115</v>
      </c>
      <c r="H297" t="s">
        <v>155</v>
      </c>
      <c r="J297">
        <v>2</v>
      </c>
      <c r="K297">
        <v>0</v>
      </c>
      <c r="L297">
        <v>2</v>
      </c>
      <c r="O297">
        <v>4</v>
      </c>
      <c r="P297" t="s">
        <v>1</v>
      </c>
      <c r="Q297">
        <v>4</v>
      </c>
      <c r="S297">
        <v>14</v>
      </c>
      <c r="T297" t="s">
        <v>1</v>
      </c>
      <c r="U297">
        <v>15</v>
      </c>
      <c r="W297">
        <v>-1</v>
      </c>
    </row>
    <row r="298" spans="1:23">
      <c r="A298" s="348">
        <v>291</v>
      </c>
      <c r="B298" s="80">
        <v>16</v>
      </c>
      <c r="C298" t="s">
        <v>105</v>
      </c>
      <c r="D298" s="46">
        <v>31388</v>
      </c>
      <c r="E298" t="s">
        <v>102</v>
      </c>
      <c r="F298" s="45" t="s">
        <v>0</v>
      </c>
      <c r="G298" t="s">
        <v>108</v>
      </c>
      <c r="H298" t="s">
        <v>155</v>
      </c>
      <c r="J298">
        <v>2</v>
      </c>
      <c r="K298">
        <v>0</v>
      </c>
      <c r="L298">
        <v>2</v>
      </c>
      <c r="O298">
        <v>4</v>
      </c>
      <c r="P298" t="s">
        <v>1</v>
      </c>
      <c r="Q298">
        <v>4</v>
      </c>
      <c r="S298">
        <v>14</v>
      </c>
      <c r="T298" t="s">
        <v>1</v>
      </c>
      <c r="U298">
        <v>15</v>
      </c>
      <c r="W298">
        <v>-1</v>
      </c>
    </row>
    <row r="299" spans="1:23">
      <c r="A299" s="348">
        <v>292</v>
      </c>
      <c r="B299" s="80">
        <v>61</v>
      </c>
      <c r="C299" t="s">
        <v>89</v>
      </c>
      <c r="D299" s="46">
        <v>31571</v>
      </c>
      <c r="E299" t="s">
        <v>86</v>
      </c>
      <c r="F299" s="45" t="s">
        <v>0</v>
      </c>
      <c r="G299" t="s">
        <v>388</v>
      </c>
      <c r="H299" t="s">
        <v>155</v>
      </c>
      <c r="J299">
        <v>2</v>
      </c>
      <c r="K299">
        <v>0</v>
      </c>
      <c r="L299">
        <v>2</v>
      </c>
      <c r="O299">
        <v>4</v>
      </c>
      <c r="P299" t="s">
        <v>1</v>
      </c>
      <c r="Q299">
        <v>4</v>
      </c>
      <c r="S299">
        <v>13</v>
      </c>
      <c r="T299" t="s">
        <v>1</v>
      </c>
      <c r="U299">
        <v>14</v>
      </c>
      <c r="W299">
        <v>-1</v>
      </c>
    </row>
    <row r="300" spans="1:23">
      <c r="A300" s="348">
        <v>293</v>
      </c>
      <c r="B300" s="80">
        <v>46</v>
      </c>
      <c r="C300" t="s">
        <v>112</v>
      </c>
      <c r="D300" s="46">
        <v>31528</v>
      </c>
      <c r="E300" t="s">
        <v>108</v>
      </c>
      <c r="F300" s="45" t="s">
        <v>0</v>
      </c>
      <c r="G300" t="s">
        <v>384</v>
      </c>
      <c r="H300" t="s">
        <v>155</v>
      </c>
      <c r="J300">
        <v>1</v>
      </c>
      <c r="K300">
        <v>2</v>
      </c>
      <c r="L300">
        <v>1</v>
      </c>
      <c r="O300">
        <v>4</v>
      </c>
      <c r="P300" t="s">
        <v>1</v>
      </c>
      <c r="Q300">
        <v>4</v>
      </c>
      <c r="S300">
        <v>12</v>
      </c>
      <c r="T300" t="s">
        <v>1</v>
      </c>
      <c r="U300">
        <v>13</v>
      </c>
      <c r="W300">
        <v>-1</v>
      </c>
    </row>
    <row r="301" spans="1:23">
      <c r="A301" s="348">
        <v>294</v>
      </c>
      <c r="B301" s="80">
        <v>15</v>
      </c>
      <c r="C301" t="s">
        <v>99</v>
      </c>
      <c r="D301" s="46">
        <v>31388</v>
      </c>
      <c r="E301" t="s">
        <v>95</v>
      </c>
      <c r="F301" s="45" t="s">
        <v>0</v>
      </c>
      <c r="G301" t="s">
        <v>86</v>
      </c>
      <c r="H301" t="s">
        <v>155</v>
      </c>
      <c r="J301">
        <v>2</v>
      </c>
      <c r="K301">
        <v>0</v>
      </c>
      <c r="L301">
        <v>2</v>
      </c>
      <c r="O301">
        <v>4</v>
      </c>
      <c r="P301" t="s">
        <v>1</v>
      </c>
      <c r="Q301">
        <v>4</v>
      </c>
      <c r="S301">
        <v>12</v>
      </c>
      <c r="T301" t="s">
        <v>1</v>
      </c>
      <c r="U301">
        <v>13</v>
      </c>
      <c r="W301">
        <v>-1</v>
      </c>
    </row>
    <row r="302" spans="1:23">
      <c r="A302" s="348">
        <v>295</v>
      </c>
      <c r="B302" s="80">
        <v>12</v>
      </c>
      <c r="C302" t="s">
        <v>112</v>
      </c>
      <c r="D302" s="46">
        <v>31374</v>
      </c>
      <c r="E302" t="s">
        <v>108</v>
      </c>
      <c r="F302" s="45" t="s">
        <v>0</v>
      </c>
      <c r="G302" t="s">
        <v>78</v>
      </c>
      <c r="H302" t="s">
        <v>155</v>
      </c>
      <c r="J302">
        <v>2</v>
      </c>
      <c r="K302">
        <v>0</v>
      </c>
      <c r="L302">
        <v>2</v>
      </c>
      <c r="O302">
        <v>4</v>
      </c>
      <c r="P302" t="s">
        <v>1</v>
      </c>
      <c r="Q302">
        <v>4</v>
      </c>
      <c r="S302">
        <v>12</v>
      </c>
      <c r="T302" t="s">
        <v>1</v>
      </c>
      <c r="U302">
        <v>13</v>
      </c>
      <c r="W302">
        <v>-1</v>
      </c>
    </row>
    <row r="303" spans="1:23">
      <c r="A303" s="348">
        <v>296</v>
      </c>
      <c r="B303" s="80">
        <v>46</v>
      </c>
      <c r="C303" t="s">
        <v>147</v>
      </c>
      <c r="D303" s="46">
        <v>31528</v>
      </c>
      <c r="E303" t="s">
        <v>384</v>
      </c>
      <c r="F303" s="45" t="s">
        <v>0</v>
      </c>
      <c r="G303" t="s">
        <v>108</v>
      </c>
      <c r="H303" t="s">
        <v>155</v>
      </c>
      <c r="J303">
        <v>1</v>
      </c>
      <c r="K303">
        <v>2</v>
      </c>
      <c r="L303">
        <v>1</v>
      </c>
      <c r="O303">
        <v>4</v>
      </c>
      <c r="P303" t="s">
        <v>1</v>
      </c>
      <c r="Q303">
        <v>4</v>
      </c>
      <c r="S303">
        <v>11</v>
      </c>
      <c r="T303" t="s">
        <v>1</v>
      </c>
      <c r="U303">
        <v>12</v>
      </c>
      <c r="W303">
        <v>-1</v>
      </c>
    </row>
    <row r="304" spans="1:23">
      <c r="A304" s="348">
        <v>297</v>
      </c>
      <c r="B304" s="80">
        <v>10</v>
      </c>
      <c r="C304" t="s">
        <v>126</v>
      </c>
      <c r="D304" s="46">
        <v>31368</v>
      </c>
      <c r="E304" t="s">
        <v>123</v>
      </c>
      <c r="F304" s="45" t="s">
        <v>0</v>
      </c>
      <c r="G304" t="s">
        <v>108</v>
      </c>
      <c r="H304" t="s">
        <v>155</v>
      </c>
      <c r="J304">
        <v>2</v>
      </c>
      <c r="K304">
        <v>0</v>
      </c>
      <c r="L304">
        <v>2</v>
      </c>
      <c r="O304">
        <v>4</v>
      </c>
      <c r="P304" t="s">
        <v>1</v>
      </c>
      <c r="Q304">
        <v>4</v>
      </c>
      <c r="S304">
        <v>11</v>
      </c>
      <c r="T304" t="s">
        <v>1</v>
      </c>
      <c r="U304">
        <v>12</v>
      </c>
      <c r="W304">
        <v>-1</v>
      </c>
    </row>
    <row r="305" spans="1:23">
      <c r="A305" s="348">
        <v>298</v>
      </c>
      <c r="B305" s="80">
        <v>11</v>
      </c>
      <c r="C305" t="s">
        <v>88</v>
      </c>
      <c r="D305" s="46">
        <v>31368</v>
      </c>
      <c r="E305" t="s">
        <v>86</v>
      </c>
      <c r="F305" s="45" t="s">
        <v>0</v>
      </c>
      <c r="G305" t="s">
        <v>384</v>
      </c>
      <c r="H305" t="s">
        <v>155</v>
      </c>
      <c r="J305">
        <v>2</v>
      </c>
      <c r="K305">
        <v>0</v>
      </c>
      <c r="L305">
        <v>2</v>
      </c>
      <c r="O305">
        <v>4</v>
      </c>
      <c r="P305" t="s">
        <v>1</v>
      </c>
      <c r="Q305">
        <v>4</v>
      </c>
      <c r="S305">
        <v>23</v>
      </c>
      <c r="T305" t="s">
        <v>1</v>
      </c>
      <c r="U305">
        <v>25</v>
      </c>
      <c r="W305">
        <v>-2</v>
      </c>
    </row>
    <row r="306" spans="1:23">
      <c r="A306" s="348">
        <v>299</v>
      </c>
      <c r="B306" s="80">
        <v>49</v>
      </c>
      <c r="C306" t="s">
        <v>136</v>
      </c>
      <c r="D306" s="46">
        <v>31529</v>
      </c>
      <c r="E306" t="s">
        <v>388</v>
      </c>
      <c r="F306" s="45" t="s">
        <v>0</v>
      </c>
      <c r="G306" t="s">
        <v>384</v>
      </c>
      <c r="H306" t="s">
        <v>155</v>
      </c>
      <c r="J306">
        <v>1</v>
      </c>
      <c r="K306">
        <v>2</v>
      </c>
      <c r="L306">
        <v>1</v>
      </c>
      <c r="O306">
        <v>4</v>
      </c>
      <c r="P306" t="s">
        <v>1</v>
      </c>
      <c r="Q306">
        <v>4</v>
      </c>
      <c r="S306">
        <v>19</v>
      </c>
      <c r="T306" t="s">
        <v>1</v>
      </c>
      <c r="U306">
        <v>21</v>
      </c>
      <c r="W306">
        <v>-2</v>
      </c>
    </row>
    <row r="307" spans="1:23">
      <c r="A307" s="348">
        <v>300</v>
      </c>
      <c r="B307" s="80">
        <v>62</v>
      </c>
      <c r="C307" t="s">
        <v>139</v>
      </c>
      <c r="D307" s="46">
        <v>31571</v>
      </c>
      <c r="E307" t="s">
        <v>128</v>
      </c>
      <c r="F307" s="45" t="s">
        <v>0</v>
      </c>
      <c r="G307" t="s">
        <v>388</v>
      </c>
      <c r="H307" t="s">
        <v>155</v>
      </c>
      <c r="J307">
        <v>2</v>
      </c>
      <c r="K307">
        <v>0</v>
      </c>
      <c r="L307">
        <v>2</v>
      </c>
      <c r="O307">
        <v>4</v>
      </c>
      <c r="P307" t="s">
        <v>1</v>
      </c>
      <c r="Q307">
        <v>4</v>
      </c>
      <c r="S307">
        <v>18</v>
      </c>
      <c r="T307" t="s">
        <v>1</v>
      </c>
      <c r="U307">
        <v>20</v>
      </c>
      <c r="W307">
        <v>-2</v>
      </c>
    </row>
    <row r="308" spans="1:23">
      <c r="A308" s="348">
        <v>301</v>
      </c>
      <c r="B308" s="80">
        <v>51</v>
      </c>
      <c r="C308" t="s">
        <v>116</v>
      </c>
      <c r="D308" s="46">
        <v>31533</v>
      </c>
      <c r="E308" t="s">
        <v>115</v>
      </c>
      <c r="F308" s="45" t="s">
        <v>0</v>
      </c>
      <c r="G308" t="s">
        <v>84</v>
      </c>
      <c r="H308" t="s">
        <v>155</v>
      </c>
      <c r="J308">
        <v>2</v>
      </c>
      <c r="K308">
        <v>0</v>
      </c>
      <c r="L308">
        <v>2</v>
      </c>
      <c r="O308">
        <v>4</v>
      </c>
      <c r="P308" t="s">
        <v>1</v>
      </c>
      <c r="Q308">
        <v>4</v>
      </c>
      <c r="S308">
        <v>17</v>
      </c>
      <c r="T308" t="s">
        <v>1</v>
      </c>
      <c r="U308">
        <v>19</v>
      </c>
      <c r="W308">
        <v>-2</v>
      </c>
    </row>
    <row r="309" spans="1:23">
      <c r="A309" s="348">
        <v>302</v>
      </c>
      <c r="B309" s="80">
        <v>32</v>
      </c>
      <c r="C309" t="s">
        <v>137</v>
      </c>
      <c r="D309" s="46">
        <v>31451</v>
      </c>
      <c r="E309" t="s">
        <v>86</v>
      </c>
      <c r="F309" s="45" t="s">
        <v>0</v>
      </c>
      <c r="G309" t="s">
        <v>84</v>
      </c>
      <c r="H309" t="s">
        <v>155</v>
      </c>
      <c r="J309">
        <v>1</v>
      </c>
      <c r="K309">
        <v>2</v>
      </c>
      <c r="L309">
        <v>1</v>
      </c>
      <c r="O309">
        <v>4</v>
      </c>
      <c r="P309" t="s">
        <v>1</v>
      </c>
      <c r="Q309">
        <v>4</v>
      </c>
      <c r="S309">
        <v>17</v>
      </c>
      <c r="T309" t="s">
        <v>1</v>
      </c>
      <c r="U309">
        <v>19</v>
      </c>
      <c r="W309">
        <v>-2</v>
      </c>
    </row>
    <row r="310" spans="1:23">
      <c r="A310" s="348">
        <v>303</v>
      </c>
      <c r="B310" s="80">
        <v>55</v>
      </c>
      <c r="C310" t="s">
        <v>132</v>
      </c>
      <c r="D310" s="46">
        <v>31556</v>
      </c>
      <c r="E310" t="s">
        <v>131</v>
      </c>
      <c r="F310" s="45" t="s">
        <v>0</v>
      </c>
      <c r="G310" t="s">
        <v>102</v>
      </c>
      <c r="H310" t="s">
        <v>155</v>
      </c>
      <c r="J310">
        <v>1</v>
      </c>
      <c r="K310">
        <v>2</v>
      </c>
      <c r="L310">
        <v>1</v>
      </c>
      <c r="O310">
        <v>4</v>
      </c>
      <c r="P310" t="s">
        <v>1</v>
      </c>
      <c r="Q310">
        <v>4</v>
      </c>
      <c r="S310">
        <v>15</v>
      </c>
      <c r="T310" t="s">
        <v>1</v>
      </c>
      <c r="U310">
        <v>17</v>
      </c>
      <c r="W310">
        <v>-2</v>
      </c>
    </row>
    <row r="311" spans="1:23">
      <c r="A311" s="348">
        <v>304</v>
      </c>
      <c r="B311" s="80">
        <v>50</v>
      </c>
      <c r="C311" t="s">
        <v>143</v>
      </c>
      <c r="D311" s="46">
        <v>31529</v>
      </c>
      <c r="E311" t="s">
        <v>84</v>
      </c>
      <c r="F311" s="45" t="s">
        <v>0</v>
      </c>
      <c r="G311" t="s">
        <v>95</v>
      </c>
      <c r="H311" t="s">
        <v>155</v>
      </c>
      <c r="J311">
        <v>2</v>
      </c>
      <c r="K311">
        <v>0</v>
      </c>
      <c r="L311">
        <v>2</v>
      </c>
      <c r="O311">
        <v>4</v>
      </c>
      <c r="P311" t="s">
        <v>1</v>
      </c>
      <c r="Q311">
        <v>4</v>
      </c>
      <c r="S311">
        <v>15</v>
      </c>
      <c r="T311" t="s">
        <v>1</v>
      </c>
      <c r="U311">
        <v>17</v>
      </c>
      <c r="W311">
        <v>-2</v>
      </c>
    </row>
    <row r="312" spans="1:23">
      <c r="A312" s="348">
        <v>305</v>
      </c>
      <c r="B312" s="80">
        <v>43</v>
      </c>
      <c r="C312" t="s">
        <v>149</v>
      </c>
      <c r="D312" s="46">
        <v>31507</v>
      </c>
      <c r="E312" t="s">
        <v>131</v>
      </c>
      <c r="F312" s="45" t="s">
        <v>0</v>
      </c>
      <c r="G312" t="s">
        <v>108</v>
      </c>
      <c r="H312" t="s">
        <v>155</v>
      </c>
      <c r="J312">
        <v>2</v>
      </c>
      <c r="K312">
        <v>0</v>
      </c>
      <c r="L312">
        <v>2</v>
      </c>
      <c r="O312">
        <v>4</v>
      </c>
      <c r="P312" t="s">
        <v>1</v>
      </c>
      <c r="Q312">
        <v>4</v>
      </c>
      <c r="S312">
        <v>15</v>
      </c>
      <c r="T312" t="s">
        <v>1</v>
      </c>
      <c r="U312">
        <v>17</v>
      </c>
      <c r="W312">
        <v>-2</v>
      </c>
    </row>
    <row r="313" spans="1:23">
      <c r="A313" s="348">
        <v>306</v>
      </c>
      <c r="B313" s="80">
        <v>4</v>
      </c>
      <c r="C313" t="s">
        <v>79</v>
      </c>
      <c r="D313" s="46">
        <v>31353</v>
      </c>
      <c r="E313" t="s">
        <v>78</v>
      </c>
      <c r="F313" s="45" t="s">
        <v>0</v>
      </c>
      <c r="G313" t="s">
        <v>128</v>
      </c>
      <c r="H313" t="s">
        <v>155</v>
      </c>
      <c r="J313">
        <v>1</v>
      </c>
      <c r="K313">
        <v>2</v>
      </c>
      <c r="L313">
        <v>1</v>
      </c>
      <c r="O313">
        <v>4</v>
      </c>
      <c r="P313" t="s">
        <v>1</v>
      </c>
      <c r="Q313">
        <v>4</v>
      </c>
      <c r="S313">
        <v>12</v>
      </c>
      <c r="T313" t="s">
        <v>1</v>
      </c>
      <c r="U313">
        <v>14</v>
      </c>
      <c r="W313">
        <v>-2</v>
      </c>
    </row>
    <row r="314" spans="1:23">
      <c r="A314" s="348">
        <v>307</v>
      </c>
      <c r="B314" s="80">
        <v>42</v>
      </c>
      <c r="C314" t="s">
        <v>118</v>
      </c>
      <c r="D314" s="46">
        <v>31493</v>
      </c>
      <c r="E314" t="s">
        <v>115</v>
      </c>
      <c r="F314" s="45" t="s">
        <v>0</v>
      </c>
      <c r="G314" t="s">
        <v>131</v>
      </c>
      <c r="H314" t="s">
        <v>155</v>
      </c>
      <c r="J314">
        <v>2</v>
      </c>
      <c r="K314">
        <v>0</v>
      </c>
      <c r="L314">
        <v>2</v>
      </c>
      <c r="O314">
        <v>4</v>
      </c>
      <c r="P314" t="s">
        <v>1</v>
      </c>
      <c r="Q314">
        <v>4</v>
      </c>
      <c r="S314">
        <v>11</v>
      </c>
      <c r="T314" t="s">
        <v>1</v>
      </c>
      <c r="U314">
        <v>13</v>
      </c>
      <c r="W314">
        <v>-2</v>
      </c>
    </row>
    <row r="315" spans="1:23">
      <c r="A315" s="348">
        <v>308</v>
      </c>
      <c r="B315" s="80">
        <v>1</v>
      </c>
      <c r="C315" t="s">
        <v>98</v>
      </c>
      <c r="D315" s="46">
        <v>31332</v>
      </c>
      <c r="E315" t="s">
        <v>95</v>
      </c>
      <c r="F315" s="45" t="s">
        <v>0</v>
      </c>
      <c r="G315" t="s">
        <v>123</v>
      </c>
      <c r="H315" t="s">
        <v>155</v>
      </c>
      <c r="J315">
        <v>1</v>
      </c>
      <c r="K315">
        <v>2</v>
      </c>
      <c r="L315">
        <v>1</v>
      </c>
      <c r="O315">
        <v>4</v>
      </c>
      <c r="P315" t="s">
        <v>1</v>
      </c>
      <c r="Q315">
        <v>4</v>
      </c>
      <c r="S315">
        <v>10</v>
      </c>
      <c r="T315" t="s">
        <v>1</v>
      </c>
      <c r="U315">
        <v>12</v>
      </c>
      <c r="W315">
        <v>-2</v>
      </c>
    </row>
    <row r="316" spans="1:23">
      <c r="A316" s="348">
        <v>309</v>
      </c>
      <c r="B316" s="80">
        <v>17</v>
      </c>
      <c r="C316" t="s">
        <v>146</v>
      </c>
      <c r="D316" s="46">
        <v>31389</v>
      </c>
      <c r="E316" t="s">
        <v>108</v>
      </c>
      <c r="F316" s="45" t="s">
        <v>0</v>
      </c>
      <c r="G316" t="s">
        <v>86</v>
      </c>
      <c r="H316" t="s">
        <v>155</v>
      </c>
      <c r="J316">
        <v>1</v>
      </c>
      <c r="K316">
        <v>2</v>
      </c>
      <c r="L316">
        <v>1</v>
      </c>
      <c r="O316">
        <v>4</v>
      </c>
      <c r="P316" t="s">
        <v>1</v>
      </c>
      <c r="Q316">
        <v>4</v>
      </c>
      <c r="S316">
        <v>20</v>
      </c>
      <c r="T316" t="s">
        <v>1</v>
      </c>
      <c r="U316">
        <v>23</v>
      </c>
      <c r="W316">
        <v>-3</v>
      </c>
    </row>
    <row r="317" spans="1:23">
      <c r="A317" s="348">
        <v>310</v>
      </c>
      <c r="B317" s="80">
        <v>60</v>
      </c>
      <c r="C317" t="s">
        <v>136</v>
      </c>
      <c r="D317" s="46">
        <v>31571</v>
      </c>
      <c r="E317" t="s">
        <v>388</v>
      </c>
      <c r="F317" s="45" t="s">
        <v>0</v>
      </c>
      <c r="G317" t="s">
        <v>102</v>
      </c>
      <c r="H317" t="s">
        <v>155</v>
      </c>
      <c r="J317">
        <v>2</v>
      </c>
      <c r="K317">
        <v>0</v>
      </c>
      <c r="L317">
        <v>2</v>
      </c>
      <c r="O317">
        <v>4</v>
      </c>
      <c r="P317" t="s">
        <v>1</v>
      </c>
      <c r="Q317">
        <v>4</v>
      </c>
      <c r="S317">
        <v>19</v>
      </c>
      <c r="T317" t="s">
        <v>1</v>
      </c>
      <c r="U317">
        <v>22</v>
      </c>
      <c r="W317">
        <v>-3</v>
      </c>
    </row>
    <row r="318" spans="1:23">
      <c r="A318" s="348">
        <v>311</v>
      </c>
      <c r="B318" s="80">
        <v>8</v>
      </c>
      <c r="C318" t="s">
        <v>141</v>
      </c>
      <c r="D318" s="46">
        <v>31367</v>
      </c>
      <c r="E318" t="s">
        <v>128</v>
      </c>
      <c r="F318" s="45" t="s">
        <v>0</v>
      </c>
      <c r="G318" t="s">
        <v>102</v>
      </c>
      <c r="H318" t="s">
        <v>155</v>
      </c>
      <c r="J318">
        <v>2</v>
      </c>
      <c r="K318">
        <v>0</v>
      </c>
      <c r="L318">
        <v>2</v>
      </c>
      <c r="O318">
        <v>4</v>
      </c>
      <c r="P318" t="s">
        <v>1</v>
      </c>
      <c r="Q318">
        <v>4</v>
      </c>
      <c r="S318">
        <v>17</v>
      </c>
      <c r="T318" t="s">
        <v>1</v>
      </c>
      <c r="U318">
        <v>20</v>
      </c>
      <c r="W318">
        <v>-3</v>
      </c>
    </row>
    <row r="319" spans="1:23">
      <c r="A319" s="348">
        <v>312</v>
      </c>
      <c r="B319" s="80">
        <v>65</v>
      </c>
      <c r="C319" t="s">
        <v>119</v>
      </c>
      <c r="D319" s="46">
        <v>31584</v>
      </c>
      <c r="E319" t="s">
        <v>115</v>
      </c>
      <c r="F319" s="45" t="s">
        <v>0</v>
      </c>
      <c r="G319" t="s">
        <v>123</v>
      </c>
      <c r="H319" t="s">
        <v>155</v>
      </c>
      <c r="J319">
        <v>2</v>
      </c>
      <c r="K319">
        <v>0</v>
      </c>
      <c r="L319">
        <v>2</v>
      </c>
      <c r="O319">
        <v>4</v>
      </c>
      <c r="P319" t="s">
        <v>1</v>
      </c>
      <c r="Q319">
        <v>4</v>
      </c>
      <c r="S319">
        <v>16</v>
      </c>
      <c r="T319" t="s">
        <v>1</v>
      </c>
      <c r="U319">
        <v>19</v>
      </c>
      <c r="W319">
        <v>-3</v>
      </c>
    </row>
    <row r="320" spans="1:23">
      <c r="A320" s="348">
        <v>313</v>
      </c>
      <c r="B320" s="80">
        <v>46</v>
      </c>
      <c r="C320" t="s">
        <v>109</v>
      </c>
      <c r="D320" s="46">
        <v>31528</v>
      </c>
      <c r="E320" t="s">
        <v>108</v>
      </c>
      <c r="F320" s="45" t="s">
        <v>0</v>
      </c>
      <c r="G320" t="s">
        <v>384</v>
      </c>
      <c r="H320" t="s">
        <v>155</v>
      </c>
      <c r="J320">
        <v>2</v>
      </c>
      <c r="K320">
        <v>0</v>
      </c>
      <c r="L320">
        <v>2</v>
      </c>
      <c r="O320">
        <v>4</v>
      </c>
      <c r="P320" t="s">
        <v>1</v>
      </c>
      <c r="Q320">
        <v>4</v>
      </c>
      <c r="S320">
        <v>15</v>
      </c>
      <c r="T320" t="s">
        <v>1</v>
      </c>
      <c r="U320">
        <v>18</v>
      </c>
      <c r="W320">
        <v>-3</v>
      </c>
    </row>
    <row r="321" spans="1:23">
      <c r="A321" s="348">
        <v>314</v>
      </c>
      <c r="B321" s="80">
        <v>17</v>
      </c>
      <c r="C321" t="s">
        <v>110</v>
      </c>
      <c r="D321" s="46">
        <v>31389</v>
      </c>
      <c r="E321" t="s">
        <v>108</v>
      </c>
      <c r="F321" s="45" t="s">
        <v>0</v>
      </c>
      <c r="G321" t="s">
        <v>86</v>
      </c>
      <c r="H321" t="s">
        <v>155</v>
      </c>
      <c r="J321">
        <v>1</v>
      </c>
      <c r="K321">
        <v>2</v>
      </c>
      <c r="L321">
        <v>1</v>
      </c>
      <c r="O321">
        <v>4</v>
      </c>
      <c r="P321" t="s">
        <v>1</v>
      </c>
      <c r="Q321">
        <v>4</v>
      </c>
      <c r="S321">
        <v>14</v>
      </c>
      <c r="T321" t="s">
        <v>1</v>
      </c>
      <c r="U321">
        <v>17</v>
      </c>
      <c r="W321">
        <v>-3</v>
      </c>
    </row>
    <row r="322" spans="1:23">
      <c r="A322" s="348">
        <v>315</v>
      </c>
      <c r="B322" s="80">
        <v>41</v>
      </c>
      <c r="C322" t="s">
        <v>105</v>
      </c>
      <c r="D322" s="46">
        <v>31493</v>
      </c>
      <c r="E322" t="s">
        <v>102</v>
      </c>
      <c r="F322" s="45" t="s">
        <v>0</v>
      </c>
      <c r="G322" t="s">
        <v>123</v>
      </c>
      <c r="H322" t="s">
        <v>155</v>
      </c>
      <c r="J322">
        <v>2</v>
      </c>
      <c r="K322">
        <v>0</v>
      </c>
      <c r="L322">
        <v>2</v>
      </c>
      <c r="O322">
        <v>4</v>
      </c>
      <c r="P322" t="s">
        <v>1</v>
      </c>
      <c r="Q322">
        <v>4</v>
      </c>
      <c r="S322">
        <v>12</v>
      </c>
      <c r="T322" t="s">
        <v>1</v>
      </c>
      <c r="U322">
        <v>15</v>
      </c>
      <c r="W322">
        <v>-3</v>
      </c>
    </row>
    <row r="323" spans="1:23">
      <c r="A323" s="348">
        <v>316</v>
      </c>
      <c r="B323" s="80">
        <v>4</v>
      </c>
      <c r="C323" t="s">
        <v>139</v>
      </c>
      <c r="D323" s="46">
        <v>31353</v>
      </c>
      <c r="E323" t="s">
        <v>128</v>
      </c>
      <c r="F323" s="45" t="s">
        <v>0</v>
      </c>
      <c r="G323" t="s">
        <v>78</v>
      </c>
      <c r="H323" t="s">
        <v>155</v>
      </c>
      <c r="J323">
        <v>1</v>
      </c>
      <c r="K323">
        <v>2</v>
      </c>
      <c r="L323">
        <v>1</v>
      </c>
      <c r="O323">
        <v>4</v>
      </c>
      <c r="P323" t="s">
        <v>1</v>
      </c>
      <c r="Q323">
        <v>4</v>
      </c>
      <c r="S323">
        <v>12</v>
      </c>
      <c r="T323" t="s">
        <v>1</v>
      </c>
      <c r="U323">
        <v>15</v>
      </c>
      <c r="W323">
        <v>-3</v>
      </c>
    </row>
    <row r="324" spans="1:23">
      <c r="A324" s="348">
        <v>317</v>
      </c>
      <c r="B324" s="80">
        <v>38</v>
      </c>
      <c r="C324" t="s">
        <v>133</v>
      </c>
      <c r="D324" s="46">
        <v>31486</v>
      </c>
      <c r="E324" t="s">
        <v>131</v>
      </c>
      <c r="F324" s="45" t="s">
        <v>0</v>
      </c>
      <c r="G324" t="s">
        <v>86</v>
      </c>
      <c r="H324" t="s">
        <v>155</v>
      </c>
      <c r="J324">
        <v>2</v>
      </c>
      <c r="K324">
        <v>0</v>
      </c>
      <c r="L324">
        <v>2</v>
      </c>
      <c r="O324">
        <v>4</v>
      </c>
      <c r="P324" t="s">
        <v>1</v>
      </c>
      <c r="Q324">
        <v>4</v>
      </c>
      <c r="S324">
        <v>22</v>
      </c>
      <c r="T324" t="s">
        <v>1</v>
      </c>
      <c r="U324">
        <v>26</v>
      </c>
      <c r="W324">
        <v>-4</v>
      </c>
    </row>
    <row r="325" spans="1:23">
      <c r="A325" s="348">
        <v>318</v>
      </c>
      <c r="B325" s="80">
        <v>34</v>
      </c>
      <c r="C325" t="s">
        <v>149</v>
      </c>
      <c r="D325" s="46">
        <v>31473</v>
      </c>
      <c r="E325" t="s">
        <v>131</v>
      </c>
      <c r="F325" s="45" t="s">
        <v>0</v>
      </c>
      <c r="G325" t="s">
        <v>128</v>
      </c>
      <c r="H325" t="s">
        <v>155</v>
      </c>
      <c r="J325">
        <v>2</v>
      </c>
      <c r="K325">
        <v>0</v>
      </c>
      <c r="L325">
        <v>2</v>
      </c>
      <c r="O325">
        <v>4</v>
      </c>
      <c r="P325" t="s">
        <v>1</v>
      </c>
      <c r="Q325">
        <v>4</v>
      </c>
      <c r="S325">
        <v>21</v>
      </c>
      <c r="T325" t="s">
        <v>1</v>
      </c>
      <c r="U325">
        <v>25</v>
      </c>
      <c r="W325">
        <v>-4</v>
      </c>
    </row>
    <row r="326" spans="1:23">
      <c r="A326" s="348">
        <v>319</v>
      </c>
      <c r="B326" s="80">
        <v>8</v>
      </c>
      <c r="C326" t="s">
        <v>106</v>
      </c>
      <c r="D326" s="46">
        <v>31367</v>
      </c>
      <c r="E326" t="s">
        <v>102</v>
      </c>
      <c r="F326" s="45" t="s">
        <v>0</v>
      </c>
      <c r="G326" t="s">
        <v>128</v>
      </c>
      <c r="H326" t="s">
        <v>155</v>
      </c>
      <c r="J326">
        <v>2</v>
      </c>
      <c r="K326">
        <v>0</v>
      </c>
      <c r="L326">
        <v>2</v>
      </c>
      <c r="O326">
        <v>4</v>
      </c>
      <c r="P326" t="s">
        <v>1</v>
      </c>
      <c r="Q326">
        <v>4</v>
      </c>
      <c r="S326">
        <v>20</v>
      </c>
      <c r="T326" t="s">
        <v>1</v>
      </c>
      <c r="U326">
        <v>24</v>
      </c>
      <c r="W326">
        <v>-4</v>
      </c>
    </row>
    <row r="327" spans="1:23">
      <c r="A327" s="348">
        <v>320</v>
      </c>
      <c r="B327" s="80">
        <v>6</v>
      </c>
      <c r="C327" t="s">
        <v>97</v>
      </c>
      <c r="D327" s="46">
        <v>31367</v>
      </c>
      <c r="E327" t="s">
        <v>95</v>
      </c>
      <c r="F327" s="45" t="s">
        <v>0</v>
      </c>
      <c r="G327" t="s">
        <v>131</v>
      </c>
      <c r="H327" t="s">
        <v>155</v>
      </c>
      <c r="J327">
        <v>2</v>
      </c>
      <c r="K327">
        <v>0</v>
      </c>
      <c r="L327">
        <v>2</v>
      </c>
      <c r="O327">
        <v>4</v>
      </c>
      <c r="P327" t="s">
        <v>1</v>
      </c>
      <c r="Q327">
        <v>4</v>
      </c>
      <c r="S327">
        <v>18</v>
      </c>
      <c r="T327" t="s">
        <v>1</v>
      </c>
      <c r="U327">
        <v>22</v>
      </c>
      <c r="W327">
        <v>-4</v>
      </c>
    </row>
    <row r="328" spans="1:23">
      <c r="A328" s="348">
        <v>321</v>
      </c>
      <c r="B328" s="80">
        <v>28</v>
      </c>
      <c r="C328" t="s">
        <v>99</v>
      </c>
      <c r="D328" s="46">
        <v>31430</v>
      </c>
      <c r="E328" t="s">
        <v>95</v>
      </c>
      <c r="F328" s="45" t="s">
        <v>0</v>
      </c>
      <c r="G328" t="s">
        <v>388</v>
      </c>
      <c r="H328" t="s">
        <v>155</v>
      </c>
      <c r="J328">
        <v>1</v>
      </c>
      <c r="K328">
        <v>2</v>
      </c>
      <c r="L328">
        <v>1</v>
      </c>
      <c r="O328">
        <v>4</v>
      </c>
      <c r="P328" t="s">
        <v>1</v>
      </c>
      <c r="Q328">
        <v>4</v>
      </c>
      <c r="S328">
        <v>16</v>
      </c>
      <c r="T328" t="s">
        <v>1</v>
      </c>
      <c r="U328">
        <v>20</v>
      </c>
      <c r="W328">
        <v>-4</v>
      </c>
    </row>
    <row r="329" spans="1:23">
      <c r="A329" s="348">
        <v>322</v>
      </c>
      <c r="B329" s="80">
        <v>9</v>
      </c>
      <c r="C329" t="s">
        <v>118</v>
      </c>
      <c r="D329" s="46">
        <v>31368</v>
      </c>
      <c r="E329" t="s">
        <v>115</v>
      </c>
      <c r="F329" s="45" t="s">
        <v>0</v>
      </c>
      <c r="G329" t="s">
        <v>128</v>
      </c>
      <c r="H329" t="s">
        <v>155</v>
      </c>
      <c r="J329">
        <v>2</v>
      </c>
      <c r="K329">
        <v>0</v>
      </c>
      <c r="L329">
        <v>2</v>
      </c>
      <c r="O329">
        <v>4</v>
      </c>
      <c r="P329" t="s">
        <v>1</v>
      </c>
      <c r="Q329">
        <v>4</v>
      </c>
      <c r="S329">
        <v>15</v>
      </c>
      <c r="T329" t="s">
        <v>1</v>
      </c>
      <c r="U329">
        <v>19</v>
      </c>
      <c r="W329">
        <v>-4</v>
      </c>
    </row>
    <row r="330" spans="1:23">
      <c r="A330" s="348">
        <v>323</v>
      </c>
      <c r="B330" s="80">
        <v>65</v>
      </c>
      <c r="C330" t="s">
        <v>124</v>
      </c>
      <c r="D330" s="46">
        <v>31584</v>
      </c>
      <c r="E330" t="s">
        <v>123</v>
      </c>
      <c r="F330" s="45" t="s">
        <v>0</v>
      </c>
      <c r="G330" t="s">
        <v>115</v>
      </c>
      <c r="H330" t="s">
        <v>155</v>
      </c>
      <c r="J330">
        <v>2</v>
      </c>
      <c r="K330">
        <v>0</v>
      </c>
      <c r="L330">
        <v>2</v>
      </c>
      <c r="O330">
        <v>4</v>
      </c>
      <c r="P330" t="s">
        <v>1</v>
      </c>
      <c r="Q330">
        <v>4</v>
      </c>
      <c r="S330">
        <v>14</v>
      </c>
      <c r="T330" t="s">
        <v>1</v>
      </c>
      <c r="U330">
        <v>18</v>
      </c>
      <c r="W330">
        <v>-4</v>
      </c>
    </row>
    <row r="331" spans="1:23">
      <c r="A331" s="348">
        <v>324</v>
      </c>
      <c r="B331" s="80">
        <v>19</v>
      </c>
      <c r="C331" t="s">
        <v>98</v>
      </c>
      <c r="D331" s="46">
        <v>31389</v>
      </c>
      <c r="E331" t="s">
        <v>95</v>
      </c>
      <c r="F331" s="45" t="s">
        <v>0</v>
      </c>
      <c r="G331" t="s">
        <v>102</v>
      </c>
      <c r="H331" t="s">
        <v>155</v>
      </c>
      <c r="J331">
        <v>1</v>
      </c>
      <c r="K331">
        <v>2</v>
      </c>
      <c r="L331">
        <v>1</v>
      </c>
      <c r="O331">
        <v>4</v>
      </c>
      <c r="P331" t="s">
        <v>1</v>
      </c>
      <c r="Q331">
        <v>4</v>
      </c>
      <c r="S331">
        <v>14</v>
      </c>
      <c r="T331" t="s">
        <v>1</v>
      </c>
      <c r="U331">
        <v>18</v>
      </c>
      <c r="W331">
        <v>-4</v>
      </c>
    </row>
    <row r="332" spans="1:23">
      <c r="A332" s="348">
        <v>325</v>
      </c>
      <c r="B332" s="80">
        <v>6</v>
      </c>
      <c r="C332" t="s">
        <v>133</v>
      </c>
      <c r="D332" s="46">
        <v>31367</v>
      </c>
      <c r="E332" t="s">
        <v>131</v>
      </c>
      <c r="F332" s="45" t="s">
        <v>0</v>
      </c>
      <c r="G332" t="s">
        <v>95</v>
      </c>
      <c r="H332" t="s">
        <v>155</v>
      </c>
      <c r="J332">
        <v>2</v>
      </c>
      <c r="K332">
        <v>0</v>
      </c>
      <c r="L332">
        <v>2</v>
      </c>
      <c r="O332">
        <v>4</v>
      </c>
      <c r="P332" t="s">
        <v>1</v>
      </c>
      <c r="Q332">
        <v>4</v>
      </c>
      <c r="S332">
        <v>14</v>
      </c>
      <c r="T332" t="s">
        <v>1</v>
      </c>
      <c r="U332">
        <v>18</v>
      </c>
      <c r="W332">
        <v>-4</v>
      </c>
    </row>
    <row r="333" spans="1:23">
      <c r="A333" s="348">
        <v>326</v>
      </c>
      <c r="B333" s="80">
        <v>23</v>
      </c>
      <c r="C333" t="s">
        <v>101</v>
      </c>
      <c r="D333" s="46">
        <v>31402</v>
      </c>
      <c r="E333" t="s">
        <v>102</v>
      </c>
      <c r="F333" s="45" t="s">
        <v>0</v>
      </c>
      <c r="G333" t="s">
        <v>86</v>
      </c>
      <c r="H333" t="s">
        <v>155</v>
      </c>
      <c r="J333">
        <v>1</v>
      </c>
      <c r="K333">
        <v>2</v>
      </c>
      <c r="L333">
        <v>1</v>
      </c>
      <c r="O333">
        <v>4</v>
      </c>
      <c r="P333" t="s">
        <v>1</v>
      </c>
      <c r="Q333">
        <v>4</v>
      </c>
      <c r="S333">
        <v>13</v>
      </c>
      <c r="T333" t="s">
        <v>1</v>
      </c>
      <c r="U333">
        <v>17</v>
      </c>
      <c r="W333">
        <v>-4</v>
      </c>
    </row>
    <row r="334" spans="1:23">
      <c r="A334" s="348">
        <v>327</v>
      </c>
      <c r="B334" s="80">
        <v>53</v>
      </c>
      <c r="C334" t="s">
        <v>75</v>
      </c>
      <c r="D334" s="46">
        <v>31535</v>
      </c>
      <c r="E334" t="s">
        <v>384</v>
      </c>
      <c r="F334" s="45" t="s">
        <v>0</v>
      </c>
      <c r="G334" t="s">
        <v>78</v>
      </c>
      <c r="H334" t="s">
        <v>155</v>
      </c>
      <c r="J334">
        <v>2</v>
      </c>
      <c r="K334">
        <v>0</v>
      </c>
      <c r="L334">
        <v>2</v>
      </c>
      <c r="O334">
        <v>4</v>
      </c>
      <c r="P334" t="s">
        <v>1</v>
      </c>
      <c r="Q334">
        <v>4</v>
      </c>
      <c r="S334">
        <v>12</v>
      </c>
      <c r="T334" t="s">
        <v>1</v>
      </c>
      <c r="U334">
        <v>16</v>
      </c>
      <c r="W334">
        <v>-4</v>
      </c>
    </row>
    <row r="335" spans="1:23">
      <c r="A335" s="348">
        <v>328</v>
      </c>
      <c r="B335" s="80">
        <v>53</v>
      </c>
      <c r="C335" t="s">
        <v>147</v>
      </c>
      <c r="D335" s="46">
        <v>31535</v>
      </c>
      <c r="E335" t="s">
        <v>384</v>
      </c>
      <c r="F335" s="45" t="s">
        <v>0</v>
      </c>
      <c r="G335" t="s">
        <v>78</v>
      </c>
      <c r="H335" t="s">
        <v>155</v>
      </c>
      <c r="J335">
        <v>2</v>
      </c>
      <c r="K335">
        <v>0</v>
      </c>
      <c r="L335">
        <v>2</v>
      </c>
      <c r="O335">
        <v>4</v>
      </c>
      <c r="P335" t="s">
        <v>1</v>
      </c>
      <c r="Q335">
        <v>4</v>
      </c>
      <c r="S335">
        <v>13</v>
      </c>
      <c r="T335" t="s">
        <v>1</v>
      </c>
      <c r="U335">
        <v>18</v>
      </c>
      <c r="W335">
        <v>-5</v>
      </c>
    </row>
    <row r="336" spans="1:23">
      <c r="A336" s="348">
        <v>329</v>
      </c>
      <c r="B336" s="80">
        <v>64</v>
      </c>
      <c r="C336" t="s">
        <v>97</v>
      </c>
      <c r="D336" s="46">
        <v>31577</v>
      </c>
      <c r="E336" t="s">
        <v>95</v>
      </c>
      <c r="F336" s="45" t="s">
        <v>0</v>
      </c>
      <c r="G336" t="s">
        <v>128</v>
      </c>
      <c r="H336" t="s">
        <v>155</v>
      </c>
      <c r="J336">
        <v>2</v>
      </c>
      <c r="K336">
        <v>0</v>
      </c>
      <c r="L336">
        <v>2</v>
      </c>
      <c r="O336">
        <v>4</v>
      </c>
      <c r="P336" t="s">
        <v>1</v>
      </c>
      <c r="Q336">
        <v>4</v>
      </c>
      <c r="S336">
        <v>8</v>
      </c>
      <c r="T336" t="s">
        <v>1</v>
      </c>
      <c r="U336">
        <v>13</v>
      </c>
      <c r="W336">
        <v>-5</v>
      </c>
    </row>
    <row r="337" spans="1:23">
      <c r="A337" s="348">
        <v>330</v>
      </c>
      <c r="B337" s="80">
        <v>3</v>
      </c>
      <c r="C337" t="s">
        <v>144</v>
      </c>
      <c r="D337" s="46">
        <v>31340</v>
      </c>
      <c r="E337" t="s">
        <v>84</v>
      </c>
      <c r="F337" s="45" t="s">
        <v>0</v>
      </c>
      <c r="G337" t="s">
        <v>384</v>
      </c>
      <c r="H337" t="s">
        <v>155</v>
      </c>
      <c r="J337">
        <v>2</v>
      </c>
      <c r="K337">
        <v>0</v>
      </c>
      <c r="L337">
        <v>2</v>
      </c>
      <c r="O337">
        <v>4</v>
      </c>
      <c r="P337" t="s">
        <v>1</v>
      </c>
      <c r="Q337">
        <v>4</v>
      </c>
      <c r="S337">
        <v>14</v>
      </c>
      <c r="T337" t="s">
        <v>1</v>
      </c>
      <c r="U337">
        <v>20</v>
      </c>
      <c r="W337">
        <v>-6</v>
      </c>
    </row>
    <row r="338" spans="1:23">
      <c r="A338" s="348">
        <v>331</v>
      </c>
      <c r="B338" s="80">
        <v>9</v>
      </c>
      <c r="C338" t="s">
        <v>120</v>
      </c>
      <c r="D338" s="46">
        <v>31368</v>
      </c>
      <c r="E338" t="s">
        <v>115</v>
      </c>
      <c r="F338" s="45" t="s">
        <v>0</v>
      </c>
      <c r="G338" t="s">
        <v>128</v>
      </c>
      <c r="H338" t="s">
        <v>155</v>
      </c>
      <c r="J338">
        <v>2</v>
      </c>
      <c r="K338">
        <v>0</v>
      </c>
      <c r="L338">
        <v>2</v>
      </c>
      <c r="O338">
        <v>4</v>
      </c>
      <c r="P338" t="s">
        <v>1</v>
      </c>
      <c r="Q338">
        <v>4</v>
      </c>
      <c r="S338">
        <v>16</v>
      </c>
      <c r="T338" t="s">
        <v>1</v>
      </c>
      <c r="U338">
        <v>23</v>
      </c>
      <c r="W338">
        <v>-7</v>
      </c>
    </row>
    <row r="339" spans="1:23">
      <c r="A339" s="348">
        <v>332</v>
      </c>
      <c r="B339" s="80">
        <v>14</v>
      </c>
      <c r="C339" t="s">
        <v>122</v>
      </c>
      <c r="D339" s="46">
        <v>31382</v>
      </c>
      <c r="E339" t="s">
        <v>123</v>
      </c>
      <c r="F339" s="45" t="s">
        <v>0</v>
      </c>
      <c r="G339" t="s">
        <v>384</v>
      </c>
      <c r="H339" t="s">
        <v>155</v>
      </c>
      <c r="J339">
        <v>2</v>
      </c>
      <c r="K339">
        <v>0</v>
      </c>
      <c r="L339">
        <v>2</v>
      </c>
      <c r="O339">
        <v>4</v>
      </c>
      <c r="P339" t="s">
        <v>1</v>
      </c>
      <c r="Q339">
        <v>4</v>
      </c>
      <c r="S339">
        <v>14</v>
      </c>
      <c r="T339" t="s">
        <v>1</v>
      </c>
      <c r="U339">
        <v>21</v>
      </c>
      <c r="W339">
        <v>-7</v>
      </c>
    </row>
    <row r="340" spans="1:23">
      <c r="A340" s="348">
        <v>333</v>
      </c>
      <c r="B340" s="80">
        <v>40</v>
      </c>
      <c r="C340" t="s">
        <v>149</v>
      </c>
      <c r="D340" s="46">
        <v>31493</v>
      </c>
      <c r="E340" t="s">
        <v>131</v>
      </c>
      <c r="F340" s="45" t="s">
        <v>0</v>
      </c>
      <c r="G340" t="s">
        <v>84</v>
      </c>
      <c r="H340" t="s">
        <v>155</v>
      </c>
      <c r="J340">
        <v>2</v>
      </c>
      <c r="K340">
        <v>0</v>
      </c>
      <c r="L340">
        <v>2</v>
      </c>
      <c r="O340">
        <v>4</v>
      </c>
      <c r="P340" t="s">
        <v>1</v>
      </c>
      <c r="Q340">
        <v>4</v>
      </c>
      <c r="S340">
        <v>13</v>
      </c>
      <c r="T340" t="s">
        <v>1</v>
      </c>
      <c r="U340">
        <v>20</v>
      </c>
      <c r="W340">
        <v>-7</v>
      </c>
    </row>
    <row r="341" spans="1:23">
      <c r="A341" s="348">
        <v>334</v>
      </c>
      <c r="B341" s="80">
        <v>5</v>
      </c>
      <c r="C341" t="s">
        <v>129</v>
      </c>
      <c r="D341" s="46">
        <v>31353</v>
      </c>
      <c r="E341" t="s">
        <v>128</v>
      </c>
      <c r="F341" s="45" t="s">
        <v>0</v>
      </c>
      <c r="G341" t="s">
        <v>123</v>
      </c>
      <c r="H341" t="s">
        <v>155</v>
      </c>
      <c r="J341">
        <v>1</v>
      </c>
      <c r="K341">
        <v>2</v>
      </c>
      <c r="L341">
        <v>1</v>
      </c>
      <c r="O341">
        <v>4</v>
      </c>
      <c r="P341" t="s">
        <v>1</v>
      </c>
      <c r="Q341">
        <v>4</v>
      </c>
      <c r="S341">
        <v>14</v>
      </c>
      <c r="T341" t="s">
        <v>1</v>
      </c>
      <c r="U341">
        <v>22</v>
      </c>
      <c r="W341">
        <v>-8</v>
      </c>
    </row>
    <row r="342" spans="1:23">
      <c r="A342" s="348">
        <v>335</v>
      </c>
      <c r="B342" s="80">
        <v>7</v>
      </c>
      <c r="C342" t="s">
        <v>116</v>
      </c>
      <c r="D342" s="46">
        <v>31367</v>
      </c>
      <c r="E342" t="s">
        <v>115</v>
      </c>
      <c r="F342" s="45" t="s">
        <v>0</v>
      </c>
      <c r="G342" t="s">
        <v>86</v>
      </c>
      <c r="H342" t="s">
        <v>155</v>
      </c>
      <c r="J342">
        <v>2</v>
      </c>
      <c r="K342">
        <v>0</v>
      </c>
      <c r="L342">
        <v>2</v>
      </c>
      <c r="O342">
        <v>4</v>
      </c>
      <c r="P342" t="s">
        <v>1</v>
      </c>
      <c r="Q342">
        <v>4</v>
      </c>
      <c r="S342">
        <v>13</v>
      </c>
      <c r="T342" t="s">
        <v>1</v>
      </c>
      <c r="U342">
        <v>22</v>
      </c>
      <c r="W342">
        <v>-9</v>
      </c>
    </row>
    <row r="343" spans="1:23">
      <c r="A343" s="348">
        <v>336</v>
      </c>
      <c r="B343" s="80">
        <v>12</v>
      </c>
      <c r="C343" t="s">
        <v>146</v>
      </c>
      <c r="D343" s="46">
        <v>31374</v>
      </c>
      <c r="E343" t="s">
        <v>108</v>
      </c>
      <c r="F343" s="45" t="s">
        <v>0</v>
      </c>
      <c r="G343" t="s">
        <v>78</v>
      </c>
      <c r="H343" t="s">
        <v>155</v>
      </c>
      <c r="J343">
        <v>1</v>
      </c>
      <c r="K343">
        <v>1</v>
      </c>
      <c r="L343">
        <v>2</v>
      </c>
      <c r="O343">
        <v>3</v>
      </c>
      <c r="P343" t="s">
        <v>1</v>
      </c>
      <c r="Q343">
        <v>5</v>
      </c>
      <c r="S343">
        <v>18</v>
      </c>
      <c r="T343" t="s">
        <v>1</v>
      </c>
      <c r="U343">
        <v>16</v>
      </c>
      <c r="W343">
        <v>2</v>
      </c>
    </row>
    <row r="344" spans="1:23">
      <c r="A344" s="348">
        <v>337</v>
      </c>
      <c r="B344" s="80">
        <v>12</v>
      </c>
      <c r="C344" t="s">
        <v>77</v>
      </c>
      <c r="D344" s="46">
        <v>31374</v>
      </c>
      <c r="E344" t="s">
        <v>78</v>
      </c>
      <c r="F344" s="45" t="s">
        <v>0</v>
      </c>
      <c r="G344" t="s">
        <v>108</v>
      </c>
      <c r="H344" t="s">
        <v>155</v>
      </c>
      <c r="J344">
        <v>1</v>
      </c>
      <c r="K344">
        <v>1</v>
      </c>
      <c r="L344">
        <v>2</v>
      </c>
      <c r="O344">
        <v>3</v>
      </c>
      <c r="P344" t="s">
        <v>1</v>
      </c>
      <c r="Q344">
        <v>5</v>
      </c>
      <c r="S344">
        <v>11</v>
      </c>
      <c r="T344" t="s">
        <v>1</v>
      </c>
      <c r="U344">
        <v>9</v>
      </c>
      <c r="W344">
        <v>2</v>
      </c>
    </row>
    <row r="345" spans="1:23">
      <c r="A345" s="348">
        <v>338</v>
      </c>
      <c r="B345" s="80">
        <v>64</v>
      </c>
      <c r="C345" t="s">
        <v>139</v>
      </c>
      <c r="D345" s="46">
        <v>31577</v>
      </c>
      <c r="E345" t="s">
        <v>128</v>
      </c>
      <c r="F345" s="45" t="s">
        <v>0</v>
      </c>
      <c r="G345" t="s">
        <v>95</v>
      </c>
      <c r="H345" t="s">
        <v>155</v>
      </c>
      <c r="J345">
        <v>1</v>
      </c>
      <c r="K345">
        <v>1</v>
      </c>
      <c r="L345">
        <v>2</v>
      </c>
      <c r="O345">
        <v>3</v>
      </c>
      <c r="P345" t="s">
        <v>1</v>
      </c>
      <c r="Q345">
        <v>5</v>
      </c>
      <c r="S345">
        <v>17</v>
      </c>
      <c r="T345" t="s">
        <v>1</v>
      </c>
      <c r="U345">
        <v>16</v>
      </c>
      <c r="W345">
        <v>1</v>
      </c>
    </row>
    <row r="346" spans="1:23">
      <c r="A346" s="348">
        <v>339</v>
      </c>
      <c r="B346" s="80">
        <v>16</v>
      </c>
      <c r="C346" t="s">
        <v>104</v>
      </c>
      <c r="D346" s="46">
        <v>31388</v>
      </c>
      <c r="E346" t="s">
        <v>102</v>
      </c>
      <c r="F346" s="45" t="s">
        <v>0</v>
      </c>
      <c r="G346" t="s">
        <v>108</v>
      </c>
      <c r="H346" t="s">
        <v>155</v>
      </c>
      <c r="J346">
        <v>1</v>
      </c>
      <c r="K346">
        <v>1</v>
      </c>
      <c r="L346">
        <v>2</v>
      </c>
      <c r="O346">
        <v>3</v>
      </c>
      <c r="P346" t="s">
        <v>1</v>
      </c>
      <c r="Q346">
        <v>5</v>
      </c>
      <c r="S346">
        <v>16</v>
      </c>
      <c r="T346" t="s">
        <v>1</v>
      </c>
      <c r="U346">
        <v>15</v>
      </c>
      <c r="W346">
        <v>1</v>
      </c>
    </row>
    <row r="347" spans="1:23">
      <c r="A347" s="348">
        <v>340</v>
      </c>
      <c r="B347" s="80">
        <v>9</v>
      </c>
      <c r="C347" t="s">
        <v>129</v>
      </c>
      <c r="D347" s="46">
        <v>31368</v>
      </c>
      <c r="E347" t="s">
        <v>128</v>
      </c>
      <c r="F347" s="45" t="s">
        <v>0</v>
      </c>
      <c r="G347" t="s">
        <v>115</v>
      </c>
      <c r="H347" t="s">
        <v>155</v>
      </c>
      <c r="J347">
        <v>1</v>
      </c>
      <c r="K347">
        <v>1</v>
      </c>
      <c r="L347">
        <v>2</v>
      </c>
      <c r="O347">
        <v>3</v>
      </c>
      <c r="P347" t="s">
        <v>1</v>
      </c>
      <c r="Q347">
        <v>5</v>
      </c>
      <c r="S347">
        <v>19</v>
      </c>
      <c r="T347" t="s">
        <v>1</v>
      </c>
      <c r="U347">
        <v>19</v>
      </c>
      <c r="W347">
        <v>0</v>
      </c>
    </row>
    <row r="348" spans="1:23">
      <c r="A348" s="348">
        <v>341</v>
      </c>
      <c r="B348" s="80">
        <v>29</v>
      </c>
      <c r="C348" t="s">
        <v>151</v>
      </c>
      <c r="D348" s="46">
        <v>31430</v>
      </c>
      <c r="E348" t="s">
        <v>388</v>
      </c>
      <c r="F348" s="45" t="s">
        <v>0</v>
      </c>
      <c r="G348" t="s">
        <v>131</v>
      </c>
      <c r="H348" t="s">
        <v>155</v>
      </c>
      <c r="J348">
        <v>1</v>
      </c>
      <c r="K348">
        <v>1</v>
      </c>
      <c r="L348">
        <v>2</v>
      </c>
      <c r="O348">
        <v>3</v>
      </c>
      <c r="P348" t="s">
        <v>1</v>
      </c>
      <c r="Q348">
        <v>5</v>
      </c>
      <c r="S348">
        <v>18</v>
      </c>
      <c r="T348" t="s">
        <v>1</v>
      </c>
      <c r="U348">
        <v>18</v>
      </c>
      <c r="W348">
        <v>0</v>
      </c>
    </row>
    <row r="349" spans="1:23">
      <c r="A349" s="348">
        <v>342</v>
      </c>
      <c r="B349" s="80">
        <v>11</v>
      </c>
      <c r="C349" t="s">
        <v>75</v>
      </c>
      <c r="D349" s="46">
        <v>31368</v>
      </c>
      <c r="E349" t="s">
        <v>384</v>
      </c>
      <c r="F349" s="45" t="s">
        <v>0</v>
      </c>
      <c r="G349" t="s">
        <v>86</v>
      </c>
      <c r="H349" t="s">
        <v>155</v>
      </c>
      <c r="J349">
        <v>1</v>
      </c>
      <c r="K349">
        <v>1</v>
      </c>
      <c r="L349">
        <v>2</v>
      </c>
      <c r="O349">
        <v>3</v>
      </c>
      <c r="P349" t="s">
        <v>1</v>
      </c>
      <c r="Q349">
        <v>5</v>
      </c>
      <c r="S349">
        <v>17</v>
      </c>
      <c r="T349" t="s">
        <v>1</v>
      </c>
      <c r="U349">
        <v>17</v>
      </c>
      <c r="W349">
        <v>0</v>
      </c>
    </row>
    <row r="350" spans="1:23">
      <c r="A350" s="348">
        <v>343</v>
      </c>
      <c r="B350" s="80">
        <v>57</v>
      </c>
      <c r="C350" t="s">
        <v>140</v>
      </c>
      <c r="D350" s="46">
        <v>31562</v>
      </c>
      <c r="E350" t="s">
        <v>128</v>
      </c>
      <c r="F350" s="45" t="s">
        <v>0</v>
      </c>
      <c r="G350" t="s">
        <v>84</v>
      </c>
      <c r="H350" t="s">
        <v>155</v>
      </c>
      <c r="J350">
        <v>1</v>
      </c>
      <c r="K350">
        <v>1</v>
      </c>
      <c r="L350">
        <v>2</v>
      </c>
      <c r="O350">
        <v>3</v>
      </c>
      <c r="P350" t="s">
        <v>1</v>
      </c>
      <c r="Q350">
        <v>5</v>
      </c>
      <c r="S350">
        <v>16</v>
      </c>
      <c r="T350" t="s">
        <v>1</v>
      </c>
      <c r="U350">
        <v>16</v>
      </c>
      <c r="W350">
        <v>0</v>
      </c>
    </row>
    <row r="351" spans="1:23">
      <c r="A351" s="348">
        <v>344</v>
      </c>
      <c r="B351" s="80">
        <v>65</v>
      </c>
      <c r="C351" t="s">
        <v>114</v>
      </c>
      <c r="D351" s="46">
        <v>31584</v>
      </c>
      <c r="E351" t="s">
        <v>115</v>
      </c>
      <c r="F351" s="45" t="s">
        <v>0</v>
      </c>
      <c r="G351" t="s">
        <v>123</v>
      </c>
      <c r="H351" t="s">
        <v>155</v>
      </c>
      <c r="J351">
        <v>1</v>
      </c>
      <c r="K351">
        <v>1</v>
      </c>
      <c r="L351">
        <v>2</v>
      </c>
      <c r="O351">
        <v>3</v>
      </c>
      <c r="P351" t="s">
        <v>1</v>
      </c>
      <c r="Q351">
        <v>5</v>
      </c>
      <c r="S351">
        <v>15</v>
      </c>
      <c r="T351" t="s">
        <v>1</v>
      </c>
      <c r="U351">
        <v>15</v>
      </c>
      <c r="W351">
        <v>0</v>
      </c>
    </row>
    <row r="352" spans="1:23">
      <c r="A352" s="348">
        <v>345</v>
      </c>
      <c r="B352" s="80">
        <v>7</v>
      </c>
      <c r="C352" t="s">
        <v>137</v>
      </c>
      <c r="D352" s="46">
        <v>31367</v>
      </c>
      <c r="E352" t="s">
        <v>86</v>
      </c>
      <c r="F352" s="45" t="s">
        <v>0</v>
      </c>
      <c r="G352" t="s">
        <v>115</v>
      </c>
      <c r="H352" t="s">
        <v>155</v>
      </c>
      <c r="J352">
        <v>1</v>
      </c>
      <c r="K352">
        <v>1</v>
      </c>
      <c r="L352">
        <v>2</v>
      </c>
      <c r="O352">
        <v>3</v>
      </c>
      <c r="P352" t="s">
        <v>1</v>
      </c>
      <c r="Q352">
        <v>5</v>
      </c>
      <c r="S352">
        <v>15</v>
      </c>
      <c r="T352" t="s">
        <v>1</v>
      </c>
      <c r="U352">
        <v>15</v>
      </c>
      <c r="W352">
        <v>0</v>
      </c>
    </row>
    <row r="353" spans="1:23">
      <c r="A353" s="348">
        <v>346</v>
      </c>
      <c r="B353" s="80">
        <v>11</v>
      </c>
      <c r="C353" t="s">
        <v>91</v>
      </c>
      <c r="D353" s="46">
        <v>31368</v>
      </c>
      <c r="E353" t="s">
        <v>86</v>
      </c>
      <c r="F353" s="45" t="s">
        <v>0</v>
      </c>
      <c r="G353" t="s">
        <v>384</v>
      </c>
      <c r="H353" t="s">
        <v>155</v>
      </c>
      <c r="J353">
        <v>1</v>
      </c>
      <c r="K353">
        <v>1</v>
      </c>
      <c r="L353">
        <v>2</v>
      </c>
      <c r="O353">
        <v>3</v>
      </c>
      <c r="P353" t="s">
        <v>1</v>
      </c>
      <c r="Q353">
        <v>5</v>
      </c>
      <c r="S353">
        <v>14</v>
      </c>
      <c r="T353" t="s">
        <v>1</v>
      </c>
      <c r="U353">
        <v>14</v>
      </c>
      <c r="W353">
        <v>0</v>
      </c>
    </row>
    <row r="354" spans="1:23">
      <c r="A354" s="348">
        <v>347</v>
      </c>
      <c r="B354" s="80">
        <v>6</v>
      </c>
      <c r="C354" t="s">
        <v>98</v>
      </c>
      <c r="D354" s="46">
        <v>31367</v>
      </c>
      <c r="E354" t="s">
        <v>95</v>
      </c>
      <c r="F354" s="45" t="s">
        <v>0</v>
      </c>
      <c r="G354" t="s">
        <v>131</v>
      </c>
      <c r="H354" t="s">
        <v>155</v>
      </c>
      <c r="J354">
        <v>1</v>
      </c>
      <c r="K354">
        <v>1</v>
      </c>
      <c r="L354">
        <v>2</v>
      </c>
      <c r="O354">
        <v>3</v>
      </c>
      <c r="P354" t="s">
        <v>1</v>
      </c>
      <c r="Q354">
        <v>5</v>
      </c>
      <c r="S354">
        <v>14</v>
      </c>
      <c r="T354" t="s">
        <v>1</v>
      </c>
      <c r="U354">
        <v>14</v>
      </c>
      <c r="W354">
        <v>0</v>
      </c>
    </row>
    <row r="355" spans="1:23">
      <c r="A355" s="348">
        <v>348</v>
      </c>
      <c r="B355" s="80">
        <v>60</v>
      </c>
      <c r="C355" t="s">
        <v>151</v>
      </c>
      <c r="D355" s="46">
        <v>31571</v>
      </c>
      <c r="E355" t="s">
        <v>388</v>
      </c>
      <c r="F355" s="45" t="s">
        <v>0</v>
      </c>
      <c r="G355" t="s">
        <v>102</v>
      </c>
      <c r="H355" t="s">
        <v>155</v>
      </c>
      <c r="J355">
        <v>1</v>
      </c>
      <c r="K355">
        <v>1</v>
      </c>
      <c r="L355">
        <v>2</v>
      </c>
      <c r="O355">
        <v>3</v>
      </c>
      <c r="P355" t="s">
        <v>1</v>
      </c>
      <c r="Q355">
        <v>5</v>
      </c>
      <c r="S355">
        <v>23</v>
      </c>
      <c r="T355" t="s">
        <v>1</v>
      </c>
      <c r="U355">
        <v>24</v>
      </c>
      <c r="W355">
        <v>-1</v>
      </c>
    </row>
    <row r="356" spans="1:23">
      <c r="A356" s="348">
        <v>349</v>
      </c>
      <c r="B356" s="80">
        <v>65</v>
      </c>
      <c r="C356" t="s">
        <v>122</v>
      </c>
      <c r="D356" s="46">
        <v>31584</v>
      </c>
      <c r="E356" t="s">
        <v>123</v>
      </c>
      <c r="F356" s="45" t="s">
        <v>0</v>
      </c>
      <c r="G356" t="s">
        <v>115</v>
      </c>
      <c r="H356" t="s">
        <v>155</v>
      </c>
      <c r="J356">
        <v>1</v>
      </c>
      <c r="K356">
        <v>1</v>
      </c>
      <c r="L356">
        <v>2</v>
      </c>
      <c r="O356">
        <v>3</v>
      </c>
      <c r="P356" t="s">
        <v>1</v>
      </c>
      <c r="Q356">
        <v>5</v>
      </c>
      <c r="S356">
        <v>21</v>
      </c>
      <c r="T356" t="s">
        <v>1</v>
      </c>
      <c r="U356">
        <v>22</v>
      </c>
      <c r="W356">
        <v>-1</v>
      </c>
    </row>
    <row r="357" spans="1:23">
      <c r="A357" s="348">
        <v>350</v>
      </c>
      <c r="B357" s="80">
        <v>49</v>
      </c>
      <c r="C357" t="s">
        <v>74</v>
      </c>
      <c r="D357" s="46">
        <v>31529</v>
      </c>
      <c r="E357" t="s">
        <v>384</v>
      </c>
      <c r="F357" s="45" t="s">
        <v>0</v>
      </c>
      <c r="G357" t="s">
        <v>388</v>
      </c>
      <c r="H357" t="s">
        <v>155</v>
      </c>
      <c r="J357">
        <v>0</v>
      </c>
      <c r="K357">
        <v>3</v>
      </c>
      <c r="L357">
        <v>1</v>
      </c>
      <c r="O357">
        <v>3</v>
      </c>
      <c r="P357" t="s">
        <v>1</v>
      </c>
      <c r="Q357">
        <v>5</v>
      </c>
      <c r="S357">
        <v>17</v>
      </c>
      <c r="T357" t="s">
        <v>1</v>
      </c>
      <c r="U357">
        <v>18</v>
      </c>
      <c r="W357">
        <v>-1</v>
      </c>
    </row>
    <row r="358" spans="1:23">
      <c r="A358" s="348">
        <v>351</v>
      </c>
      <c r="B358" s="80">
        <v>31</v>
      </c>
      <c r="C358" t="s">
        <v>136</v>
      </c>
      <c r="D358" s="46">
        <v>31445</v>
      </c>
      <c r="E358" t="s">
        <v>388</v>
      </c>
      <c r="F358" s="45" t="s">
        <v>0</v>
      </c>
      <c r="G358" t="s">
        <v>108</v>
      </c>
      <c r="H358" t="s">
        <v>155</v>
      </c>
      <c r="J358">
        <v>1</v>
      </c>
      <c r="K358">
        <v>1</v>
      </c>
      <c r="L358">
        <v>2</v>
      </c>
      <c r="O358">
        <v>3</v>
      </c>
      <c r="P358" t="s">
        <v>1</v>
      </c>
      <c r="Q358">
        <v>5</v>
      </c>
      <c r="S358">
        <v>17</v>
      </c>
      <c r="T358" t="s">
        <v>1</v>
      </c>
      <c r="U358">
        <v>18</v>
      </c>
      <c r="W358">
        <v>-1</v>
      </c>
    </row>
    <row r="359" spans="1:23">
      <c r="A359" s="348">
        <v>352</v>
      </c>
      <c r="B359" s="80">
        <v>7</v>
      </c>
      <c r="C359" t="s">
        <v>88</v>
      </c>
      <c r="D359" s="46">
        <v>31367</v>
      </c>
      <c r="E359" t="s">
        <v>86</v>
      </c>
      <c r="F359" s="45" t="s">
        <v>0</v>
      </c>
      <c r="G359" t="s">
        <v>115</v>
      </c>
      <c r="H359" t="s">
        <v>155</v>
      </c>
      <c r="J359">
        <v>1</v>
      </c>
      <c r="K359">
        <v>1</v>
      </c>
      <c r="L359">
        <v>2</v>
      </c>
      <c r="O359">
        <v>3</v>
      </c>
      <c r="P359" t="s">
        <v>1</v>
      </c>
      <c r="Q359">
        <v>5</v>
      </c>
      <c r="S359">
        <v>17</v>
      </c>
      <c r="T359" t="s">
        <v>1</v>
      </c>
      <c r="U359">
        <v>18</v>
      </c>
      <c r="W359">
        <v>-1</v>
      </c>
    </row>
    <row r="360" spans="1:23">
      <c r="A360" s="348">
        <v>353</v>
      </c>
      <c r="B360" s="80">
        <v>47</v>
      </c>
      <c r="C360" t="s">
        <v>124</v>
      </c>
      <c r="D360" s="46">
        <v>31528</v>
      </c>
      <c r="E360" t="s">
        <v>123</v>
      </c>
      <c r="F360" s="45" t="s">
        <v>0</v>
      </c>
      <c r="G360" t="s">
        <v>84</v>
      </c>
      <c r="H360" t="s">
        <v>155</v>
      </c>
      <c r="J360">
        <v>1</v>
      </c>
      <c r="K360">
        <v>1</v>
      </c>
      <c r="L360">
        <v>2</v>
      </c>
      <c r="O360">
        <v>3</v>
      </c>
      <c r="P360" t="s">
        <v>1</v>
      </c>
      <c r="Q360">
        <v>5</v>
      </c>
      <c r="S360">
        <v>13</v>
      </c>
      <c r="T360" t="s">
        <v>1</v>
      </c>
      <c r="U360">
        <v>14</v>
      </c>
      <c r="W360">
        <v>-1</v>
      </c>
    </row>
    <row r="361" spans="1:23">
      <c r="A361" s="348">
        <v>354</v>
      </c>
      <c r="B361" s="80">
        <v>8</v>
      </c>
      <c r="C361" t="s">
        <v>101</v>
      </c>
      <c r="D361" s="46">
        <v>31367</v>
      </c>
      <c r="E361" t="s">
        <v>102</v>
      </c>
      <c r="F361" s="45" t="s">
        <v>0</v>
      </c>
      <c r="G361" t="s">
        <v>128</v>
      </c>
      <c r="H361" t="s">
        <v>155</v>
      </c>
      <c r="J361">
        <v>1</v>
      </c>
      <c r="K361">
        <v>1</v>
      </c>
      <c r="L361">
        <v>2</v>
      </c>
      <c r="O361">
        <v>3</v>
      </c>
      <c r="P361" t="s">
        <v>1</v>
      </c>
      <c r="Q361">
        <v>5</v>
      </c>
      <c r="S361">
        <v>19</v>
      </c>
      <c r="T361" t="s">
        <v>1</v>
      </c>
      <c r="U361">
        <v>21</v>
      </c>
      <c r="W361">
        <v>-2</v>
      </c>
    </row>
    <row r="362" spans="1:23">
      <c r="A362" s="348">
        <v>355</v>
      </c>
      <c r="B362" s="80">
        <v>51</v>
      </c>
      <c r="C362" t="s">
        <v>117</v>
      </c>
      <c r="D362" s="46">
        <v>31533</v>
      </c>
      <c r="E362" t="s">
        <v>115</v>
      </c>
      <c r="F362" s="45" t="s">
        <v>0</v>
      </c>
      <c r="G362" t="s">
        <v>84</v>
      </c>
      <c r="H362" t="s">
        <v>155</v>
      </c>
      <c r="J362">
        <v>1</v>
      </c>
      <c r="K362">
        <v>1</v>
      </c>
      <c r="L362">
        <v>2</v>
      </c>
      <c r="O362">
        <v>3</v>
      </c>
      <c r="P362" t="s">
        <v>1</v>
      </c>
      <c r="Q362">
        <v>5</v>
      </c>
      <c r="S362">
        <v>18</v>
      </c>
      <c r="T362" t="s">
        <v>1</v>
      </c>
      <c r="U362">
        <v>20</v>
      </c>
      <c r="W362">
        <v>-2</v>
      </c>
    </row>
    <row r="363" spans="1:23">
      <c r="A363" s="348">
        <v>356</v>
      </c>
      <c r="B363" s="80">
        <v>58</v>
      </c>
      <c r="C363" t="s">
        <v>81</v>
      </c>
      <c r="D363" s="46">
        <v>31563</v>
      </c>
      <c r="E363" t="s">
        <v>78</v>
      </c>
      <c r="F363" s="45" t="s">
        <v>0</v>
      </c>
      <c r="G363" t="s">
        <v>95</v>
      </c>
      <c r="H363" t="s">
        <v>155</v>
      </c>
      <c r="J363">
        <v>1</v>
      </c>
      <c r="K363">
        <v>1</v>
      </c>
      <c r="L363">
        <v>2</v>
      </c>
      <c r="O363">
        <v>3</v>
      </c>
      <c r="P363" t="s">
        <v>1</v>
      </c>
      <c r="Q363">
        <v>5</v>
      </c>
      <c r="S363">
        <v>15</v>
      </c>
      <c r="T363" t="s">
        <v>1</v>
      </c>
      <c r="U363">
        <v>17</v>
      </c>
      <c r="W363">
        <v>-2</v>
      </c>
    </row>
    <row r="364" spans="1:23">
      <c r="A364" s="348">
        <v>357</v>
      </c>
      <c r="B364" s="80">
        <v>42</v>
      </c>
      <c r="C364" t="s">
        <v>120</v>
      </c>
      <c r="D364" s="46">
        <v>31493</v>
      </c>
      <c r="E364" t="s">
        <v>115</v>
      </c>
      <c r="F364" s="45" t="s">
        <v>0</v>
      </c>
      <c r="G364" t="s">
        <v>131</v>
      </c>
      <c r="H364" t="s">
        <v>155</v>
      </c>
      <c r="J364">
        <v>1</v>
      </c>
      <c r="K364">
        <v>1</v>
      </c>
      <c r="L364">
        <v>2</v>
      </c>
      <c r="O364">
        <v>3</v>
      </c>
      <c r="P364" t="s">
        <v>1</v>
      </c>
      <c r="Q364">
        <v>5</v>
      </c>
      <c r="S364">
        <v>14</v>
      </c>
      <c r="T364" t="s">
        <v>1</v>
      </c>
      <c r="U364">
        <v>16</v>
      </c>
      <c r="W364">
        <v>-2</v>
      </c>
    </row>
    <row r="365" spans="1:23">
      <c r="A365" s="348">
        <v>358</v>
      </c>
      <c r="B365" s="80">
        <v>32</v>
      </c>
      <c r="C365" t="s">
        <v>88</v>
      </c>
      <c r="D365" s="46">
        <v>31451</v>
      </c>
      <c r="E365" t="s">
        <v>86</v>
      </c>
      <c r="F365" s="45" t="s">
        <v>0</v>
      </c>
      <c r="G365" t="s">
        <v>84</v>
      </c>
      <c r="H365" t="s">
        <v>155</v>
      </c>
      <c r="J365">
        <v>1</v>
      </c>
      <c r="K365">
        <v>1</v>
      </c>
      <c r="L365">
        <v>2</v>
      </c>
      <c r="O365">
        <v>3</v>
      </c>
      <c r="P365" t="s">
        <v>1</v>
      </c>
      <c r="Q365">
        <v>5</v>
      </c>
      <c r="S365">
        <v>19</v>
      </c>
      <c r="T365" t="s">
        <v>1</v>
      </c>
      <c r="U365">
        <v>22</v>
      </c>
      <c r="W365">
        <v>-3</v>
      </c>
    </row>
    <row r="366" spans="1:23">
      <c r="A366" s="348">
        <v>359</v>
      </c>
      <c r="B366" s="80">
        <v>14</v>
      </c>
      <c r="C366" t="s">
        <v>126</v>
      </c>
      <c r="D366" s="46">
        <v>31382</v>
      </c>
      <c r="E366" t="s">
        <v>123</v>
      </c>
      <c r="F366" s="45" t="s">
        <v>0</v>
      </c>
      <c r="G366" t="s">
        <v>384</v>
      </c>
      <c r="H366" t="s">
        <v>155</v>
      </c>
      <c r="J366">
        <v>1</v>
      </c>
      <c r="K366">
        <v>1</v>
      </c>
      <c r="L366">
        <v>2</v>
      </c>
      <c r="O366">
        <v>3</v>
      </c>
      <c r="P366" t="s">
        <v>1</v>
      </c>
      <c r="Q366">
        <v>5</v>
      </c>
      <c r="S366">
        <v>19</v>
      </c>
      <c r="T366" t="s">
        <v>1</v>
      </c>
      <c r="U366">
        <v>22</v>
      </c>
      <c r="W366">
        <v>-3</v>
      </c>
    </row>
    <row r="367" spans="1:23">
      <c r="A367" s="348">
        <v>360</v>
      </c>
      <c r="B367" s="80">
        <v>34</v>
      </c>
      <c r="C367" t="s">
        <v>140</v>
      </c>
      <c r="D367" s="46">
        <v>31473</v>
      </c>
      <c r="E367" t="s">
        <v>128</v>
      </c>
      <c r="F367" s="45" t="s">
        <v>0</v>
      </c>
      <c r="G367" t="s">
        <v>131</v>
      </c>
      <c r="H367" t="s">
        <v>155</v>
      </c>
      <c r="J367">
        <v>1</v>
      </c>
      <c r="K367">
        <v>1</v>
      </c>
      <c r="L367">
        <v>2</v>
      </c>
      <c r="O367">
        <v>3</v>
      </c>
      <c r="P367" t="s">
        <v>1</v>
      </c>
      <c r="Q367">
        <v>5</v>
      </c>
      <c r="S367">
        <v>17</v>
      </c>
      <c r="T367" t="s">
        <v>1</v>
      </c>
      <c r="U367">
        <v>20</v>
      </c>
      <c r="W367">
        <v>-3</v>
      </c>
    </row>
    <row r="368" spans="1:23">
      <c r="A368" s="348">
        <v>361</v>
      </c>
      <c r="B368" s="80">
        <v>21</v>
      </c>
      <c r="C368" t="s">
        <v>126</v>
      </c>
      <c r="D368" s="46">
        <v>31395</v>
      </c>
      <c r="E368" t="s">
        <v>123</v>
      </c>
      <c r="F368" s="45" t="s">
        <v>0</v>
      </c>
      <c r="G368" t="s">
        <v>388</v>
      </c>
      <c r="H368" t="s">
        <v>155</v>
      </c>
      <c r="J368">
        <v>1</v>
      </c>
      <c r="K368">
        <v>1</v>
      </c>
      <c r="L368">
        <v>2</v>
      </c>
      <c r="O368">
        <v>3</v>
      </c>
      <c r="P368" t="s">
        <v>1</v>
      </c>
      <c r="Q368">
        <v>5</v>
      </c>
      <c r="S368">
        <v>17</v>
      </c>
      <c r="T368" t="s">
        <v>1</v>
      </c>
      <c r="U368">
        <v>20</v>
      </c>
      <c r="W368">
        <v>-3</v>
      </c>
    </row>
    <row r="369" spans="1:23">
      <c r="A369" s="348">
        <v>362</v>
      </c>
      <c r="B369" s="80">
        <v>31</v>
      </c>
      <c r="C369" t="s">
        <v>146</v>
      </c>
      <c r="D369" s="46">
        <v>31445</v>
      </c>
      <c r="E369" t="s">
        <v>108</v>
      </c>
      <c r="F369" s="45" t="s">
        <v>0</v>
      </c>
      <c r="G369" t="s">
        <v>388</v>
      </c>
      <c r="H369" t="s">
        <v>155</v>
      </c>
      <c r="J369">
        <v>1</v>
      </c>
      <c r="K369">
        <v>1</v>
      </c>
      <c r="L369">
        <v>2</v>
      </c>
      <c r="O369">
        <v>3</v>
      </c>
      <c r="P369" t="s">
        <v>1</v>
      </c>
      <c r="Q369">
        <v>5</v>
      </c>
      <c r="S369">
        <v>16</v>
      </c>
      <c r="T369" t="s">
        <v>1</v>
      </c>
      <c r="U369">
        <v>19</v>
      </c>
      <c r="W369">
        <v>-3</v>
      </c>
    </row>
    <row r="370" spans="1:23">
      <c r="A370" s="348">
        <v>363</v>
      </c>
      <c r="B370" s="80">
        <v>26</v>
      </c>
      <c r="C370" t="s">
        <v>144</v>
      </c>
      <c r="D370" s="46">
        <v>31408</v>
      </c>
      <c r="E370" t="s">
        <v>84</v>
      </c>
      <c r="F370" s="45" t="s">
        <v>0</v>
      </c>
      <c r="G370" t="s">
        <v>78</v>
      </c>
      <c r="H370" t="s">
        <v>155</v>
      </c>
      <c r="J370">
        <v>1</v>
      </c>
      <c r="K370">
        <v>1</v>
      </c>
      <c r="L370">
        <v>2</v>
      </c>
      <c r="O370">
        <v>3</v>
      </c>
      <c r="P370" t="s">
        <v>1</v>
      </c>
      <c r="Q370">
        <v>5</v>
      </c>
      <c r="S370">
        <v>15</v>
      </c>
      <c r="T370" t="s">
        <v>1</v>
      </c>
      <c r="U370">
        <v>18</v>
      </c>
      <c r="W370">
        <v>-3</v>
      </c>
    </row>
    <row r="371" spans="1:23">
      <c r="A371" s="348">
        <v>364</v>
      </c>
      <c r="B371" s="80">
        <v>64</v>
      </c>
      <c r="C371" t="s">
        <v>140</v>
      </c>
      <c r="D371" s="46">
        <v>31577</v>
      </c>
      <c r="E371" t="s">
        <v>128</v>
      </c>
      <c r="F371" s="45" t="s">
        <v>0</v>
      </c>
      <c r="G371" t="s">
        <v>95</v>
      </c>
      <c r="H371" t="s">
        <v>155</v>
      </c>
      <c r="J371">
        <v>1</v>
      </c>
      <c r="K371">
        <v>1</v>
      </c>
      <c r="L371">
        <v>2</v>
      </c>
      <c r="O371">
        <v>3</v>
      </c>
      <c r="P371" t="s">
        <v>1</v>
      </c>
      <c r="Q371">
        <v>5</v>
      </c>
      <c r="S371">
        <v>13</v>
      </c>
      <c r="T371" t="s">
        <v>1</v>
      </c>
      <c r="U371">
        <v>16</v>
      </c>
      <c r="W371">
        <v>-3</v>
      </c>
    </row>
    <row r="372" spans="1:23">
      <c r="A372" s="348">
        <v>365</v>
      </c>
      <c r="B372" s="80">
        <v>5</v>
      </c>
      <c r="C372" t="s">
        <v>139</v>
      </c>
      <c r="D372" s="46">
        <v>31353</v>
      </c>
      <c r="E372" t="s">
        <v>128</v>
      </c>
      <c r="F372" s="45" t="s">
        <v>0</v>
      </c>
      <c r="G372" t="s">
        <v>123</v>
      </c>
      <c r="H372" t="s">
        <v>155</v>
      </c>
      <c r="J372">
        <v>1</v>
      </c>
      <c r="K372">
        <v>1</v>
      </c>
      <c r="L372">
        <v>2</v>
      </c>
      <c r="O372">
        <v>3</v>
      </c>
      <c r="P372" t="s">
        <v>1</v>
      </c>
      <c r="Q372">
        <v>5</v>
      </c>
      <c r="S372">
        <v>13</v>
      </c>
      <c r="T372" t="s">
        <v>1</v>
      </c>
      <c r="U372">
        <v>16</v>
      </c>
      <c r="W372">
        <v>-3</v>
      </c>
    </row>
    <row r="373" spans="1:23">
      <c r="A373" s="348">
        <v>366</v>
      </c>
      <c r="B373" s="80">
        <v>57</v>
      </c>
      <c r="C373" t="s">
        <v>139</v>
      </c>
      <c r="D373" s="46">
        <v>31562</v>
      </c>
      <c r="E373" t="s">
        <v>128</v>
      </c>
      <c r="F373" s="45" t="s">
        <v>0</v>
      </c>
      <c r="G373" t="s">
        <v>84</v>
      </c>
      <c r="H373" t="s">
        <v>155</v>
      </c>
      <c r="J373">
        <v>1</v>
      </c>
      <c r="K373">
        <v>1</v>
      </c>
      <c r="L373">
        <v>2</v>
      </c>
      <c r="O373">
        <v>3</v>
      </c>
      <c r="P373" t="s">
        <v>1</v>
      </c>
      <c r="Q373">
        <v>5</v>
      </c>
      <c r="S373">
        <v>11</v>
      </c>
      <c r="T373" t="s">
        <v>1</v>
      </c>
      <c r="U373">
        <v>14</v>
      </c>
      <c r="W373">
        <v>-3</v>
      </c>
    </row>
    <row r="374" spans="1:23">
      <c r="A374" s="348">
        <v>367</v>
      </c>
      <c r="B374" s="80">
        <v>51</v>
      </c>
      <c r="C374" t="s">
        <v>118</v>
      </c>
      <c r="D374" s="46">
        <v>31533</v>
      </c>
      <c r="E374" t="s">
        <v>115</v>
      </c>
      <c r="F374" s="45" t="s">
        <v>0</v>
      </c>
      <c r="G374" t="s">
        <v>84</v>
      </c>
      <c r="H374" t="s">
        <v>155</v>
      </c>
      <c r="J374">
        <v>1</v>
      </c>
      <c r="K374">
        <v>1</v>
      </c>
      <c r="L374">
        <v>2</v>
      </c>
      <c r="O374">
        <v>3</v>
      </c>
      <c r="P374" t="s">
        <v>1</v>
      </c>
      <c r="Q374">
        <v>5</v>
      </c>
      <c r="S374">
        <v>17</v>
      </c>
      <c r="T374" t="s">
        <v>1</v>
      </c>
      <c r="U374">
        <v>21</v>
      </c>
      <c r="W374">
        <v>-4</v>
      </c>
    </row>
    <row r="375" spans="1:23">
      <c r="A375" s="348">
        <v>368</v>
      </c>
      <c r="B375" s="80">
        <v>16</v>
      </c>
      <c r="C375" t="s">
        <v>146</v>
      </c>
      <c r="D375" s="46">
        <v>31388</v>
      </c>
      <c r="E375" t="s">
        <v>108</v>
      </c>
      <c r="F375" s="45" t="s">
        <v>0</v>
      </c>
      <c r="G375" t="s">
        <v>102</v>
      </c>
      <c r="H375" t="s">
        <v>155</v>
      </c>
      <c r="J375">
        <v>1</v>
      </c>
      <c r="K375">
        <v>1</v>
      </c>
      <c r="L375">
        <v>2</v>
      </c>
      <c r="O375">
        <v>3</v>
      </c>
      <c r="P375" t="s">
        <v>1</v>
      </c>
      <c r="Q375">
        <v>5</v>
      </c>
      <c r="S375">
        <v>17</v>
      </c>
      <c r="T375" t="s">
        <v>1</v>
      </c>
      <c r="U375">
        <v>21</v>
      </c>
      <c r="W375">
        <v>-4</v>
      </c>
    </row>
    <row r="376" spans="1:23">
      <c r="A376" s="348">
        <v>369</v>
      </c>
      <c r="B376" s="80">
        <v>33</v>
      </c>
      <c r="C376" t="s">
        <v>129</v>
      </c>
      <c r="D376" s="46">
        <v>31472</v>
      </c>
      <c r="E376" t="s">
        <v>128</v>
      </c>
      <c r="F376" s="45" t="s">
        <v>0</v>
      </c>
      <c r="G376" t="s">
        <v>86</v>
      </c>
      <c r="H376" t="s">
        <v>155</v>
      </c>
      <c r="J376">
        <v>1</v>
      </c>
      <c r="K376">
        <v>1</v>
      </c>
      <c r="L376">
        <v>2</v>
      </c>
      <c r="O376">
        <v>3</v>
      </c>
      <c r="P376" t="s">
        <v>1</v>
      </c>
      <c r="Q376">
        <v>5</v>
      </c>
      <c r="S376">
        <v>16</v>
      </c>
      <c r="T376" t="s">
        <v>1</v>
      </c>
      <c r="U376">
        <v>20</v>
      </c>
      <c r="W376">
        <v>-4</v>
      </c>
    </row>
    <row r="377" spans="1:23">
      <c r="A377" s="348">
        <v>370</v>
      </c>
      <c r="B377" s="80">
        <v>20</v>
      </c>
      <c r="C377" t="s">
        <v>152</v>
      </c>
      <c r="D377" s="46">
        <v>31395</v>
      </c>
      <c r="E377" t="s">
        <v>388</v>
      </c>
      <c r="F377" s="45" t="s">
        <v>0</v>
      </c>
      <c r="G377" t="s">
        <v>84</v>
      </c>
      <c r="H377" t="s">
        <v>155</v>
      </c>
      <c r="J377">
        <v>1</v>
      </c>
      <c r="K377">
        <v>1</v>
      </c>
      <c r="L377">
        <v>2</v>
      </c>
      <c r="O377">
        <v>3</v>
      </c>
      <c r="P377" t="s">
        <v>1</v>
      </c>
      <c r="Q377">
        <v>5</v>
      </c>
      <c r="S377">
        <v>15</v>
      </c>
      <c r="T377" t="s">
        <v>1</v>
      </c>
      <c r="U377">
        <v>19</v>
      </c>
      <c r="W377">
        <v>-4</v>
      </c>
    </row>
    <row r="378" spans="1:23">
      <c r="A378" s="348">
        <v>371</v>
      </c>
      <c r="B378" s="80">
        <v>1</v>
      </c>
      <c r="C378" t="s">
        <v>124</v>
      </c>
      <c r="D378" s="46">
        <v>31332</v>
      </c>
      <c r="E378" t="s">
        <v>123</v>
      </c>
      <c r="F378" s="45" t="s">
        <v>0</v>
      </c>
      <c r="G378" t="s">
        <v>95</v>
      </c>
      <c r="H378" t="s">
        <v>155</v>
      </c>
      <c r="J378">
        <v>1</v>
      </c>
      <c r="K378">
        <v>1</v>
      </c>
      <c r="L378">
        <v>2</v>
      </c>
      <c r="O378">
        <v>3</v>
      </c>
      <c r="P378" t="s">
        <v>1</v>
      </c>
      <c r="Q378">
        <v>5</v>
      </c>
      <c r="S378">
        <v>15</v>
      </c>
      <c r="T378" t="s">
        <v>1</v>
      </c>
      <c r="U378">
        <v>19</v>
      </c>
      <c r="W378">
        <v>-4</v>
      </c>
    </row>
    <row r="379" spans="1:23">
      <c r="A379" s="348">
        <v>372</v>
      </c>
      <c r="B379" s="80">
        <v>50</v>
      </c>
      <c r="C379" t="s">
        <v>153</v>
      </c>
      <c r="D379" s="46">
        <v>31529</v>
      </c>
      <c r="E379" t="s">
        <v>95</v>
      </c>
      <c r="F379" s="45" t="s">
        <v>0</v>
      </c>
      <c r="G379" t="s">
        <v>84</v>
      </c>
      <c r="H379" t="s">
        <v>155</v>
      </c>
      <c r="J379">
        <v>1</v>
      </c>
      <c r="K379">
        <v>1</v>
      </c>
      <c r="L379">
        <v>2</v>
      </c>
      <c r="O379">
        <v>3</v>
      </c>
      <c r="P379" t="s">
        <v>1</v>
      </c>
      <c r="Q379">
        <v>5</v>
      </c>
      <c r="S379">
        <v>14</v>
      </c>
      <c r="T379" t="s">
        <v>1</v>
      </c>
      <c r="U379">
        <v>18</v>
      </c>
      <c r="W379">
        <v>-4</v>
      </c>
    </row>
    <row r="380" spans="1:23">
      <c r="A380" s="348">
        <v>373</v>
      </c>
      <c r="B380" s="80">
        <v>15</v>
      </c>
      <c r="C380" t="s">
        <v>87</v>
      </c>
      <c r="D380" s="46">
        <v>31388</v>
      </c>
      <c r="E380" t="s">
        <v>86</v>
      </c>
      <c r="F380" s="45" t="s">
        <v>0</v>
      </c>
      <c r="G380" t="s">
        <v>95</v>
      </c>
      <c r="H380" t="s">
        <v>155</v>
      </c>
      <c r="J380">
        <v>1</v>
      </c>
      <c r="K380">
        <v>1</v>
      </c>
      <c r="L380">
        <v>2</v>
      </c>
      <c r="O380">
        <v>3</v>
      </c>
      <c r="P380" t="s">
        <v>1</v>
      </c>
      <c r="Q380">
        <v>5</v>
      </c>
      <c r="S380">
        <v>14</v>
      </c>
      <c r="T380" t="s">
        <v>1</v>
      </c>
      <c r="U380">
        <v>18</v>
      </c>
      <c r="W380">
        <v>-4</v>
      </c>
    </row>
    <row r="381" spans="1:23">
      <c r="A381" s="348">
        <v>374</v>
      </c>
      <c r="B381" s="80">
        <v>25</v>
      </c>
      <c r="C381" t="s">
        <v>79</v>
      </c>
      <c r="D381" s="46">
        <v>31407</v>
      </c>
      <c r="E381" t="s">
        <v>78</v>
      </c>
      <c r="F381" s="45" t="s">
        <v>0</v>
      </c>
      <c r="G381" t="s">
        <v>131</v>
      </c>
      <c r="H381" t="s">
        <v>155</v>
      </c>
      <c r="J381">
        <v>1</v>
      </c>
      <c r="K381">
        <v>1</v>
      </c>
      <c r="L381">
        <v>2</v>
      </c>
      <c r="O381">
        <v>3</v>
      </c>
      <c r="P381" t="s">
        <v>1</v>
      </c>
      <c r="Q381">
        <v>5</v>
      </c>
      <c r="S381">
        <v>13</v>
      </c>
      <c r="T381" t="s">
        <v>1</v>
      </c>
      <c r="U381">
        <v>17</v>
      </c>
      <c r="W381">
        <v>-4</v>
      </c>
    </row>
    <row r="382" spans="1:23">
      <c r="A382" s="348">
        <v>375</v>
      </c>
      <c r="B382" s="80">
        <v>17</v>
      </c>
      <c r="C382" t="s">
        <v>109</v>
      </c>
      <c r="D382" s="46">
        <v>31389</v>
      </c>
      <c r="E382" t="s">
        <v>108</v>
      </c>
      <c r="F382" s="45" t="s">
        <v>0</v>
      </c>
      <c r="G382" t="s">
        <v>86</v>
      </c>
      <c r="H382" t="s">
        <v>155</v>
      </c>
      <c r="J382">
        <v>1</v>
      </c>
      <c r="K382">
        <v>1</v>
      </c>
      <c r="L382">
        <v>2</v>
      </c>
      <c r="O382">
        <v>3</v>
      </c>
      <c r="P382" t="s">
        <v>1</v>
      </c>
      <c r="Q382">
        <v>5</v>
      </c>
      <c r="S382">
        <v>13</v>
      </c>
      <c r="T382" t="s">
        <v>1</v>
      </c>
      <c r="U382">
        <v>17</v>
      </c>
      <c r="W382">
        <v>-4</v>
      </c>
    </row>
    <row r="383" spans="1:23">
      <c r="A383" s="348">
        <v>376</v>
      </c>
      <c r="B383" s="80">
        <v>8</v>
      </c>
      <c r="C383" t="s">
        <v>138</v>
      </c>
      <c r="D383" s="46">
        <v>31367</v>
      </c>
      <c r="E383" t="s">
        <v>128</v>
      </c>
      <c r="F383" s="45" t="s">
        <v>0</v>
      </c>
      <c r="G383" t="s">
        <v>102</v>
      </c>
      <c r="H383" t="s">
        <v>155</v>
      </c>
      <c r="J383">
        <v>1</v>
      </c>
      <c r="K383">
        <v>1</v>
      </c>
      <c r="L383">
        <v>2</v>
      </c>
      <c r="O383">
        <v>3</v>
      </c>
      <c r="P383" t="s">
        <v>1</v>
      </c>
      <c r="Q383">
        <v>5</v>
      </c>
      <c r="S383">
        <v>23</v>
      </c>
      <c r="T383" t="s">
        <v>1</v>
      </c>
      <c r="U383">
        <v>28</v>
      </c>
      <c r="W383">
        <v>-5</v>
      </c>
    </row>
    <row r="384" spans="1:23">
      <c r="A384" s="348">
        <v>377</v>
      </c>
      <c r="B384" s="80">
        <v>49</v>
      </c>
      <c r="C384" t="s">
        <v>150</v>
      </c>
      <c r="D384" s="46">
        <v>31529</v>
      </c>
      <c r="E384" t="s">
        <v>384</v>
      </c>
      <c r="F384" s="45" t="s">
        <v>0</v>
      </c>
      <c r="G384" t="s">
        <v>388</v>
      </c>
      <c r="H384" t="s">
        <v>155</v>
      </c>
      <c r="J384">
        <v>1</v>
      </c>
      <c r="K384">
        <v>1</v>
      </c>
      <c r="L384">
        <v>2</v>
      </c>
      <c r="O384">
        <v>3</v>
      </c>
      <c r="P384" t="s">
        <v>1</v>
      </c>
      <c r="Q384">
        <v>5</v>
      </c>
      <c r="S384">
        <v>21</v>
      </c>
      <c r="T384" t="s">
        <v>1</v>
      </c>
      <c r="U384">
        <v>26</v>
      </c>
      <c r="W384">
        <v>-5</v>
      </c>
    </row>
    <row r="385" spans="1:23">
      <c r="A385" s="348">
        <v>378</v>
      </c>
      <c r="B385" s="80">
        <v>13</v>
      </c>
      <c r="C385" t="s">
        <v>97</v>
      </c>
      <c r="D385" s="46">
        <v>31374</v>
      </c>
      <c r="E385" t="s">
        <v>95</v>
      </c>
      <c r="F385" s="45" t="s">
        <v>0</v>
      </c>
      <c r="G385" t="s">
        <v>384</v>
      </c>
      <c r="H385" t="s">
        <v>155</v>
      </c>
      <c r="J385">
        <v>1</v>
      </c>
      <c r="K385">
        <v>1</v>
      </c>
      <c r="L385">
        <v>2</v>
      </c>
      <c r="O385">
        <v>3</v>
      </c>
      <c r="P385" t="s">
        <v>1</v>
      </c>
      <c r="Q385">
        <v>5</v>
      </c>
      <c r="S385">
        <v>17</v>
      </c>
      <c r="T385" t="s">
        <v>1</v>
      </c>
      <c r="U385">
        <v>22</v>
      </c>
      <c r="W385">
        <v>-5</v>
      </c>
    </row>
    <row r="386" spans="1:23">
      <c r="A386" s="348">
        <v>379</v>
      </c>
      <c r="B386" s="80">
        <v>56</v>
      </c>
      <c r="C386" t="s">
        <v>133</v>
      </c>
      <c r="D386" s="46">
        <v>31556</v>
      </c>
      <c r="E386" t="s">
        <v>131</v>
      </c>
      <c r="F386" s="45" t="s">
        <v>0</v>
      </c>
      <c r="G386" t="s">
        <v>384</v>
      </c>
      <c r="H386" t="s">
        <v>155</v>
      </c>
      <c r="J386">
        <v>0</v>
      </c>
      <c r="K386">
        <v>3</v>
      </c>
      <c r="L386">
        <v>1</v>
      </c>
      <c r="O386">
        <v>3</v>
      </c>
      <c r="P386" t="s">
        <v>1</v>
      </c>
      <c r="Q386">
        <v>5</v>
      </c>
      <c r="S386">
        <v>14</v>
      </c>
      <c r="T386" t="s">
        <v>1</v>
      </c>
      <c r="U386">
        <v>19</v>
      </c>
      <c r="W386">
        <v>-5</v>
      </c>
    </row>
    <row r="387" spans="1:23">
      <c r="A387" s="348">
        <v>380</v>
      </c>
      <c r="B387" s="80">
        <v>35</v>
      </c>
      <c r="C387" t="s">
        <v>118</v>
      </c>
      <c r="D387" s="46">
        <v>31478</v>
      </c>
      <c r="E387" t="s">
        <v>115</v>
      </c>
      <c r="F387" s="45" t="s">
        <v>0</v>
      </c>
      <c r="G387" t="s">
        <v>384</v>
      </c>
      <c r="H387" t="s">
        <v>155</v>
      </c>
      <c r="J387">
        <v>1</v>
      </c>
      <c r="K387">
        <v>1</v>
      </c>
      <c r="L387">
        <v>2</v>
      </c>
      <c r="O387">
        <v>3</v>
      </c>
      <c r="P387" t="s">
        <v>1</v>
      </c>
      <c r="Q387">
        <v>5</v>
      </c>
      <c r="S387">
        <v>14</v>
      </c>
      <c r="T387" t="s">
        <v>1</v>
      </c>
      <c r="U387">
        <v>19</v>
      </c>
      <c r="W387">
        <v>-5</v>
      </c>
    </row>
    <row r="388" spans="1:23">
      <c r="A388" s="348">
        <v>381</v>
      </c>
      <c r="B388" s="80">
        <v>27</v>
      </c>
      <c r="C388" t="s">
        <v>120</v>
      </c>
      <c r="D388" s="46">
        <v>31409</v>
      </c>
      <c r="E388" t="s">
        <v>115</v>
      </c>
      <c r="F388" s="45" t="s">
        <v>0</v>
      </c>
      <c r="G388" t="s">
        <v>78</v>
      </c>
      <c r="H388" t="s">
        <v>155</v>
      </c>
      <c r="J388">
        <v>1</v>
      </c>
      <c r="K388">
        <v>1</v>
      </c>
      <c r="L388">
        <v>2</v>
      </c>
      <c r="O388">
        <v>3</v>
      </c>
      <c r="P388" t="s">
        <v>1</v>
      </c>
      <c r="Q388">
        <v>5</v>
      </c>
      <c r="S388">
        <v>10</v>
      </c>
      <c r="T388" t="s">
        <v>1</v>
      </c>
      <c r="U388">
        <v>15</v>
      </c>
      <c r="W388">
        <v>-5</v>
      </c>
    </row>
    <row r="389" spans="1:23">
      <c r="A389" s="348">
        <v>382</v>
      </c>
      <c r="B389" s="80">
        <v>32</v>
      </c>
      <c r="C389" t="s">
        <v>143</v>
      </c>
      <c r="D389" s="46">
        <v>31451</v>
      </c>
      <c r="E389" t="s">
        <v>84</v>
      </c>
      <c r="F389" s="45" t="s">
        <v>0</v>
      </c>
      <c r="G389" t="s">
        <v>86</v>
      </c>
      <c r="H389" t="s">
        <v>155</v>
      </c>
      <c r="J389">
        <v>0</v>
      </c>
      <c r="K389">
        <v>3</v>
      </c>
      <c r="L389">
        <v>1</v>
      </c>
      <c r="O389">
        <v>3</v>
      </c>
      <c r="P389" t="s">
        <v>1</v>
      </c>
      <c r="Q389">
        <v>5</v>
      </c>
      <c r="S389">
        <v>17</v>
      </c>
      <c r="T389" t="s">
        <v>1</v>
      </c>
      <c r="U389">
        <v>23</v>
      </c>
      <c r="W389">
        <v>-6</v>
      </c>
    </row>
    <row r="390" spans="1:23">
      <c r="A390" s="348">
        <v>383</v>
      </c>
      <c r="B390" s="80">
        <v>54</v>
      </c>
      <c r="C390" t="s">
        <v>114</v>
      </c>
      <c r="D390" s="46">
        <v>31535</v>
      </c>
      <c r="E390" t="s">
        <v>115</v>
      </c>
      <c r="F390" s="45" t="s">
        <v>0</v>
      </c>
      <c r="G390" t="s">
        <v>108</v>
      </c>
      <c r="H390" t="s">
        <v>155</v>
      </c>
      <c r="J390">
        <v>1</v>
      </c>
      <c r="K390">
        <v>1</v>
      </c>
      <c r="L390">
        <v>2</v>
      </c>
      <c r="O390">
        <v>3</v>
      </c>
      <c r="P390" t="s">
        <v>1</v>
      </c>
      <c r="Q390">
        <v>5</v>
      </c>
      <c r="S390">
        <v>9</v>
      </c>
      <c r="T390" t="s">
        <v>1</v>
      </c>
      <c r="U390">
        <v>15</v>
      </c>
      <c r="W390">
        <v>-6</v>
      </c>
    </row>
    <row r="391" spans="1:23">
      <c r="A391" s="348">
        <v>384</v>
      </c>
      <c r="B391" s="80">
        <v>22</v>
      </c>
      <c r="C391" t="s">
        <v>118</v>
      </c>
      <c r="D391" s="46">
        <v>31396</v>
      </c>
      <c r="E391" t="s">
        <v>115</v>
      </c>
      <c r="F391" s="45" t="s">
        <v>0</v>
      </c>
      <c r="G391" t="s">
        <v>388</v>
      </c>
      <c r="H391" t="s">
        <v>155</v>
      </c>
      <c r="J391">
        <v>1</v>
      </c>
      <c r="K391">
        <v>1</v>
      </c>
      <c r="L391">
        <v>2</v>
      </c>
      <c r="O391">
        <v>3</v>
      </c>
      <c r="P391" t="s">
        <v>1</v>
      </c>
      <c r="Q391">
        <v>5</v>
      </c>
      <c r="S391">
        <v>18</v>
      </c>
      <c r="T391" t="s">
        <v>1</v>
      </c>
      <c r="U391">
        <v>26</v>
      </c>
      <c r="W391">
        <v>-8</v>
      </c>
    </row>
    <row r="392" spans="1:23">
      <c r="A392" s="348">
        <v>385</v>
      </c>
      <c r="B392" s="80">
        <v>34</v>
      </c>
      <c r="C392" t="s">
        <v>139</v>
      </c>
      <c r="D392" s="46">
        <v>31473</v>
      </c>
      <c r="E392" t="s">
        <v>128</v>
      </c>
      <c r="F392" s="45" t="s">
        <v>0</v>
      </c>
      <c r="G392" t="s">
        <v>131</v>
      </c>
      <c r="H392" t="s">
        <v>155</v>
      </c>
      <c r="J392">
        <v>1</v>
      </c>
      <c r="K392">
        <v>1</v>
      </c>
      <c r="L392">
        <v>2</v>
      </c>
      <c r="O392">
        <v>3</v>
      </c>
      <c r="P392" t="s">
        <v>1</v>
      </c>
      <c r="Q392">
        <v>5</v>
      </c>
      <c r="S392">
        <v>14</v>
      </c>
      <c r="T392" t="s">
        <v>1</v>
      </c>
      <c r="U392">
        <v>22</v>
      </c>
      <c r="W392">
        <v>-8</v>
      </c>
    </row>
    <row r="393" spans="1:23">
      <c r="A393" s="348">
        <v>386</v>
      </c>
      <c r="B393" s="80">
        <v>13</v>
      </c>
      <c r="C393" t="s">
        <v>75</v>
      </c>
      <c r="D393" s="46">
        <v>31374</v>
      </c>
      <c r="E393" t="s">
        <v>384</v>
      </c>
      <c r="F393" s="45" t="s">
        <v>0</v>
      </c>
      <c r="G393" t="s">
        <v>95</v>
      </c>
      <c r="H393" t="s">
        <v>155</v>
      </c>
      <c r="J393">
        <v>1</v>
      </c>
      <c r="K393">
        <v>1</v>
      </c>
      <c r="L393">
        <v>2</v>
      </c>
      <c r="O393">
        <v>3</v>
      </c>
      <c r="P393" t="s">
        <v>1</v>
      </c>
      <c r="Q393">
        <v>5</v>
      </c>
      <c r="S393">
        <v>12</v>
      </c>
      <c r="T393" t="s">
        <v>1</v>
      </c>
      <c r="U393">
        <v>20</v>
      </c>
      <c r="W393">
        <v>-8</v>
      </c>
    </row>
    <row r="394" spans="1:23">
      <c r="A394" s="348">
        <v>387</v>
      </c>
      <c r="B394" s="80">
        <v>36</v>
      </c>
      <c r="C394" t="s">
        <v>118</v>
      </c>
      <c r="D394" s="46">
        <v>31479</v>
      </c>
      <c r="E394" t="s">
        <v>115</v>
      </c>
      <c r="F394" s="45" t="s">
        <v>0</v>
      </c>
      <c r="G394" t="s">
        <v>102</v>
      </c>
      <c r="H394" t="s">
        <v>155</v>
      </c>
      <c r="J394">
        <v>1</v>
      </c>
      <c r="K394">
        <v>1</v>
      </c>
      <c r="L394">
        <v>2</v>
      </c>
      <c r="O394">
        <v>3</v>
      </c>
      <c r="P394" t="s">
        <v>1</v>
      </c>
      <c r="Q394">
        <v>5</v>
      </c>
      <c r="S394">
        <v>21</v>
      </c>
      <c r="T394" t="s">
        <v>1</v>
      </c>
      <c r="U394">
        <v>30</v>
      </c>
      <c r="W394">
        <v>-9</v>
      </c>
    </row>
    <row r="395" spans="1:23">
      <c r="A395" s="348">
        <v>388</v>
      </c>
      <c r="B395" s="80">
        <v>66</v>
      </c>
      <c r="C395" t="s">
        <v>119</v>
      </c>
      <c r="D395" s="46">
        <v>31599</v>
      </c>
      <c r="E395" t="s">
        <v>115</v>
      </c>
      <c r="F395" s="45" t="s">
        <v>0</v>
      </c>
      <c r="G395" t="s">
        <v>95</v>
      </c>
      <c r="H395" t="s">
        <v>155</v>
      </c>
      <c r="J395">
        <v>1</v>
      </c>
      <c r="K395">
        <v>1</v>
      </c>
      <c r="L395">
        <v>2</v>
      </c>
      <c r="O395">
        <v>3</v>
      </c>
      <c r="P395" t="s">
        <v>1</v>
      </c>
      <c r="Q395">
        <v>5</v>
      </c>
      <c r="S395">
        <v>13</v>
      </c>
      <c r="T395" t="s">
        <v>1</v>
      </c>
      <c r="U395">
        <v>23</v>
      </c>
      <c r="W395">
        <v>-10</v>
      </c>
    </row>
    <row r="396" spans="1:23">
      <c r="A396" s="348">
        <v>389</v>
      </c>
      <c r="B396" s="80">
        <v>36</v>
      </c>
      <c r="C396" t="s">
        <v>116</v>
      </c>
      <c r="D396" s="46">
        <v>31479</v>
      </c>
      <c r="E396" t="s">
        <v>115</v>
      </c>
      <c r="F396" s="45" t="s">
        <v>0</v>
      </c>
      <c r="G396" t="s">
        <v>102</v>
      </c>
      <c r="H396" t="s">
        <v>155</v>
      </c>
      <c r="J396">
        <v>1</v>
      </c>
      <c r="K396">
        <v>1</v>
      </c>
      <c r="L396">
        <v>2</v>
      </c>
      <c r="O396">
        <v>3</v>
      </c>
      <c r="P396" t="s">
        <v>1</v>
      </c>
      <c r="Q396">
        <v>5</v>
      </c>
      <c r="S396">
        <v>10</v>
      </c>
      <c r="T396" t="s">
        <v>1</v>
      </c>
      <c r="U396">
        <v>23</v>
      </c>
      <c r="W396">
        <v>-13</v>
      </c>
    </row>
    <row r="397" spans="1:23">
      <c r="A397" s="348">
        <v>390</v>
      </c>
      <c r="B397" s="80">
        <v>14</v>
      </c>
      <c r="C397" t="s">
        <v>75</v>
      </c>
      <c r="D397" s="46">
        <v>31382</v>
      </c>
      <c r="E397" t="s">
        <v>384</v>
      </c>
      <c r="F397" s="45" t="s">
        <v>0</v>
      </c>
      <c r="G397" t="s">
        <v>123</v>
      </c>
      <c r="H397" t="s">
        <v>155</v>
      </c>
      <c r="J397">
        <v>1</v>
      </c>
      <c r="K397">
        <v>0</v>
      </c>
      <c r="L397">
        <v>3</v>
      </c>
      <c r="O397">
        <v>2</v>
      </c>
      <c r="P397" t="s">
        <v>1</v>
      </c>
      <c r="Q397">
        <v>6</v>
      </c>
      <c r="S397">
        <v>13</v>
      </c>
      <c r="T397" t="s">
        <v>1</v>
      </c>
      <c r="U397">
        <v>10</v>
      </c>
      <c r="W397">
        <v>3</v>
      </c>
    </row>
    <row r="398" spans="1:23">
      <c r="A398" s="348">
        <v>391</v>
      </c>
      <c r="B398" s="80">
        <v>3</v>
      </c>
      <c r="C398" t="s">
        <v>147</v>
      </c>
      <c r="D398" s="46">
        <v>31340</v>
      </c>
      <c r="E398" t="s">
        <v>384</v>
      </c>
      <c r="F398" s="45" t="s">
        <v>0</v>
      </c>
      <c r="G398" t="s">
        <v>84</v>
      </c>
      <c r="H398" t="s">
        <v>155</v>
      </c>
      <c r="J398">
        <v>1</v>
      </c>
      <c r="K398">
        <v>0</v>
      </c>
      <c r="L398">
        <v>3</v>
      </c>
      <c r="O398">
        <v>2</v>
      </c>
      <c r="P398" t="s">
        <v>1</v>
      </c>
      <c r="Q398">
        <v>6</v>
      </c>
      <c r="S398">
        <v>18</v>
      </c>
      <c r="T398" t="s">
        <v>1</v>
      </c>
      <c r="U398">
        <v>16</v>
      </c>
      <c r="W398">
        <v>2</v>
      </c>
    </row>
    <row r="399" spans="1:23">
      <c r="A399" s="348">
        <v>392</v>
      </c>
      <c r="B399" s="80">
        <v>27</v>
      </c>
      <c r="C399" t="s">
        <v>117</v>
      </c>
      <c r="D399" s="46">
        <v>31409</v>
      </c>
      <c r="E399" t="s">
        <v>115</v>
      </c>
      <c r="F399" s="45" t="s">
        <v>0</v>
      </c>
      <c r="G399" t="s">
        <v>78</v>
      </c>
      <c r="H399" t="s">
        <v>155</v>
      </c>
      <c r="J399">
        <v>1</v>
      </c>
      <c r="K399">
        <v>0</v>
      </c>
      <c r="L399">
        <v>3</v>
      </c>
      <c r="O399">
        <v>2</v>
      </c>
      <c r="P399" t="s">
        <v>1</v>
      </c>
      <c r="Q399">
        <v>6</v>
      </c>
      <c r="S399">
        <v>16</v>
      </c>
      <c r="T399" t="s">
        <v>1</v>
      </c>
      <c r="U399">
        <v>15</v>
      </c>
      <c r="W399">
        <v>1</v>
      </c>
    </row>
    <row r="400" spans="1:23">
      <c r="A400" s="348">
        <v>393</v>
      </c>
      <c r="B400" s="80">
        <v>34</v>
      </c>
      <c r="C400" t="s">
        <v>129</v>
      </c>
      <c r="D400" s="46">
        <v>31473</v>
      </c>
      <c r="E400" t="s">
        <v>128</v>
      </c>
      <c r="F400" s="45" t="s">
        <v>0</v>
      </c>
      <c r="G400" t="s">
        <v>131</v>
      </c>
      <c r="H400" t="s">
        <v>155</v>
      </c>
      <c r="J400">
        <v>1</v>
      </c>
      <c r="K400">
        <v>0</v>
      </c>
      <c r="L400">
        <v>3</v>
      </c>
      <c r="O400">
        <v>2</v>
      </c>
      <c r="P400" t="s">
        <v>1</v>
      </c>
      <c r="Q400">
        <v>6</v>
      </c>
      <c r="S400">
        <v>23</v>
      </c>
      <c r="T400" t="s">
        <v>1</v>
      </c>
      <c r="U400">
        <v>25</v>
      </c>
      <c r="W400">
        <v>-2</v>
      </c>
    </row>
    <row r="401" spans="1:23">
      <c r="A401" s="348">
        <v>394</v>
      </c>
      <c r="B401" s="80">
        <v>44</v>
      </c>
      <c r="C401" t="s">
        <v>88</v>
      </c>
      <c r="D401" s="46">
        <v>31507</v>
      </c>
      <c r="E401" t="s">
        <v>86</v>
      </c>
      <c r="F401" s="45" t="s">
        <v>0</v>
      </c>
      <c r="G401" t="s">
        <v>123</v>
      </c>
      <c r="H401" t="s">
        <v>155</v>
      </c>
      <c r="J401">
        <v>1</v>
      </c>
      <c r="K401">
        <v>0</v>
      </c>
      <c r="L401">
        <v>3</v>
      </c>
      <c r="O401">
        <v>2</v>
      </c>
      <c r="P401" t="s">
        <v>1</v>
      </c>
      <c r="Q401">
        <v>6</v>
      </c>
      <c r="S401">
        <v>20</v>
      </c>
      <c r="T401" t="s">
        <v>1</v>
      </c>
      <c r="U401">
        <v>22</v>
      </c>
      <c r="W401">
        <v>-2</v>
      </c>
    </row>
    <row r="402" spans="1:23">
      <c r="A402" s="348">
        <v>395</v>
      </c>
      <c r="B402" s="80">
        <v>30</v>
      </c>
      <c r="C402" t="s">
        <v>387</v>
      </c>
      <c r="D402" s="46">
        <v>31438</v>
      </c>
      <c r="E402" t="s">
        <v>123</v>
      </c>
      <c r="F402" s="45" t="s">
        <v>0</v>
      </c>
      <c r="G402" t="s">
        <v>78</v>
      </c>
      <c r="H402" t="s">
        <v>155</v>
      </c>
      <c r="J402">
        <v>1</v>
      </c>
      <c r="K402">
        <v>0</v>
      </c>
      <c r="L402">
        <v>3</v>
      </c>
      <c r="O402">
        <v>2</v>
      </c>
      <c r="P402" t="s">
        <v>1</v>
      </c>
      <c r="Q402">
        <v>6</v>
      </c>
      <c r="S402">
        <v>19</v>
      </c>
      <c r="T402" t="s">
        <v>1</v>
      </c>
      <c r="U402">
        <v>21</v>
      </c>
      <c r="W402">
        <v>-2</v>
      </c>
    </row>
    <row r="403" spans="1:23">
      <c r="A403" s="348">
        <v>396</v>
      </c>
      <c r="B403" s="80">
        <v>17</v>
      </c>
      <c r="C403" t="s">
        <v>88</v>
      </c>
      <c r="D403" s="46">
        <v>31389</v>
      </c>
      <c r="E403" t="s">
        <v>86</v>
      </c>
      <c r="F403" s="45" t="s">
        <v>0</v>
      </c>
      <c r="G403" t="s">
        <v>108</v>
      </c>
      <c r="H403" t="s">
        <v>155</v>
      </c>
      <c r="J403">
        <v>0</v>
      </c>
      <c r="K403">
        <v>2</v>
      </c>
      <c r="L403">
        <v>2</v>
      </c>
      <c r="O403">
        <v>2</v>
      </c>
      <c r="P403" t="s">
        <v>1</v>
      </c>
      <c r="Q403">
        <v>6</v>
      </c>
      <c r="S403">
        <v>16</v>
      </c>
      <c r="T403" t="s">
        <v>1</v>
      </c>
      <c r="U403">
        <v>18</v>
      </c>
      <c r="W403">
        <v>-2</v>
      </c>
    </row>
    <row r="404" spans="1:23">
      <c r="A404" s="348">
        <v>397</v>
      </c>
      <c r="B404" s="80">
        <v>33</v>
      </c>
      <c r="C404" t="s">
        <v>137</v>
      </c>
      <c r="D404" s="46">
        <v>31472</v>
      </c>
      <c r="E404" t="s">
        <v>86</v>
      </c>
      <c r="F404" s="45" t="s">
        <v>0</v>
      </c>
      <c r="G404" t="s">
        <v>128</v>
      </c>
      <c r="H404" t="s">
        <v>155</v>
      </c>
      <c r="J404">
        <v>1</v>
      </c>
      <c r="K404">
        <v>0</v>
      </c>
      <c r="L404">
        <v>3</v>
      </c>
      <c r="O404">
        <v>2</v>
      </c>
      <c r="P404" t="s">
        <v>1</v>
      </c>
      <c r="Q404">
        <v>6</v>
      </c>
      <c r="S404">
        <v>14</v>
      </c>
      <c r="T404" t="s">
        <v>1</v>
      </c>
      <c r="U404">
        <v>16</v>
      </c>
      <c r="W404">
        <v>-2</v>
      </c>
    </row>
    <row r="405" spans="1:23">
      <c r="A405" s="348">
        <v>398</v>
      </c>
      <c r="B405" s="80">
        <v>49</v>
      </c>
      <c r="C405" t="s">
        <v>152</v>
      </c>
      <c r="D405" s="46">
        <v>31529</v>
      </c>
      <c r="E405" t="s">
        <v>388</v>
      </c>
      <c r="F405" s="45" t="s">
        <v>0</v>
      </c>
      <c r="G405" t="s">
        <v>384</v>
      </c>
      <c r="H405" t="s">
        <v>155</v>
      </c>
      <c r="J405">
        <v>0</v>
      </c>
      <c r="K405">
        <v>2</v>
      </c>
      <c r="L405">
        <v>2</v>
      </c>
      <c r="O405">
        <v>2</v>
      </c>
      <c r="P405" t="s">
        <v>1</v>
      </c>
      <c r="Q405">
        <v>6</v>
      </c>
      <c r="S405">
        <v>13</v>
      </c>
      <c r="T405" t="s">
        <v>1</v>
      </c>
      <c r="U405">
        <v>15</v>
      </c>
      <c r="W405">
        <v>-2</v>
      </c>
    </row>
    <row r="406" spans="1:23">
      <c r="A406" s="348">
        <v>399</v>
      </c>
      <c r="B406" s="80">
        <v>25</v>
      </c>
      <c r="C406" t="s">
        <v>149</v>
      </c>
      <c r="D406" s="46">
        <v>31407</v>
      </c>
      <c r="E406" t="s">
        <v>131</v>
      </c>
      <c r="F406" s="45" t="s">
        <v>0</v>
      </c>
      <c r="G406" t="s">
        <v>78</v>
      </c>
      <c r="H406" t="s">
        <v>155</v>
      </c>
      <c r="J406">
        <v>0</v>
      </c>
      <c r="K406">
        <v>2</v>
      </c>
      <c r="L406">
        <v>2</v>
      </c>
      <c r="O406">
        <v>2</v>
      </c>
      <c r="P406" t="s">
        <v>1</v>
      </c>
      <c r="Q406">
        <v>6</v>
      </c>
      <c r="S406">
        <v>10</v>
      </c>
      <c r="T406" t="s">
        <v>1</v>
      </c>
      <c r="U406">
        <v>12</v>
      </c>
      <c r="W406">
        <v>-2</v>
      </c>
    </row>
    <row r="407" spans="1:23">
      <c r="A407" s="348">
        <v>400</v>
      </c>
      <c r="B407" s="80">
        <v>16</v>
      </c>
      <c r="C407" t="s">
        <v>101</v>
      </c>
      <c r="D407" s="46">
        <v>31388</v>
      </c>
      <c r="E407" t="s">
        <v>102</v>
      </c>
      <c r="F407" s="45" t="s">
        <v>0</v>
      </c>
      <c r="G407" t="s">
        <v>108</v>
      </c>
      <c r="H407" t="s">
        <v>155</v>
      </c>
      <c r="J407">
        <v>1</v>
      </c>
      <c r="K407">
        <v>0</v>
      </c>
      <c r="L407">
        <v>3</v>
      </c>
      <c r="O407">
        <v>2</v>
      </c>
      <c r="P407" t="s">
        <v>1</v>
      </c>
      <c r="Q407">
        <v>6</v>
      </c>
      <c r="S407">
        <v>18</v>
      </c>
      <c r="T407" t="s">
        <v>1</v>
      </c>
      <c r="U407">
        <v>21</v>
      </c>
      <c r="W407">
        <v>-3</v>
      </c>
    </row>
    <row r="408" spans="1:23">
      <c r="A408" s="348">
        <v>401</v>
      </c>
      <c r="B408" s="80">
        <v>8</v>
      </c>
      <c r="C408" t="s">
        <v>129</v>
      </c>
      <c r="D408" s="46">
        <v>31367</v>
      </c>
      <c r="E408" t="s">
        <v>128</v>
      </c>
      <c r="F408" s="45" t="s">
        <v>0</v>
      </c>
      <c r="G408" t="s">
        <v>102</v>
      </c>
      <c r="H408" t="s">
        <v>155</v>
      </c>
      <c r="J408">
        <v>1</v>
      </c>
      <c r="K408">
        <v>0</v>
      </c>
      <c r="L408">
        <v>3</v>
      </c>
      <c r="O408">
        <v>2</v>
      </c>
      <c r="P408" t="s">
        <v>1</v>
      </c>
      <c r="Q408">
        <v>6</v>
      </c>
      <c r="S408">
        <v>18</v>
      </c>
      <c r="T408" t="s">
        <v>1</v>
      </c>
      <c r="U408">
        <v>21</v>
      </c>
      <c r="W408">
        <v>-3</v>
      </c>
    </row>
    <row r="409" spans="1:23">
      <c r="A409" s="348">
        <v>402</v>
      </c>
      <c r="B409" s="80">
        <v>5</v>
      </c>
      <c r="C409" t="s">
        <v>138</v>
      </c>
      <c r="D409" s="46">
        <v>31353</v>
      </c>
      <c r="E409" t="s">
        <v>128</v>
      </c>
      <c r="F409" s="45" t="s">
        <v>0</v>
      </c>
      <c r="G409" t="s">
        <v>123</v>
      </c>
      <c r="H409" t="s">
        <v>155</v>
      </c>
      <c r="J409">
        <v>1</v>
      </c>
      <c r="K409">
        <v>0</v>
      </c>
      <c r="L409">
        <v>3</v>
      </c>
      <c r="O409">
        <v>2</v>
      </c>
      <c r="P409" t="s">
        <v>1</v>
      </c>
      <c r="Q409">
        <v>6</v>
      </c>
      <c r="S409">
        <v>16</v>
      </c>
      <c r="T409" t="s">
        <v>1</v>
      </c>
      <c r="U409">
        <v>19</v>
      </c>
      <c r="W409">
        <v>-3</v>
      </c>
    </row>
    <row r="410" spans="1:23">
      <c r="A410" s="348">
        <v>403</v>
      </c>
      <c r="B410" s="80">
        <v>61</v>
      </c>
      <c r="C410" t="s">
        <v>152</v>
      </c>
      <c r="D410" s="46">
        <v>31571</v>
      </c>
      <c r="E410" t="s">
        <v>388</v>
      </c>
      <c r="F410" s="45" t="s">
        <v>0</v>
      </c>
      <c r="G410" t="s">
        <v>86</v>
      </c>
      <c r="H410" t="s">
        <v>155</v>
      </c>
      <c r="J410">
        <v>1</v>
      </c>
      <c r="K410">
        <v>0</v>
      </c>
      <c r="L410">
        <v>3</v>
      </c>
      <c r="O410">
        <v>2</v>
      </c>
      <c r="P410" t="s">
        <v>1</v>
      </c>
      <c r="Q410">
        <v>6</v>
      </c>
      <c r="S410">
        <v>18</v>
      </c>
      <c r="T410" t="s">
        <v>1</v>
      </c>
      <c r="U410">
        <v>22</v>
      </c>
      <c r="W410">
        <v>-4</v>
      </c>
    </row>
    <row r="411" spans="1:23">
      <c r="A411" s="348">
        <v>404</v>
      </c>
      <c r="B411" s="80">
        <v>36</v>
      </c>
      <c r="C411" t="s">
        <v>101</v>
      </c>
      <c r="D411" s="46">
        <v>31479</v>
      </c>
      <c r="E411" t="s">
        <v>102</v>
      </c>
      <c r="F411" s="45" t="s">
        <v>0</v>
      </c>
      <c r="G411" t="s">
        <v>115</v>
      </c>
      <c r="H411" t="s">
        <v>155</v>
      </c>
      <c r="J411">
        <v>0</v>
      </c>
      <c r="K411">
        <v>2</v>
      </c>
      <c r="L411">
        <v>2</v>
      </c>
      <c r="O411">
        <v>2</v>
      </c>
      <c r="P411" t="s">
        <v>1</v>
      </c>
      <c r="Q411">
        <v>6</v>
      </c>
      <c r="S411">
        <v>18</v>
      </c>
      <c r="T411" t="s">
        <v>1</v>
      </c>
      <c r="U411">
        <v>22</v>
      </c>
      <c r="W411">
        <v>-4</v>
      </c>
    </row>
    <row r="412" spans="1:23">
      <c r="A412" s="348">
        <v>405</v>
      </c>
      <c r="B412" s="80">
        <v>23</v>
      </c>
      <c r="C412" t="s">
        <v>106</v>
      </c>
      <c r="D412" s="46">
        <v>31402</v>
      </c>
      <c r="E412" t="s">
        <v>102</v>
      </c>
      <c r="F412" s="45" t="s">
        <v>0</v>
      </c>
      <c r="G412" t="s">
        <v>86</v>
      </c>
      <c r="H412" t="s">
        <v>155</v>
      </c>
      <c r="J412">
        <v>1</v>
      </c>
      <c r="K412">
        <v>0</v>
      </c>
      <c r="L412">
        <v>3</v>
      </c>
      <c r="O412">
        <v>2</v>
      </c>
      <c r="P412" t="s">
        <v>1</v>
      </c>
      <c r="Q412">
        <v>6</v>
      </c>
      <c r="S412">
        <v>18</v>
      </c>
      <c r="T412" t="s">
        <v>1</v>
      </c>
      <c r="U412">
        <v>22</v>
      </c>
      <c r="W412">
        <v>-4</v>
      </c>
    </row>
    <row r="413" spans="1:23">
      <c r="A413" s="348">
        <v>406</v>
      </c>
      <c r="B413" s="80">
        <v>31</v>
      </c>
      <c r="C413" t="s">
        <v>112</v>
      </c>
      <c r="D413" s="46">
        <v>31445</v>
      </c>
      <c r="E413" t="s">
        <v>108</v>
      </c>
      <c r="F413" s="45" t="s">
        <v>0</v>
      </c>
      <c r="G413" t="s">
        <v>388</v>
      </c>
      <c r="H413" t="s">
        <v>155</v>
      </c>
      <c r="J413">
        <v>1</v>
      </c>
      <c r="K413">
        <v>0</v>
      </c>
      <c r="L413">
        <v>3</v>
      </c>
      <c r="O413">
        <v>2</v>
      </c>
      <c r="P413" t="s">
        <v>1</v>
      </c>
      <c r="Q413">
        <v>6</v>
      </c>
      <c r="S413">
        <v>17</v>
      </c>
      <c r="T413" t="s">
        <v>1</v>
      </c>
      <c r="U413">
        <v>21</v>
      </c>
      <c r="W413">
        <v>-4</v>
      </c>
    </row>
    <row r="414" spans="1:23">
      <c r="A414" s="348">
        <v>407</v>
      </c>
      <c r="B414" s="80">
        <v>47</v>
      </c>
      <c r="C414" t="s">
        <v>145</v>
      </c>
      <c r="D414" s="46">
        <v>31528</v>
      </c>
      <c r="E414" t="s">
        <v>123</v>
      </c>
      <c r="F414" s="45" t="s">
        <v>0</v>
      </c>
      <c r="G414" t="s">
        <v>84</v>
      </c>
      <c r="H414" t="s">
        <v>155</v>
      </c>
      <c r="J414">
        <v>1</v>
      </c>
      <c r="K414">
        <v>0</v>
      </c>
      <c r="L414">
        <v>3</v>
      </c>
      <c r="O414">
        <v>2</v>
      </c>
      <c r="P414" t="s">
        <v>1</v>
      </c>
      <c r="Q414">
        <v>6</v>
      </c>
      <c r="S414">
        <v>16</v>
      </c>
      <c r="T414" t="s">
        <v>1</v>
      </c>
      <c r="U414">
        <v>20</v>
      </c>
      <c r="W414">
        <v>-4</v>
      </c>
    </row>
    <row r="415" spans="1:23">
      <c r="A415" s="348">
        <v>408</v>
      </c>
      <c r="B415" s="80">
        <v>23</v>
      </c>
      <c r="C415" t="s">
        <v>104</v>
      </c>
      <c r="D415" s="46">
        <v>31402</v>
      </c>
      <c r="E415" t="s">
        <v>102</v>
      </c>
      <c r="F415" s="45" t="s">
        <v>0</v>
      </c>
      <c r="G415" t="s">
        <v>86</v>
      </c>
      <c r="H415" t="s">
        <v>155</v>
      </c>
      <c r="J415">
        <v>1</v>
      </c>
      <c r="K415">
        <v>0</v>
      </c>
      <c r="L415">
        <v>3</v>
      </c>
      <c r="O415">
        <v>2</v>
      </c>
      <c r="P415" t="s">
        <v>1</v>
      </c>
      <c r="Q415">
        <v>6</v>
      </c>
      <c r="S415">
        <v>15</v>
      </c>
      <c r="T415" t="s">
        <v>1</v>
      </c>
      <c r="U415">
        <v>19</v>
      </c>
      <c r="W415">
        <v>-4</v>
      </c>
    </row>
    <row r="416" spans="1:23">
      <c r="A416" s="348">
        <v>409</v>
      </c>
      <c r="B416" s="80">
        <v>8</v>
      </c>
      <c r="C416" t="s">
        <v>105</v>
      </c>
      <c r="D416" s="46">
        <v>31367</v>
      </c>
      <c r="E416" t="s">
        <v>102</v>
      </c>
      <c r="F416" s="45" t="s">
        <v>0</v>
      </c>
      <c r="G416" t="s">
        <v>128</v>
      </c>
      <c r="H416" t="s">
        <v>155</v>
      </c>
      <c r="J416">
        <v>1</v>
      </c>
      <c r="K416">
        <v>0</v>
      </c>
      <c r="L416">
        <v>3</v>
      </c>
      <c r="O416">
        <v>2</v>
      </c>
      <c r="P416" t="s">
        <v>1</v>
      </c>
      <c r="Q416">
        <v>6</v>
      </c>
      <c r="S416">
        <v>14</v>
      </c>
      <c r="T416" t="s">
        <v>1</v>
      </c>
      <c r="U416">
        <v>18</v>
      </c>
      <c r="W416">
        <v>-4</v>
      </c>
    </row>
    <row r="417" spans="1:23">
      <c r="A417" s="348">
        <v>410</v>
      </c>
      <c r="B417" s="80">
        <v>56</v>
      </c>
      <c r="C417" t="s">
        <v>132</v>
      </c>
      <c r="D417" s="46">
        <v>31556</v>
      </c>
      <c r="E417" t="s">
        <v>131</v>
      </c>
      <c r="F417" s="45" t="s">
        <v>0</v>
      </c>
      <c r="G417" t="s">
        <v>384</v>
      </c>
      <c r="H417" t="s">
        <v>155</v>
      </c>
      <c r="J417">
        <v>1</v>
      </c>
      <c r="K417">
        <v>0</v>
      </c>
      <c r="L417">
        <v>3</v>
      </c>
      <c r="O417">
        <v>2</v>
      </c>
      <c r="P417" t="s">
        <v>1</v>
      </c>
      <c r="Q417">
        <v>6</v>
      </c>
      <c r="S417">
        <v>13</v>
      </c>
      <c r="T417" t="s">
        <v>1</v>
      </c>
      <c r="U417">
        <v>17</v>
      </c>
      <c r="W417">
        <v>-4</v>
      </c>
    </row>
    <row r="418" spans="1:23">
      <c r="A418" s="348">
        <v>411</v>
      </c>
      <c r="B418" s="80">
        <v>61</v>
      </c>
      <c r="C418" t="s">
        <v>151</v>
      </c>
      <c r="D418" s="46">
        <v>31571</v>
      </c>
      <c r="E418" t="s">
        <v>388</v>
      </c>
      <c r="F418" s="45" t="s">
        <v>0</v>
      </c>
      <c r="G418" t="s">
        <v>86</v>
      </c>
      <c r="H418" t="s">
        <v>155</v>
      </c>
      <c r="J418">
        <v>1</v>
      </c>
      <c r="K418">
        <v>0</v>
      </c>
      <c r="L418">
        <v>3</v>
      </c>
      <c r="O418">
        <v>2</v>
      </c>
      <c r="P418" t="s">
        <v>1</v>
      </c>
      <c r="Q418">
        <v>6</v>
      </c>
      <c r="S418">
        <v>12</v>
      </c>
      <c r="T418" t="s">
        <v>1</v>
      </c>
      <c r="U418">
        <v>16</v>
      </c>
      <c r="W418">
        <v>-4</v>
      </c>
    </row>
    <row r="419" spans="1:23">
      <c r="A419" s="348">
        <v>412</v>
      </c>
      <c r="B419" s="80">
        <v>58</v>
      </c>
      <c r="C419" t="s">
        <v>79</v>
      </c>
      <c r="D419" s="46">
        <v>31563</v>
      </c>
      <c r="E419" t="s">
        <v>78</v>
      </c>
      <c r="F419" s="45" t="s">
        <v>0</v>
      </c>
      <c r="G419" t="s">
        <v>95</v>
      </c>
      <c r="H419" t="s">
        <v>155</v>
      </c>
      <c r="J419">
        <v>1</v>
      </c>
      <c r="K419">
        <v>0</v>
      </c>
      <c r="L419">
        <v>3</v>
      </c>
      <c r="O419">
        <v>2</v>
      </c>
      <c r="P419" t="s">
        <v>1</v>
      </c>
      <c r="Q419">
        <v>6</v>
      </c>
      <c r="S419">
        <v>12</v>
      </c>
      <c r="T419" t="s">
        <v>1</v>
      </c>
      <c r="U419">
        <v>16</v>
      </c>
      <c r="W419">
        <v>-4</v>
      </c>
    </row>
    <row r="420" spans="1:23">
      <c r="A420" s="348">
        <v>413</v>
      </c>
      <c r="B420" s="80">
        <v>15</v>
      </c>
      <c r="C420" t="s">
        <v>137</v>
      </c>
      <c r="D420" s="46">
        <v>31388</v>
      </c>
      <c r="E420" t="s">
        <v>86</v>
      </c>
      <c r="F420" s="45" t="s">
        <v>0</v>
      </c>
      <c r="G420" t="s">
        <v>95</v>
      </c>
      <c r="H420" t="s">
        <v>155</v>
      </c>
      <c r="J420">
        <v>1</v>
      </c>
      <c r="K420">
        <v>0</v>
      </c>
      <c r="L420">
        <v>3</v>
      </c>
      <c r="O420">
        <v>2</v>
      </c>
      <c r="P420" t="s">
        <v>1</v>
      </c>
      <c r="Q420">
        <v>6</v>
      </c>
      <c r="S420">
        <v>12</v>
      </c>
      <c r="T420" t="s">
        <v>1</v>
      </c>
      <c r="U420">
        <v>16</v>
      </c>
      <c r="W420">
        <v>-4</v>
      </c>
    </row>
    <row r="421" spans="1:23">
      <c r="A421" s="348">
        <v>414</v>
      </c>
      <c r="B421" s="80">
        <v>25</v>
      </c>
      <c r="C421" t="s">
        <v>80</v>
      </c>
      <c r="D421" s="46">
        <v>31407</v>
      </c>
      <c r="E421" t="s">
        <v>78</v>
      </c>
      <c r="F421" s="45" t="s">
        <v>0</v>
      </c>
      <c r="G421" t="s">
        <v>131</v>
      </c>
      <c r="H421" t="s">
        <v>155</v>
      </c>
      <c r="J421">
        <v>0</v>
      </c>
      <c r="K421">
        <v>2</v>
      </c>
      <c r="L421">
        <v>2</v>
      </c>
      <c r="O421">
        <v>2</v>
      </c>
      <c r="P421" t="s">
        <v>1</v>
      </c>
      <c r="Q421">
        <v>6</v>
      </c>
      <c r="S421">
        <v>11</v>
      </c>
      <c r="T421" t="s">
        <v>1</v>
      </c>
      <c r="U421">
        <v>15</v>
      </c>
      <c r="W421">
        <v>-4</v>
      </c>
    </row>
    <row r="422" spans="1:23">
      <c r="A422" s="348">
        <v>415</v>
      </c>
      <c r="B422" s="80">
        <v>4</v>
      </c>
      <c r="C422" t="s">
        <v>80</v>
      </c>
      <c r="D422" s="46">
        <v>31353</v>
      </c>
      <c r="E422" t="s">
        <v>78</v>
      </c>
      <c r="F422" s="45" t="s">
        <v>0</v>
      </c>
      <c r="G422" t="s">
        <v>128</v>
      </c>
      <c r="H422" t="s">
        <v>155</v>
      </c>
      <c r="J422">
        <v>0</v>
      </c>
      <c r="K422">
        <v>2</v>
      </c>
      <c r="L422">
        <v>2</v>
      </c>
      <c r="O422">
        <v>2</v>
      </c>
      <c r="P422" t="s">
        <v>1</v>
      </c>
      <c r="Q422">
        <v>6</v>
      </c>
      <c r="S422">
        <v>11</v>
      </c>
      <c r="T422" t="s">
        <v>1</v>
      </c>
      <c r="U422">
        <v>15</v>
      </c>
      <c r="W422">
        <v>-4</v>
      </c>
    </row>
    <row r="423" spans="1:23">
      <c r="A423" s="348">
        <v>416</v>
      </c>
      <c r="B423" s="80">
        <v>64</v>
      </c>
      <c r="C423" t="s">
        <v>138</v>
      </c>
      <c r="D423" s="46">
        <v>31577</v>
      </c>
      <c r="E423" t="s">
        <v>128</v>
      </c>
      <c r="F423" s="45" t="s">
        <v>0</v>
      </c>
      <c r="G423" t="s">
        <v>95</v>
      </c>
      <c r="H423" t="s">
        <v>155</v>
      </c>
      <c r="J423">
        <v>1</v>
      </c>
      <c r="K423">
        <v>0</v>
      </c>
      <c r="L423">
        <v>3</v>
      </c>
      <c r="O423">
        <v>2</v>
      </c>
      <c r="P423" t="s">
        <v>1</v>
      </c>
      <c r="Q423">
        <v>6</v>
      </c>
      <c r="S423">
        <v>10</v>
      </c>
      <c r="T423" t="s">
        <v>1</v>
      </c>
      <c r="U423">
        <v>14</v>
      </c>
      <c r="W423">
        <v>-4</v>
      </c>
    </row>
    <row r="424" spans="1:23">
      <c r="A424" s="348">
        <v>417</v>
      </c>
      <c r="B424" s="80">
        <v>41</v>
      </c>
      <c r="C424" t="s">
        <v>101</v>
      </c>
      <c r="D424" s="46">
        <v>31493</v>
      </c>
      <c r="E424" t="s">
        <v>102</v>
      </c>
      <c r="F424" s="45" t="s">
        <v>0</v>
      </c>
      <c r="G424" t="s">
        <v>123</v>
      </c>
      <c r="H424" t="s">
        <v>155</v>
      </c>
      <c r="J424">
        <v>0</v>
      </c>
      <c r="K424">
        <v>2</v>
      </c>
      <c r="L424">
        <v>2</v>
      </c>
      <c r="O424">
        <v>2</v>
      </c>
      <c r="P424" t="s">
        <v>1</v>
      </c>
      <c r="Q424">
        <v>6</v>
      </c>
      <c r="S424">
        <v>19</v>
      </c>
      <c r="T424" t="s">
        <v>1</v>
      </c>
      <c r="U424">
        <v>24</v>
      </c>
      <c r="W424">
        <v>-5</v>
      </c>
    </row>
    <row r="425" spans="1:23">
      <c r="A425" s="348">
        <v>418</v>
      </c>
      <c r="B425" s="80">
        <v>66</v>
      </c>
      <c r="C425" t="s">
        <v>118</v>
      </c>
      <c r="D425" s="46">
        <v>31599</v>
      </c>
      <c r="E425" t="s">
        <v>115</v>
      </c>
      <c r="F425" s="45" t="s">
        <v>0</v>
      </c>
      <c r="G425" t="s">
        <v>95</v>
      </c>
      <c r="H425" t="s">
        <v>155</v>
      </c>
      <c r="J425">
        <v>0</v>
      </c>
      <c r="K425">
        <v>2</v>
      </c>
      <c r="L425">
        <v>2</v>
      </c>
      <c r="O425">
        <v>2</v>
      </c>
      <c r="P425" t="s">
        <v>1</v>
      </c>
      <c r="Q425">
        <v>6</v>
      </c>
      <c r="S425">
        <v>17</v>
      </c>
      <c r="T425" t="s">
        <v>1</v>
      </c>
      <c r="U425">
        <v>22</v>
      </c>
      <c r="W425">
        <v>-5</v>
      </c>
    </row>
    <row r="426" spans="1:23">
      <c r="A426" s="348">
        <v>419</v>
      </c>
      <c r="B426" s="80">
        <v>44</v>
      </c>
      <c r="C426" t="s">
        <v>145</v>
      </c>
      <c r="D426" s="46">
        <v>31507</v>
      </c>
      <c r="E426" t="s">
        <v>123</v>
      </c>
      <c r="F426" s="45" t="s">
        <v>0</v>
      </c>
      <c r="G426" t="s">
        <v>86</v>
      </c>
      <c r="H426" t="s">
        <v>155</v>
      </c>
      <c r="J426">
        <v>1</v>
      </c>
      <c r="K426">
        <v>0</v>
      </c>
      <c r="L426">
        <v>3</v>
      </c>
      <c r="O426">
        <v>2</v>
      </c>
      <c r="P426" t="s">
        <v>1</v>
      </c>
      <c r="Q426">
        <v>6</v>
      </c>
      <c r="S426">
        <v>15</v>
      </c>
      <c r="T426" t="s">
        <v>1</v>
      </c>
      <c r="U426">
        <v>20</v>
      </c>
      <c r="W426">
        <v>-5</v>
      </c>
    </row>
    <row r="427" spans="1:23">
      <c r="A427" s="348">
        <v>420</v>
      </c>
      <c r="B427" s="80">
        <v>40</v>
      </c>
      <c r="C427" t="s">
        <v>133</v>
      </c>
      <c r="D427" s="46">
        <v>31493</v>
      </c>
      <c r="E427" t="s">
        <v>131</v>
      </c>
      <c r="F427" s="45" t="s">
        <v>0</v>
      </c>
      <c r="G427" t="s">
        <v>84</v>
      </c>
      <c r="H427" t="s">
        <v>155</v>
      </c>
      <c r="J427">
        <v>1</v>
      </c>
      <c r="K427">
        <v>0</v>
      </c>
      <c r="L427">
        <v>3</v>
      </c>
      <c r="O427">
        <v>2</v>
      </c>
      <c r="P427" t="s">
        <v>1</v>
      </c>
      <c r="Q427">
        <v>6</v>
      </c>
      <c r="S427">
        <v>15</v>
      </c>
      <c r="T427" t="s">
        <v>1</v>
      </c>
      <c r="U427">
        <v>20</v>
      </c>
      <c r="W427">
        <v>-5</v>
      </c>
    </row>
    <row r="428" spans="1:23">
      <c r="A428" s="348">
        <v>421</v>
      </c>
      <c r="B428" s="80">
        <v>4</v>
      </c>
      <c r="C428" t="s">
        <v>138</v>
      </c>
      <c r="D428" s="46">
        <v>31353</v>
      </c>
      <c r="E428" t="s">
        <v>128</v>
      </c>
      <c r="F428" s="45" t="s">
        <v>0</v>
      </c>
      <c r="G428" t="s">
        <v>78</v>
      </c>
      <c r="H428" t="s">
        <v>155</v>
      </c>
      <c r="J428">
        <v>1</v>
      </c>
      <c r="K428">
        <v>0</v>
      </c>
      <c r="L428">
        <v>3</v>
      </c>
      <c r="O428">
        <v>2</v>
      </c>
      <c r="P428" t="s">
        <v>1</v>
      </c>
      <c r="Q428">
        <v>6</v>
      </c>
      <c r="S428">
        <v>15</v>
      </c>
      <c r="T428" t="s">
        <v>1</v>
      </c>
      <c r="U428">
        <v>20</v>
      </c>
      <c r="W428">
        <v>-5</v>
      </c>
    </row>
    <row r="429" spans="1:23">
      <c r="A429" s="348">
        <v>422</v>
      </c>
      <c r="B429" s="80">
        <v>41</v>
      </c>
      <c r="C429" t="s">
        <v>145</v>
      </c>
      <c r="D429" s="46">
        <v>31493</v>
      </c>
      <c r="E429" t="s">
        <v>123</v>
      </c>
      <c r="F429" s="45" t="s">
        <v>0</v>
      </c>
      <c r="G429" t="s">
        <v>102</v>
      </c>
      <c r="H429" t="s">
        <v>155</v>
      </c>
      <c r="J429">
        <v>1</v>
      </c>
      <c r="K429">
        <v>0</v>
      </c>
      <c r="L429">
        <v>3</v>
      </c>
      <c r="O429">
        <v>2</v>
      </c>
      <c r="P429" t="s">
        <v>1</v>
      </c>
      <c r="Q429">
        <v>6</v>
      </c>
      <c r="S429">
        <v>14</v>
      </c>
      <c r="T429" t="s">
        <v>1</v>
      </c>
      <c r="U429">
        <v>19</v>
      </c>
      <c r="W429">
        <v>-5</v>
      </c>
    </row>
    <row r="430" spans="1:23">
      <c r="A430" s="348">
        <v>423</v>
      </c>
      <c r="B430" s="80">
        <v>43</v>
      </c>
      <c r="C430" t="s">
        <v>110</v>
      </c>
      <c r="D430" s="46">
        <v>31507</v>
      </c>
      <c r="E430" t="s">
        <v>108</v>
      </c>
      <c r="F430" s="45" t="s">
        <v>0</v>
      </c>
      <c r="G430" t="s">
        <v>131</v>
      </c>
      <c r="H430" t="s">
        <v>155</v>
      </c>
      <c r="J430">
        <v>1</v>
      </c>
      <c r="K430">
        <v>0</v>
      </c>
      <c r="L430">
        <v>3</v>
      </c>
      <c r="O430">
        <v>2</v>
      </c>
      <c r="P430" t="s">
        <v>1</v>
      </c>
      <c r="Q430">
        <v>6</v>
      </c>
      <c r="S430">
        <v>13</v>
      </c>
      <c r="T430" t="s">
        <v>1</v>
      </c>
      <c r="U430">
        <v>18</v>
      </c>
      <c r="W430">
        <v>-5</v>
      </c>
    </row>
    <row r="431" spans="1:23">
      <c r="A431" s="348">
        <v>424</v>
      </c>
      <c r="B431" s="80">
        <v>41</v>
      </c>
      <c r="C431" t="s">
        <v>104</v>
      </c>
      <c r="D431" s="46">
        <v>31493</v>
      </c>
      <c r="E431" t="s">
        <v>102</v>
      </c>
      <c r="F431" s="45" t="s">
        <v>0</v>
      </c>
      <c r="G431" t="s">
        <v>123</v>
      </c>
      <c r="H431" t="s">
        <v>155</v>
      </c>
      <c r="J431">
        <v>1</v>
      </c>
      <c r="K431">
        <v>0</v>
      </c>
      <c r="L431">
        <v>3</v>
      </c>
      <c r="O431">
        <v>2</v>
      </c>
      <c r="P431" t="s">
        <v>1</v>
      </c>
      <c r="Q431">
        <v>6</v>
      </c>
      <c r="S431">
        <v>13</v>
      </c>
      <c r="T431" t="s">
        <v>1</v>
      </c>
      <c r="U431">
        <v>18</v>
      </c>
      <c r="W431">
        <v>-5</v>
      </c>
    </row>
    <row r="432" spans="1:23">
      <c r="A432" s="348">
        <v>425</v>
      </c>
      <c r="B432" s="80">
        <v>47</v>
      </c>
      <c r="C432" t="s">
        <v>122</v>
      </c>
      <c r="D432" s="46">
        <v>31528</v>
      </c>
      <c r="E432" t="s">
        <v>123</v>
      </c>
      <c r="F432" s="45" t="s">
        <v>0</v>
      </c>
      <c r="G432" t="s">
        <v>84</v>
      </c>
      <c r="H432" t="s">
        <v>155</v>
      </c>
      <c r="J432">
        <v>1</v>
      </c>
      <c r="K432">
        <v>0</v>
      </c>
      <c r="L432">
        <v>3</v>
      </c>
      <c r="O432">
        <v>2</v>
      </c>
      <c r="P432" t="s">
        <v>1</v>
      </c>
      <c r="Q432">
        <v>6</v>
      </c>
      <c r="S432">
        <v>12</v>
      </c>
      <c r="T432" t="s">
        <v>1</v>
      </c>
      <c r="U432">
        <v>17</v>
      </c>
      <c r="W432">
        <v>-5</v>
      </c>
    </row>
    <row r="433" spans="1:23">
      <c r="A433" s="348">
        <v>426</v>
      </c>
      <c r="B433" s="80">
        <v>11</v>
      </c>
      <c r="C433" t="s">
        <v>137</v>
      </c>
      <c r="D433" s="46">
        <v>31368</v>
      </c>
      <c r="E433" t="s">
        <v>86</v>
      </c>
      <c r="F433" s="45" t="s">
        <v>0</v>
      </c>
      <c r="G433" t="s">
        <v>384</v>
      </c>
      <c r="H433" t="s">
        <v>155</v>
      </c>
      <c r="J433">
        <v>1</v>
      </c>
      <c r="K433">
        <v>0</v>
      </c>
      <c r="L433">
        <v>3</v>
      </c>
      <c r="O433">
        <v>2</v>
      </c>
      <c r="P433" t="s">
        <v>1</v>
      </c>
      <c r="Q433">
        <v>6</v>
      </c>
      <c r="S433">
        <v>17</v>
      </c>
      <c r="T433" t="s">
        <v>1</v>
      </c>
      <c r="U433">
        <v>23</v>
      </c>
      <c r="W433">
        <v>-6</v>
      </c>
    </row>
    <row r="434" spans="1:23">
      <c r="A434" s="348">
        <v>427</v>
      </c>
      <c r="B434" s="80">
        <v>2</v>
      </c>
      <c r="C434" t="s">
        <v>101</v>
      </c>
      <c r="D434" s="46">
        <v>31339</v>
      </c>
      <c r="E434" t="s">
        <v>102</v>
      </c>
      <c r="F434" s="45" t="s">
        <v>0</v>
      </c>
      <c r="G434" t="s">
        <v>84</v>
      </c>
      <c r="H434" t="s">
        <v>155</v>
      </c>
      <c r="J434">
        <v>1</v>
      </c>
      <c r="K434">
        <v>0</v>
      </c>
      <c r="L434">
        <v>3</v>
      </c>
      <c r="O434">
        <v>2</v>
      </c>
      <c r="P434" t="s">
        <v>1</v>
      </c>
      <c r="Q434">
        <v>6</v>
      </c>
      <c r="S434">
        <v>17</v>
      </c>
      <c r="T434" t="s">
        <v>1</v>
      </c>
      <c r="U434">
        <v>23</v>
      </c>
      <c r="W434">
        <v>-6</v>
      </c>
    </row>
    <row r="435" spans="1:23">
      <c r="A435" s="348">
        <v>428</v>
      </c>
      <c r="B435" s="80">
        <v>37</v>
      </c>
      <c r="C435" t="s">
        <v>101</v>
      </c>
      <c r="D435" s="46">
        <v>31482</v>
      </c>
      <c r="E435" t="s">
        <v>102</v>
      </c>
      <c r="F435" s="45" t="s">
        <v>0</v>
      </c>
      <c r="G435" t="s">
        <v>384</v>
      </c>
      <c r="H435" t="s">
        <v>155</v>
      </c>
      <c r="J435">
        <v>1</v>
      </c>
      <c r="K435">
        <v>0</v>
      </c>
      <c r="L435">
        <v>3</v>
      </c>
      <c r="O435">
        <v>2</v>
      </c>
      <c r="P435" t="s">
        <v>1</v>
      </c>
      <c r="Q435">
        <v>6</v>
      </c>
      <c r="S435">
        <v>15</v>
      </c>
      <c r="T435" t="s">
        <v>1</v>
      </c>
      <c r="U435">
        <v>21</v>
      </c>
      <c r="W435">
        <v>-6</v>
      </c>
    </row>
    <row r="436" spans="1:23">
      <c r="A436" s="348">
        <v>429</v>
      </c>
      <c r="B436" s="80">
        <v>24</v>
      </c>
      <c r="C436" t="s">
        <v>139</v>
      </c>
      <c r="D436" s="46">
        <v>31403</v>
      </c>
      <c r="E436" t="s">
        <v>128</v>
      </c>
      <c r="F436" s="45" t="s">
        <v>0</v>
      </c>
      <c r="G436" t="s">
        <v>384</v>
      </c>
      <c r="H436" t="s">
        <v>155</v>
      </c>
      <c r="J436">
        <v>0</v>
      </c>
      <c r="K436">
        <v>2</v>
      </c>
      <c r="L436">
        <v>2</v>
      </c>
      <c r="O436">
        <v>2</v>
      </c>
      <c r="P436" t="s">
        <v>1</v>
      </c>
      <c r="Q436">
        <v>6</v>
      </c>
      <c r="S436">
        <v>15</v>
      </c>
      <c r="T436" t="s">
        <v>1</v>
      </c>
      <c r="U436">
        <v>21</v>
      </c>
      <c r="W436">
        <v>-6</v>
      </c>
    </row>
    <row r="437" spans="1:23">
      <c r="A437" s="348">
        <v>430</v>
      </c>
      <c r="B437" s="80">
        <v>52</v>
      </c>
      <c r="C437" t="s">
        <v>112</v>
      </c>
      <c r="D437" s="46">
        <v>31534</v>
      </c>
      <c r="E437" t="s">
        <v>108</v>
      </c>
      <c r="F437" s="45" t="s">
        <v>0</v>
      </c>
      <c r="G437" t="s">
        <v>84</v>
      </c>
      <c r="H437" t="s">
        <v>155</v>
      </c>
      <c r="J437">
        <v>1</v>
      </c>
      <c r="K437">
        <v>0</v>
      </c>
      <c r="L437">
        <v>3</v>
      </c>
      <c r="O437">
        <v>2</v>
      </c>
      <c r="P437" t="s">
        <v>1</v>
      </c>
      <c r="Q437">
        <v>6</v>
      </c>
      <c r="S437">
        <v>14</v>
      </c>
      <c r="T437" t="s">
        <v>1</v>
      </c>
      <c r="U437">
        <v>20</v>
      </c>
      <c r="W437">
        <v>-6</v>
      </c>
    </row>
    <row r="438" spans="1:23">
      <c r="A438" s="348">
        <v>431</v>
      </c>
      <c r="B438" s="80">
        <v>18</v>
      </c>
      <c r="C438" t="s">
        <v>106</v>
      </c>
      <c r="D438" s="46">
        <v>31389</v>
      </c>
      <c r="E438" t="s">
        <v>102</v>
      </c>
      <c r="F438" s="45" t="s">
        <v>0</v>
      </c>
      <c r="G438" t="s">
        <v>78</v>
      </c>
      <c r="H438" t="s">
        <v>155</v>
      </c>
      <c r="J438">
        <v>1</v>
      </c>
      <c r="K438">
        <v>0</v>
      </c>
      <c r="L438">
        <v>3</v>
      </c>
      <c r="O438">
        <v>2</v>
      </c>
      <c r="P438" t="s">
        <v>1</v>
      </c>
      <c r="Q438">
        <v>6</v>
      </c>
      <c r="S438">
        <v>14</v>
      </c>
      <c r="T438" t="s">
        <v>1</v>
      </c>
      <c r="U438">
        <v>20</v>
      </c>
      <c r="W438">
        <v>-6</v>
      </c>
    </row>
    <row r="439" spans="1:23">
      <c r="A439" s="348">
        <v>432</v>
      </c>
      <c r="B439" s="80">
        <v>10</v>
      </c>
      <c r="C439" t="s">
        <v>124</v>
      </c>
      <c r="D439" s="46">
        <v>31368</v>
      </c>
      <c r="E439" t="s">
        <v>123</v>
      </c>
      <c r="F439" s="45" t="s">
        <v>0</v>
      </c>
      <c r="G439" t="s">
        <v>108</v>
      </c>
      <c r="H439" t="s">
        <v>155</v>
      </c>
      <c r="J439">
        <v>1</v>
      </c>
      <c r="K439">
        <v>0</v>
      </c>
      <c r="L439">
        <v>3</v>
      </c>
      <c r="O439">
        <v>2</v>
      </c>
      <c r="P439" t="s">
        <v>1</v>
      </c>
      <c r="Q439">
        <v>6</v>
      </c>
      <c r="S439">
        <v>14</v>
      </c>
      <c r="T439" t="s">
        <v>1</v>
      </c>
      <c r="U439">
        <v>20</v>
      </c>
      <c r="W439">
        <v>-6</v>
      </c>
    </row>
    <row r="440" spans="1:23">
      <c r="A440" s="348">
        <v>433</v>
      </c>
      <c r="B440" s="80">
        <v>7</v>
      </c>
      <c r="C440" t="s">
        <v>117</v>
      </c>
      <c r="D440" s="46">
        <v>31367</v>
      </c>
      <c r="E440" t="s">
        <v>115</v>
      </c>
      <c r="F440" s="45" t="s">
        <v>0</v>
      </c>
      <c r="G440" t="s">
        <v>86</v>
      </c>
      <c r="H440" t="s">
        <v>155</v>
      </c>
      <c r="J440">
        <v>1</v>
      </c>
      <c r="K440">
        <v>0</v>
      </c>
      <c r="L440">
        <v>3</v>
      </c>
      <c r="O440">
        <v>2</v>
      </c>
      <c r="P440" t="s">
        <v>1</v>
      </c>
      <c r="Q440">
        <v>6</v>
      </c>
      <c r="S440">
        <v>14</v>
      </c>
      <c r="T440" t="s">
        <v>1</v>
      </c>
      <c r="U440">
        <v>20</v>
      </c>
      <c r="W440">
        <v>-6</v>
      </c>
    </row>
    <row r="441" spans="1:23">
      <c r="A441" s="348">
        <v>434</v>
      </c>
      <c r="B441" s="80">
        <v>6</v>
      </c>
      <c r="C441" t="s">
        <v>149</v>
      </c>
      <c r="D441" s="46">
        <v>31367</v>
      </c>
      <c r="E441" t="s">
        <v>131</v>
      </c>
      <c r="F441" s="45" t="s">
        <v>0</v>
      </c>
      <c r="G441" t="s">
        <v>95</v>
      </c>
      <c r="H441" t="s">
        <v>155</v>
      </c>
      <c r="J441">
        <v>1</v>
      </c>
      <c r="K441">
        <v>0</v>
      </c>
      <c r="L441">
        <v>3</v>
      </c>
      <c r="O441">
        <v>2</v>
      </c>
      <c r="P441" t="s">
        <v>1</v>
      </c>
      <c r="Q441">
        <v>6</v>
      </c>
      <c r="S441">
        <v>14</v>
      </c>
      <c r="T441" t="s">
        <v>1</v>
      </c>
      <c r="U441">
        <v>20</v>
      </c>
      <c r="W441">
        <v>-6</v>
      </c>
    </row>
    <row r="442" spans="1:23">
      <c r="A442" s="348">
        <v>435</v>
      </c>
      <c r="B442" s="80">
        <v>60</v>
      </c>
      <c r="C442" t="s">
        <v>152</v>
      </c>
      <c r="D442" s="46">
        <v>31571</v>
      </c>
      <c r="E442" t="s">
        <v>388</v>
      </c>
      <c r="F442" s="45" t="s">
        <v>0</v>
      </c>
      <c r="G442" t="s">
        <v>102</v>
      </c>
      <c r="H442" t="s">
        <v>155</v>
      </c>
      <c r="J442">
        <v>1</v>
      </c>
      <c r="K442">
        <v>0</v>
      </c>
      <c r="L442">
        <v>3</v>
      </c>
      <c r="O442">
        <v>2</v>
      </c>
      <c r="P442" t="s">
        <v>1</v>
      </c>
      <c r="Q442">
        <v>6</v>
      </c>
      <c r="S442">
        <v>13</v>
      </c>
      <c r="T442" t="s">
        <v>1</v>
      </c>
      <c r="U442">
        <v>19</v>
      </c>
      <c r="W442">
        <v>-6</v>
      </c>
    </row>
    <row r="443" spans="1:23">
      <c r="A443" s="348">
        <v>436</v>
      </c>
      <c r="B443" s="80">
        <v>33</v>
      </c>
      <c r="C443" t="s">
        <v>138</v>
      </c>
      <c r="D443" s="46">
        <v>31472</v>
      </c>
      <c r="E443" t="s">
        <v>128</v>
      </c>
      <c r="F443" s="45" t="s">
        <v>0</v>
      </c>
      <c r="G443" t="s">
        <v>86</v>
      </c>
      <c r="H443" t="s">
        <v>155</v>
      </c>
      <c r="J443">
        <v>0</v>
      </c>
      <c r="K443">
        <v>2</v>
      </c>
      <c r="L443">
        <v>2</v>
      </c>
      <c r="O443">
        <v>2</v>
      </c>
      <c r="P443" t="s">
        <v>1</v>
      </c>
      <c r="Q443">
        <v>6</v>
      </c>
      <c r="S443">
        <v>12</v>
      </c>
      <c r="T443" t="s">
        <v>1</v>
      </c>
      <c r="U443">
        <v>18</v>
      </c>
      <c r="W443">
        <v>-6</v>
      </c>
    </row>
    <row r="444" spans="1:23">
      <c r="A444" s="348">
        <v>437</v>
      </c>
      <c r="B444" s="80">
        <v>6</v>
      </c>
      <c r="C444" t="s">
        <v>153</v>
      </c>
      <c r="D444" s="46">
        <v>31367</v>
      </c>
      <c r="E444" t="s">
        <v>95</v>
      </c>
      <c r="F444" s="45" t="s">
        <v>0</v>
      </c>
      <c r="G444" t="s">
        <v>131</v>
      </c>
      <c r="H444" t="s">
        <v>155</v>
      </c>
      <c r="J444">
        <v>1</v>
      </c>
      <c r="K444">
        <v>0</v>
      </c>
      <c r="L444">
        <v>3</v>
      </c>
      <c r="O444">
        <v>2</v>
      </c>
      <c r="P444" t="s">
        <v>1</v>
      </c>
      <c r="Q444">
        <v>6</v>
      </c>
      <c r="S444">
        <v>12</v>
      </c>
      <c r="T444" t="s">
        <v>1</v>
      </c>
      <c r="U444">
        <v>18</v>
      </c>
      <c r="W444">
        <v>-6</v>
      </c>
    </row>
    <row r="445" spans="1:23">
      <c r="A445" s="348">
        <v>438</v>
      </c>
      <c r="B445" s="80">
        <v>31</v>
      </c>
      <c r="C445" t="s">
        <v>109</v>
      </c>
      <c r="D445" s="46">
        <v>31445</v>
      </c>
      <c r="E445" t="s">
        <v>108</v>
      </c>
      <c r="F445" s="45" t="s">
        <v>0</v>
      </c>
      <c r="G445" t="s">
        <v>388</v>
      </c>
      <c r="H445" t="s">
        <v>155</v>
      </c>
      <c r="J445">
        <v>1</v>
      </c>
      <c r="K445">
        <v>0</v>
      </c>
      <c r="L445">
        <v>3</v>
      </c>
      <c r="O445">
        <v>2</v>
      </c>
      <c r="P445" t="s">
        <v>1</v>
      </c>
      <c r="Q445">
        <v>6</v>
      </c>
      <c r="S445">
        <v>9</v>
      </c>
      <c r="T445" t="s">
        <v>1</v>
      </c>
      <c r="U445">
        <v>15</v>
      </c>
      <c r="W445">
        <v>-6</v>
      </c>
    </row>
    <row r="446" spans="1:23">
      <c r="A446" s="348">
        <v>439</v>
      </c>
      <c r="B446" s="80">
        <v>36</v>
      </c>
      <c r="C446" t="s">
        <v>120</v>
      </c>
      <c r="D446" s="46">
        <v>31479</v>
      </c>
      <c r="E446" t="s">
        <v>115</v>
      </c>
      <c r="F446" s="45" t="s">
        <v>0</v>
      </c>
      <c r="G446" t="s">
        <v>102</v>
      </c>
      <c r="H446" t="s">
        <v>155</v>
      </c>
      <c r="J446">
        <v>1</v>
      </c>
      <c r="K446">
        <v>0</v>
      </c>
      <c r="L446">
        <v>3</v>
      </c>
      <c r="O446">
        <v>2</v>
      </c>
      <c r="P446" t="s">
        <v>1</v>
      </c>
      <c r="Q446">
        <v>6</v>
      </c>
      <c r="S446">
        <v>17</v>
      </c>
      <c r="T446" t="s">
        <v>1</v>
      </c>
      <c r="U446">
        <v>24</v>
      </c>
      <c r="W446">
        <v>-7</v>
      </c>
    </row>
    <row r="447" spans="1:23">
      <c r="A447" s="348">
        <v>440</v>
      </c>
      <c r="B447" s="80">
        <v>17</v>
      </c>
      <c r="C447" t="s">
        <v>137</v>
      </c>
      <c r="D447" s="46">
        <v>31389</v>
      </c>
      <c r="E447" t="s">
        <v>86</v>
      </c>
      <c r="F447" s="45" t="s">
        <v>0</v>
      </c>
      <c r="G447" t="s">
        <v>108</v>
      </c>
      <c r="H447" t="s">
        <v>155</v>
      </c>
      <c r="J447">
        <v>0</v>
      </c>
      <c r="K447">
        <v>2</v>
      </c>
      <c r="L447">
        <v>2</v>
      </c>
      <c r="O447">
        <v>2</v>
      </c>
      <c r="P447" t="s">
        <v>1</v>
      </c>
      <c r="Q447">
        <v>6</v>
      </c>
      <c r="S447">
        <v>14</v>
      </c>
      <c r="T447" t="s">
        <v>1</v>
      </c>
      <c r="U447">
        <v>21</v>
      </c>
      <c r="W447">
        <v>-7</v>
      </c>
    </row>
    <row r="448" spans="1:23">
      <c r="A448" s="348">
        <v>441</v>
      </c>
      <c r="B448" s="80">
        <v>49</v>
      </c>
      <c r="C448" t="s">
        <v>94</v>
      </c>
      <c r="D448" s="46">
        <v>31529</v>
      </c>
      <c r="E448" t="s">
        <v>388</v>
      </c>
      <c r="F448" s="45" t="s">
        <v>0</v>
      </c>
      <c r="G448" t="s">
        <v>384</v>
      </c>
      <c r="H448" t="s">
        <v>155</v>
      </c>
      <c r="J448">
        <v>1</v>
      </c>
      <c r="K448">
        <v>0</v>
      </c>
      <c r="L448">
        <v>3</v>
      </c>
      <c r="O448">
        <v>2</v>
      </c>
      <c r="P448" t="s">
        <v>1</v>
      </c>
      <c r="Q448">
        <v>6</v>
      </c>
      <c r="S448">
        <v>12</v>
      </c>
      <c r="T448" t="s">
        <v>1</v>
      </c>
      <c r="U448">
        <v>19</v>
      </c>
      <c r="W448">
        <v>-7</v>
      </c>
    </row>
    <row r="449" spans="1:23">
      <c r="A449" s="348">
        <v>442</v>
      </c>
      <c r="B449" s="80">
        <v>1</v>
      </c>
      <c r="C449" t="s">
        <v>122</v>
      </c>
      <c r="D449" s="46">
        <v>31332</v>
      </c>
      <c r="E449" t="s">
        <v>123</v>
      </c>
      <c r="F449" s="45" t="s">
        <v>0</v>
      </c>
      <c r="G449" t="s">
        <v>95</v>
      </c>
      <c r="H449" t="s">
        <v>155</v>
      </c>
      <c r="J449">
        <v>1</v>
      </c>
      <c r="K449">
        <v>0</v>
      </c>
      <c r="L449">
        <v>3</v>
      </c>
      <c r="O449">
        <v>2</v>
      </c>
      <c r="P449" t="s">
        <v>1</v>
      </c>
      <c r="Q449">
        <v>6</v>
      </c>
      <c r="S449">
        <v>15</v>
      </c>
      <c r="T449" t="s">
        <v>1</v>
      </c>
      <c r="U449">
        <v>23</v>
      </c>
      <c r="W449">
        <v>-8</v>
      </c>
    </row>
    <row r="450" spans="1:23">
      <c r="A450" s="348">
        <v>443</v>
      </c>
      <c r="B450" s="80">
        <v>56</v>
      </c>
      <c r="C450" t="s">
        <v>149</v>
      </c>
      <c r="D450" s="46">
        <v>31556</v>
      </c>
      <c r="E450" t="s">
        <v>131</v>
      </c>
      <c r="F450" s="45" t="s">
        <v>0</v>
      </c>
      <c r="G450" t="s">
        <v>384</v>
      </c>
      <c r="H450" t="s">
        <v>155</v>
      </c>
      <c r="J450">
        <v>1</v>
      </c>
      <c r="K450">
        <v>0</v>
      </c>
      <c r="L450">
        <v>3</v>
      </c>
      <c r="O450">
        <v>2</v>
      </c>
      <c r="P450" t="s">
        <v>1</v>
      </c>
      <c r="Q450">
        <v>6</v>
      </c>
      <c r="S450">
        <v>14</v>
      </c>
      <c r="T450" t="s">
        <v>1</v>
      </c>
      <c r="U450">
        <v>22</v>
      </c>
      <c r="W450">
        <v>-8</v>
      </c>
    </row>
    <row r="451" spans="1:23">
      <c r="A451" s="348">
        <v>444</v>
      </c>
      <c r="B451" s="80">
        <v>60</v>
      </c>
      <c r="C451" t="s">
        <v>104</v>
      </c>
      <c r="D451" s="46">
        <v>31571</v>
      </c>
      <c r="E451" t="s">
        <v>102</v>
      </c>
      <c r="F451" s="45" t="s">
        <v>0</v>
      </c>
      <c r="G451" t="s">
        <v>388</v>
      </c>
      <c r="H451" t="s">
        <v>155</v>
      </c>
      <c r="J451">
        <v>1</v>
      </c>
      <c r="K451">
        <v>0</v>
      </c>
      <c r="L451">
        <v>3</v>
      </c>
      <c r="O451">
        <v>2</v>
      </c>
      <c r="P451" t="s">
        <v>1</v>
      </c>
      <c r="Q451">
        <v>6</v>
      </c>
      <c r="S451">
        <v>13</v>
      </c>
      <c r="T451" t="s">
        <v>1</v>
      </c>
      <c r="U451">
        <v>21</v>
      </c>
      <c r="W451">
        <v>-8</v>
      </c>
    </row>
    <row r="452" spans="1:23">
      <c r="A452" s="348">
        <v>445</v>
      </c>
      <c r="B452" s="80">
        <v>2</v>
      </c>
      <c r="C452" t="s">
        <v>105</v>
      </c>
      <c r="D452" s="46">
        <v>31339</v>
      </c>
      <c r="E452" t="s">
        <v>102</v>
      </c>
      <c r="F452" s="45" t="s">
        <v>0</v>
      </c>
      <c r="G452" t="s">
        <v>84</v>
      </c>
      <c r="H452" t="s">
        <v>155</v>
      </c>
      <c r="J452">
        <v>1</v>
      </c>
      <c r="K452">
        <v>0</v>
      </c>
      <c r="L452">
        <v>3</v>
      </c>
      <c r="O452">
        <v>2</v>
      </c>
      <c r="P452" t="s">
        <v>1</v>
      </c>
      <c r="Q452">
        <v>6</v>
      </c>
      <c r="S452">
        <v>13</v>
      </c>
      <c r="T452" t="s">
        <v>1</v>
      </c>
      <c r="U452">
        <v>21</v>
      </c>
      <c r="W452">
        <v>-8</v>
      </c>
    </row>
    <row r="453" spans="1:23">
      <c r="A453" s="348">
        <v>446</v>
      </c>
      <c r="B453" s="80">
        <v>48</v>
      </c>
      <c r="C453" t="s">
        <v>80</v>
      </c>
      <c r="D453" s="46">
        <v>31529</v>
      </c>
      <c r="E453" t="s">
        <v>78</v>
      </c>
      <c r="F453" s="45" t="s">
        <v>0</v>
      </c>
      <c r="G453" t="s">
        <v>388</v>
      </c>
      <c r="H453" t="s">
        <v>155</v>
      </c>
      <c r="J453">
        <v>1</v>
      </c>
      <c r="K453">
        <v>0</v>
      </c>
      <c r="L453">
        <v>3</v>
      </c>
      <c r="O453">
        <v>2</v>
      </c>
      <c r="P453" t="s">
        <v>1</v>
      </c>
      <c r="Q453">
        <v>6</v>
      </c>
      <c r="S453">
        <v>12</v>
      </c>
      <c r="T453" t="s">
        <v>1</v>
      </c>
      <c r="U453">
        <v>20</v>
      </c>
      <c r="W453">
        <v>-8</v>
      </c>
    </row>
    <row r="454" spans="1:23">
      <c r="A454" s="348">
        <v>447</v>
      </c>
      <c r="B454" s="80">
        <v>19</v>
      </c>
      <c r="C454" t="s">
        <v>97</v>
      </c>
      <c r="D454" s="46">
        <v>31389</v>
      </c>
      <c r="E454" t="s">
        <v>95</v>
      </c>
      <c r="F454" s="45" t="s">
        <v>0</v>
      </c>
      <c r="G454" t="s">
        <v>102</v>
      </c>
      <c r="H454" t="s">
        <v>155</v>
      </c>
      <c r="J454">
        <v>0</v>
      </c>
      <c r="K454">
        <v>2</v>
      </c>
      <c r="L454">
        <v>2</v>
      </c>
      <c r="O454">
        <v>2</v>
      </c>
      <c r="P454" t="s">
        <v>1</v>
      </c>
      <c r="Q454">
        <v>6</v>
      </c>
      <c r="S454">
        <v>12</v>
      </c>
      <c r="T454" t="s">
        <v>1</v>
      </c>
      <c r="U454">
        <v>20</v>
      </c>
      <c r="W454">
        <v>-8</v>
      </c>
    </row>
    <row r="455" spans="1:23">
      <c r="A455" s="348">
        <v>448</v>
      </c>
      <c r="B455" s="80">
        <v>18</v>
      </c>
      <c r="C455" t="s">
        <v>105</v>
      </c>
      <c r="D455" s="46">
        <v>31389</v>
      </c>
      <c r="E455" t="s">
        <v>102</v>
      </c>
      <c r="F455" s="45" t="s">
        <v>0</v>
      </c>
      <c r="G455" t="s">
        <v>78</v>
      </c>
      <c r="H455" t="s">
        <v>155</v>
      </c>
      <c r="J455">
        <v>1</v>
      </c>
      <c r="K455">
        <v>0</v>
      </c>
      <c r="L455">
        <v>3</v>
      </c>
      <c r="O455">
        <v>2</v>
      </c>
      <c r="P455" t="s">
        <v>1</v>
      </c>
      <c r="Q455">
        <v>6</v>
      </c>
      <c r="S455">
        <v>12</v>
      </c>
      <c r="T455" t="s">
        <v>1</v>
      </c>
      <c r="U455">
        <v>20</v>
      </c>
      <c r="W455">
        <v>-8</v>
      </c>
    </row>
    <row r="456" spans="1:23">
      <c r="A456" s="348">
        <v>449</v>
      </c>
      <c r="B456" s="80">
        <v>48</v>
      </c>
      <c r="C456" t="s">
        <v>152</v>
      </c>
      <c r="D456" s="46">
        <v>31529</v>
      </c>
      <c r="E456" t="s">
        <v>388</v>
      </c>
      <c r="F456" s="45" t="s">
        <v>0</v>
      </c>
      <c r="G456" t="s">
        <v>78</v>
      </c>
      <c r="H456" t="s">
        <v>155</v>
      </c>
      <c r="J456">
        <v>0</v>
      </c>
      <c r="K456">
        <v>2</v>
      </c>
      <c r="L456">
        <v>2</v>
      </c>
      <c r="O456">
        <v>2</v>
      </c>
      <c r="P456" t="s">
        <v>1</v>
      </c>
      <c r="Q456">
        <v>6</v>
      </c>
      <c r="S456">
        <v>8</v>
      </c>
      <c r="T456" t="s">
        <v>1</v>
      </c>
      <c r="U456">
        <v>16</v>
      </c>
      <c r="W456">
        <v>-8</v>
      </c>
    </row>
    <row r="457" spans="1:23">
      <c r="A457" s="348">
        <v>450</v>
      </c>
      <c r="B457" s="80">
        <v>29</v>
      </c>
      <c r="C457" t="s">
        <v>148</v>
      </c>
      <c r="D457" s="46">
        <v>31430</v>
      </c>
      <c r="E457" t="s">
        <v>131</v>
      </c>
      <c r="F457" s="45" t="s">
        <v>0</v>
      </c>
      <c r="G457" t="s">
        <v>388</v>
      </c>
      <c r="H457" t="s">
        <v>155</v>
      </c>
      <c r="J457">
        <v>1</v>
      </c>
      <c r="K457">
        <v>0</v>
      </c>
      <c r="L457">
        <v>3</v>
      </c>
      <c r="O457">
        <v>2</v>
      </c>
      <c r="P457" t="s">
        <v>1</v>
      </c>
      <c r="Q457">
        <v>6</v>
      </c>
      <c r="S457">
        <v>17</v>
      </c>
      <c r="T457" t="s">
        <v>1</v>
      </c>
      <c r="U457">
        <v>26</v>
      </c>
      <c r="W457">
        <v>-9</v>
      </c>
    </row>
    <row r="458" spans="1:23">
      <c r="A458" s="348">
        <v>451</v>
      </c>
      <c r="B458" s="80">
        <v>40</v>
      </c>
      <c r="C458" t="s">
        <v>148</v>
      </c>
      <c r="D458" s="46">
        <v>31493</v>
      </c>
      <c r="E458" t="s">
        <v>131</v>
      </c>
      <c r="F458" s="45" t="s">
        <v>0</v>
      </c>
      <c r="G458" t="s">
        <v>84</v>
      </c>
      <c r="H458" t="s">
        <v>155</v>
      </c>
      <c r="J458">
        <v>1</v>
      </c>
      <c r="K458">
        <v>0</v>
      </c>
      <c r="L458">
        <v>3</v>
      </c>
      <c r="O458">
        <v>2</v>
      </c>
      <c r="P458" t="s">
        <v>1</v>
      </c>
      <c r="Q458">
        <v>6</v>
      </c>
      <c r="S458">
        <v>16</v>
      </c>
      <c r="T458" t="s">
        <v>1</v>
      </c>
      <c r="U458">
        <v>25</v>
      </c>
      <c r="W458">
        <v>-9</v>
      </c>
    </row>
    <row r="459" spans="1:23">
      <c r="A459" s="348">
        <v>452</v>
      </c>
      <c r="B459" s="80">
        <v>51</v>
      </c>
      <c r="C459" t="s">
        <v>120</v>
      </c>
      <c r="D459" s="46">
        <v>31533</v>
      </c>
      <c r="E459" t="s">
        <v>115</v>
      </c>
      <c r="F459" s="45" t="s">
        <v>0</v>
      </c>
      <c r="G459" t="s">
        <v>84</v>
      </c>
      <c r="H459" t="s">
        <v>155</v>
      </c>
      <c r="J459">
        <v>1</v>
      </c>
      <c r="K459">
        <v>0</v>
      </c>
      <c r="L459">
        <v>3</v>
      </c>
      <c r="O459">
        <v>2</v>
      </c>
      <c r="P459" t="s">
        <v>1</v>
      </c>
      <c r="Q459">
        <v>6</v>
      </c>
      <c r="S459">
        <v>14</v>
      </c>
      <c r="T459" t="s">
        <v>1</v>
      </c>
      <c r="U459">
        <v>23</v>
      </c>
      <c r="W459">
        <v>-9</v>
      </c>
    </row>
    <row r="460" spans="1:23">
      <c r="A460" s="348">
        <v>453</v>
      </c>
      <c r="B460" s="80">
        <v>1</v>
      </c>
      <c r="C460" t="s">
        <v>153</v>
      </c>
      <c r="D460" s="46">
        <v>31332</v>
      </c>
      <c r="E460" t="s">
        <v>95</v>
      </c>
      <c r="F460" s="45" t="s">
        <v>0</v>
      </c>
      <c r="G460" t="s">
        <v>123</v>
      </c>
      <c r="H460" t="s">
        <v>155</v>
      </c>
      <c r="J460">
        <v>1</v>
      </c>
      <c r="K460">
        <v>0</v>
      </c>
      <c r="L460">
        <v>3</v>
      </c>
      <c r="O460">
        <v>2</v>
      </c>
      <c r="P460" t="s">
        <v>1</v>
      </c>
      <c r="Q460">
        <v>6</v>
      </c>
      <c r="S460">
        <v>12</v>
      </c>
      <c r="T460" t="s">
        <v>1</v>
      </c>
      <c r="U460">
        <v>21</v>
      </c>
      <c r="W460">
        <v>-9</v>
      </c>
    </row>
    <row r="461" spans="1:23">
      <c r="A461" s="348">
        <v>454</v>
      </c>
      <c r="B461" s="80">
        <v>55</v>
      </c>
      <c r="C461" t="s">
        <v>134</v>
      </c>
      <c r="D461" s="46">
        <v>31556</v>
      </c>
      <c r="E461" t="s">
        <v>131</v>
      </c>
      <c r="F461" s="45" t="s">
        <v>0</v>
      </c>
      <c r="G461" t="s">
        <v>102</v>
      </c>
      <c r="H461" t="s">
        <v>155</v>
      </c>
      <c r="J461">
        <v>0</v>
      </c>
      <c r="K461">
        <v>2</v>
      </c>
      <c r="L461">
        <v>2</v>
      </c>
      <c r="O461">
        <v>2</v>
      </c>
      <c r="P461" t="s">
        <v>1</v>
      </c>
      <c r="Q461">
        <v>6</v>
      </c>
      <c r="S461">
        <v>10</v>
      </c>
      <c r="T461" t="s">
        <v>1</v>
      </c>
      <c r="U461">
        <v>19</v>
      </c>
      <c r="W461">
        <v>-9</v>
      </c>
    </row>
    <row r="462" spans="1:23">
      <c r="A462" s="348">
        <v>455</v>
      </c>
      <c r="B462" s="80">
        <v>30</v>
      </c>
      <c r="C462" t="s">
        <v>122</v>
      </c>
      <c r="D462" s="46">
        <v>31438</v>
      </c>
      <c r="E462" t="s">
        <v>123</v>
      </c>
      <c r="F462" s="45" t="s">
        <v>0</v>
      </c>
      <c r="G462" t="s">
        <v>78</v>
      </c>
      <c r="H462" t="s">
        <v>155</v>
      </c>
      <c r="J462">
        <v>1</v>
      </c>
      <c r="K462">
        <v>0</v>
      </c>
      <c r="L462">
        <v>3</v>
      </c>
      <c r="O462">
        <v>2</v>
      </c>
      <c r="P462" t="s">
        <v>1</v>
      </c>
      <c r="Q462">
        <v>6</v>
      </c>
      <c r="S462">
        <v>10</v>
      </c>
      <c r="T462" t="s">
        <v>1</v>
      </c>
      <c r="U462">
        <v>19</v>
      </c>
      <c r="W462">
        <v>-9</v>
      </c>
    </row>
    <row r="463" spans="1:23">
      <c r="A463" s="348">
        <v>456</v>
      </c>
      <c r="B463" s="80">
        <v>4</v>
      </c>
      <c r="C463" t="s">
        <v>129</v>
      </c>
      <c r="D463" s="46">
        <v>31353</v>
      </c>
      <c r="E463" t="s">
        <v>128</v>
      </c>
      <c r="F463" s="45" t="s">
        <v>0</v>
      </c>
      <c r="G463" t="s">
        <v>78</v>
      </c>
      <c r="H463" t="s">
        <v>155</v>
      </c>
      <c r="J463">
        <v>0</v>
      </c>
      <c r="K463">
        <v>2</v>
      </c>
      <c r="L463">
        <v>2</v>
      </c>
      <c r="O463">
        <v>2</v>
      </c>
      <c r="P463" t="s">
        <v>1</v>
      </c>
      <c r="Q463">
        <v>6</v>
      </c>
      <c r="S463">
        <v>10</v>
      </c>
      <c r="T463" t="s">
        <v>1</v>
      </c>
      <c r="U463">
        <v>19</v>
      </c>
      <c r="W463">
        <v>-9</v>
      </c>
    </row>
    <row r="464" spans="1:23">
      <c r="A464" s="348">
        <v>457</v>
      </c>
      <c r="B464" s="80">
        <v>5</v>
      </c>
      <c r="C464" t="s">
        <v>92</v>
      </c>
      <c r="D464" s="46">
        <v>31353</v>
      </c>
      <c r="E464" t="s">
        <v>128</v>
      </c>
      <c r="F464" s="45" t="s">
        <v>0</v>
      </c>
      <c r="G464" t="s">
        <v>123</v>
      </c>
      <c r="H464" t="s">
        <v>155</v>
      </c>
      <c r="J464">
        <v>1</v>
      </c>
      <c r="K464">
        <v>0</v>
      </c>
      <c r="L464">
        <v>3</v>
      </c>
      <c r="O464">
        <v>2</v>
      </c>
      <c r="P464" t="s">
        <v>1</v>
      </c>
      <c r="Q464">
        <v>6</v>
      </c>
      <c r="S464">
        <v>15</v>
      </c>
      <c r="T464" t="s">
        <v>1</v>
      </c>
      <c r="U464">
        <v>25</v>
      </c>
      <c r="W464">
        <v>-10</v>
      </c>
    </row>
    <row r="465" spans="1:23">
      <c r="A465" s="348">
        <v>458</v>
      </c>
      <c r="B465" s="80">
        <v>33</v>
      </c>
      <c r="C465" t="s">
        <v>142</v>
      </c>
      <c r="D465" s="46">
        <v>31472</v>
      </c>
      <c r="E465" t="s">
        <v>128</v>
      </c>
      <c r="F465" s="45" t="s">
        <v>0</v>
      </c>
      <c r="G465" t="s">
        <v>86</v>
      </c>
      <c r="H465" t="s">
        <v>155</v>
      </c>
      <c r="J465">
        <v>1</v>
      </c>
      <c r="K465">
        <v>0</v>
      </c>
      <c r="L465">
        <v>3</v>
      </c>
      <c r="O465">
        <v>2</v>
      </c>
      <c r="P465" t="s">
        <v>1</v>
      </c>
      <c r="Q465">
        <v>6</v>
      </c>
      <c r="S465">
        <v>10</v>
      </c>
      <c r="T465" t="s">
        <v>1</v>
      </c>
      <c r="U465">
        <v>20</v>
      </c>
      <c r="W465">
        <v>-10</v>
      </c>
    </row>
    <row r="466" spans="1:23">
      <c r="A466" s="348">
        <v>459</v>
      </c>
      <c r="B466" s="80">
        <v>45</v>
      </c>
      <c r="C466" t="s">
        <v>77</v>
      </c>
      <c r="D466" s="46">
        <v>31508</v>
      </c>
      <c r="E466" t="s">
        <v>78</v>
      </c>
      <c r="F466" s="45" t="s">
        <v>0</v>
      </c>
      <c r="G466" t="s">
        <v>86</v>
      </c>
      <c r="H466" t="s">
        <v>155</v>
      </c>
      <c r="J466">
        <v>1</v>
      </c>
      <c r="K466">
        <v>0</v>
      </c>
      <c r="L466">
        <v>3</v>
      </c>
      <c r="O466">
        <v>2</v>
      </c>
      <c r="P466" t="s">
        <v>1</v>
      </c>
      <c r="Q466">
        <v>6</v>
      </c>
      <c r="S466">
        <v>7</v>
      </c>
      <c r="T466" t="s">
        <v>1</v>
      </c>
      <c r="U466">
        <v>17</v>
      </c>
      <c r="W466">
        <v>-10</v>
      </c>
    </row>
    <row r="467" spans="1:23">
      <c r="A467" s="348">
        <v>460</v>
      </c>
      <c r="B467" s="80">
        <v>66</v>
      </c>
      <c r="C467" t="s">
        <v>96</v>
      </c>
      <c r="D467" s="46">
        <v>31599</v>
      </c>
      <c r="E467" t="s">
        <v>95</v>
      </c>
      <c r="F467" s="45" t="s">
        <v>0</v>
      </c>
      <c r="G467" t="s">
        <v>115</v>
      </c>
      <c r="H467" t="s">
        <v>155</v>
      </c>
      <c r="J467">
        <v>0</v>
      </c>
      <c r="K467">
        <v>2</v>
      </c>
      <c r="L467">
        <v>2</v>
      </c>
      <c r="O467">
        <v>2</v>
      </c>
      <c r="P467" t="s">
        <v>1</v>
      </c>
      <c r="Q467">
        <v>6</v>
      </c>
      <c r="S467">
        <v>11</v>
      </c>
      <c r="T467" t="s">
        <v>1</v>
      </c>
      <c r="U467">
        <v>22</v>
      </c>
      <c r="W467">
        <v>-11</v>
      </c>
    </row>
    <row r="468" spans="1:23">
      <c r="A468" s="348">
        <v>461</v>
      </c>
      <c r="B468" s="80">
        <v>58</v>
      </c>
      <c r="C468" t="s">
        <v>153</v>
      </c>
      <c r="D468" s="46">
        <v>31563</v>
      </c>
      <c r="E468" t="s">
        <v>95</v>
      </c>
      <c r="F468" s="45" t="s">
        <v>0</v>
      </c>
      <c r="G468" t="s">
        <v>78</v>
      </c>
      <c r="H468" t="s">
        <v>155</v>
      </c>
      <c r="J468">
        <v>1</v>
      </c>
      <c r="K468">
        <v>0</v>
      </c>
      <c r="L468">
        <v>3</v>
      </c>
      <c r="O468">
        <v>2</v>
      </c>
      <c r="P468" t="s">
        <v>1</v>
      </c>
      <c r="Q468">
        <v>6</v>
      </c>
      <c r="S468">
        <v>11</v>
      </c>
      <c r="T468" t="s">
        <v>1</v>
      </c>
      <c r="U468">
        <v>22</v>
      </c>
      <c r="W468">
        <v>-11</v>
      </c>
    </row>
    <row r="469" spans="1:23">
      <c r="A469" s="348">
        <v>462</v>
      </c>
      <c r="B469" s="80">
        <v>39</v>
      </c>
      <c r="C469" t="s">
        <v>110</v>
      </c>
      <c r="D469" s="46">
        <v>31493</v>
      </c>
      <c r="E469" t="s">
        <v>108</v>
      </c>
      <c r="F469" s="45" t="s">
        <v>0</v>
      </c>
      <c r="G469" t="s">
        <v>95</v>
      </c>
      <c r="H469" t="s">
        <v>155</v>
      </c>
      <c r="J469">
        <v>1</v>
      </c>
      <c r="K469">
        <v>0</v>
      </c>
      <c r="L469">
        <v>3</v>
      </c>
      <c r="O469">
        <v>2</v>
      </c>
      <c r="P469" t="s">
        <v>1</v>
      </c>
      <c r="Q469">
        <v>6</v>
      </c>
      <c r="S469">
        <v>11</v>
      </c>
      <c r="T469" t="s">
        <v>1</v>
      </c>
      <c r="U469">
        <v>22</v>
      </c>
      <c r="W469">
        <v>-11</v>
      </c>
    </row>
    <row r="470" spans="1:23">
      <c r="A470" s="348">
        <v>463</v>
      </c>
      <c r="B470" s="80">
        <v>10</v>
      </c>
      <c r="C470" t="s">
        <v>125</v>
      </c>
      <c r="D470" s="46">
        <v>31368</v>
      </c>
      <c r="E470" t="s">
        <v>123</v>
      </c>
      <c r="F470" s="45" t="s">
        <v>0</v>
      </c>
      <c r="G470" t="s">
        <v>108</v>
      </c>
      <c r="H470" t="s">
        <v>155</v>
      </c>
      <c r="J470">
        <v>1</v>
      </c>
      <c r="K470">
        <v>0</v>
      </c>
      <c r="L470">
        <v>3</v>
      </c>
      <c r="O470">
        <v>2</v>
      </c>
      <c r="P470" t="s">
        <v>1</v>
      </c>
      <c r="Q470">
        <v>6</v>
      </c>
      <c r="S470">
        <v>11</v>
      </c>
      <c r="T470" t="s">
        <v>1</v>
      </c>
      <c r="U470">
        <v>22</v>
      </c>
      <c r="W470">
        <v>-11</v>
      </c>
    </row>
    <row r="471" spans="1:23">
      <c r="A471" s="348">
        <v>464</v>
      </c>
      <c r="B471" s="80">
        <v>59</v>
      </c>
      <c r="C471" t="s">
        <v>122</v>
      </c>
      <c r="D471" s="46">
        <v>31570</v>
      </c>
      <c r="E471" t="s">
        <v>123</v>
      </c>
      <c r="F471" s="45" t="s">
        <v>0</v>
      </c>
      <c r="G471" t="s">
        <v>131</v>
      </c>
      <c r="H471" t="s">
        <v>155</v>
      </c>
      <c r="J471">
        <v>1</v>
      </c>
      <c r="K471">
        <v>0</v>
      </c>
      <c r="L471">
        <v>3</v>
      </c>
      <c r="O471">
        <v>2</v>
      </c>
      <c r="P471" t="s">
        <v>1</v>
      </c>
      <c r="Q471">
        <v>6</v>
      </c>
      <c r="S471">
        <v>16</v>
      </c>
      <c r="T471" t="s">
        <v>1</v>
      </c>
      <c r="U471">
        <v>28</v>
      </c>
      <c r="W471">
        <v>-12</v>
      </c>
    </row>
    <row r="472" spans="1:23">
      <c r="A472" s="348">
        <v>465</v>
      </c>
      <c r="B472" s="80">
        <v>20</v>
      </c>
      <c r="C472" t="s">
        <v>144</v>
      </c>
      <c r="D472" s="46">
        <v>31395</v>
      </c>
      <c r="E472" t="s">
        <v>84</v>
      </c>
      <c r="F472" s="45" t="s">
        <v>0</v>
      </c>
      <c r="G472" t="s">
        <v>388</v>
      </c>
      <c r="H472" t="s">
        <v>155</v>
      </c>
      <c r="J472">
        <v>1</v>
      </c>
      <c r="K472">
        <v>0</v>
      </c>
      <c r="L472">
        <v>3</v>
      </c>
      <c r="O472">
        <v>2</v>
      </c>
      <c r="P472" t="s">
        <v>1</v>
      </c>
      <c r="Q472">
        <v>6</v>
      </c>
      <c r="S472">
        <v>11</v>
      </c>
      <c r="T472" t="s">
        <v>1</v>
      </c>
      <c r="U472">
        <v>23</v>
      </c>
      <c r="W472">
        <v>-12</v>
      </c>
    </row>
    <row r="473" spans="1:23">
      <c r="A473" s="348">
        <v>466</v>
      </c>
      <c r="B473" s="80">
        <v>2</v>
      </c>
      <c r="C473" t="s">
        <v>144</v>
      </c>
      <c r="D473" s="46">
        <v>31339</v>
      </c>
      <c r="E473" t="s">
        <v>84</v>
      </c>
      <c r="F473" s="45" t="s">
        <v>0</v>
      </c>
      <c r="G473" t="s">
        <v>102</v>
      </c>
      <c r="H473" t="s">
        <v>155</v>
      </c>
      <c r="J473">
        <v>1</v>
      </c>
      <c r="K473">
        <v>0</v>
      </c>
      <c r="L473">
        <v>3</v>
      </c>
      <c r="O473">
        <v>2</v>
      </c>
      <c r="P473" t="s">
        <v>1</v>
      </c>
      <c r="Q473">
        <v>6</v>
      </c>
      <c r="S473">
        <v>12</v>
      </c>
      <c r="T473" t="s">
        <v>1</v>
      </c>
      <c r="U473">
        <v>25</v>
      </c>
      <c r="W473">
        <v>-13</v>
      </c>
    </row>
    <row r="474" spans="1:23">
      <c r="A474" s="348">
        <v>467</v>
      </c>
      <c r="B474" s="80">
        <v>65</v>
      </c>
      <c r="C474" t="s">
        <v>125</v>
      </c>
      <c r="D474" s="46">
        <v>31584</v>
      </c>
      <c r="E474" t="s">
        <v>123</v>
      </c>
      <c r="F474" s="45" t="s">
        <v>0</v>
      </c>
      <c r="G474" t="s">
        <v>115</v>
      </c>
      <c r="H474" t="s">
        <v>155</v>
      </c>
      <c r="J474">
        <v>1</v>
      </c>
      <c r="K474">
        <v>0</v>
      </c>
      <c r="L474">
        <v>3</v>
      </c>
      <c r="O474">
        <v>2</v>
      </c>
      <c r="P474" t="s">
        <v>1</v>
      </c>
      <c r="Q474">
        <v>6</v>
      </c>
      <c r="S474">
        <v>11</v>
      </c>
      <c r="T474" t="s">
        <v>1</v>
      </c>
      <c r="U474">
        <v>24</v>
      </c>
      <c r="W474">
        <v>-13</v>
      </c>
    </row>
    <row r="475" spans="1:23">
      <c r="A475" s="348">
        <v>468</v>
      </c>
      <c r="B475" s="80">
        <v>23</v>
      </c>
      <c r="C475" t="s">
        <v>88</v>
      </c>
      <c r="D475" s="46">
        <v>31402</v>
      </c>
      <c r="E475" t="s">
        <v>86</v>
      </c>
      <c r="F475" s="45" t="s">
        <v>0</v>
      </c>
      <c r="G475" t="s">
        <v>102</v>
      </c>
      <c r="H475" t="s">
        <v>155</v>
      </c>
      <c r="J475">
        <v>1</v>
      </c>
      <c r="K475">
        <v>0</v>
      </c>
      <c r="L475">
        <v>3</v>
      </c>
      <c r="O475">
        <v>2</v>
      </c>
      <c r="P475" t="s">
        <v>1</v>
      </c>
      <c r="Q475">
        <v>6</v>
      </c>
      <c r="S475">
        <v>10</v>
      </c>
      <c r="T475" t="s">
        <v>1</v>
      </c>
      <c r="U475">
        <v>23</v>
      </c>
      <c r="W475">
        <v>-13</v>
      </c>
    </row>
    <row r="476" spans="1:23">
      <c r="A476" s="348">
        <v>469</v>
      </c>
      <c r="B476" s="80">
        <v>40</v>
      </c>
      <c r="C476" t="s">
        <v>144</v>
      </c>
      <c r="D476" s="46">
        <v>31493</v>
      </c>
      <c r="E476" t="s">
        <v>84</v>
      </c>
      <c r="F476" s="45" t="s">
        <v>0</v>
      </c>
      <c r="G476" t="s">
        <v>131</v>
      </c>
      <c r="H476" t="s">
        <v>155</v>
      </c>
      <c r="J476">
        <v>1</v>
      </c>
      <c r="K476">
        <v>0</v>
      </c>
      <c r="L476">
        <v>3</v>
      </c>
      <c r="O476">
        <v>2</v>
      </c>
      <c r="P476" t="s">
        <v>1</v>
      </c>
      <c r="Q476">
        <v>6</v>
      </c>
      <c r="S476">
        <v>16</v>
      </c>
      <c r="T476" t="s">
        <v>1</v>
      </c>
      <c r="U476">
        <v>30</v>
      </c>
      <c r="W476">
        <v>-14</v>
      </c>
    </row>
    <row r="477" spans="1:23">
      <c r="A477" s="348">
        <v>470</v>
      </c>
      <c r="B477" s="80">
        <v>20</v>
      </c>
      <c r="C477" t="s">
        <v>143</v>
      </c>
      <c r="D477" s="46">
        <v>31395</v>
      </c>
      <c r="E477" t="s">
        <v>84</v>
      </c>
      <c r="F477" s="45" t="s">
        <v>0</v>
      </c>
      <c r="G477" t="s">
        <v>388</v>
      </c>
      <c r="H477" t="s">
        <v>155</v>
      </c>
      <c r="J477">
        <v>1</v>
      </c>
      <c r="K477">
        <v>0</v>
      </c>
      <c r="L477">
        <v>3</v>
      </c>
      <c r="O477">
        <v>2</v>
      </c>
      <c r="P477" t="s">
        <v>1</v>
      </c>
      <c r="Q477">
        <v>6</v>
      </c>
      <c r="S477">
        <v>12</v>
      </c>
      <c r="T477" t="s">
        <v>1</v>
      </c>
      <c r="U477">
        <v>26</v>
      </c>
      <c r="W477">
        <v>-14</v>
      </c>
    </row>
    <row r="478" spans="1:23">
      <c r="A478" s="348">
        <v>471</v>
      </c>
      <c r="B478" s="80">
        <v>39</v>
      </c>
      <c r="C478" t="s">
        <v>112</v>
      </c>
      <c r="D478" s="46">
        <v>31493</v>
      </c>
      <c r="E478" t="s">
        <v>108</v>
      </c>
      <c r="F478" s="45" t="s">
        <v>0</v>
      </c>
      <c r="G478" t="s">
        <v>95</v>
      </c>
      <c r="H478" t="s">
        <v>155</v>
      </c>
      <c r="J478">
        <v>0</v>
      </c>
      <c r="K478">
        <v>1</v>
      </c>
      <c r="L478">
        <v>3</v>
      </c>
      <c r="O478">
        <v>1</v>
      </c>
      <c r="P478" t="s">
        <v>1</v>
      </c>
      <c r="Q478">
        <v>7</v>
      </c>
      <c r="S478">
        <v>12</v>
      </c>
      <c r="T478" t="s">
        <v>1</v>
      </c>
      <c r="U478">
        <v>16</v>
      </c>
      <c r="W478">
        <v>-4</v>
      </c>
    </row>
    <row r="479" spans="1:23">
      <c r="A479" s="348">
        <v>472</v>
      </c>
      <c r="B479" s="80">
        <v>37</v>
      </c>
      <c r="C479" t="s">
        <v>104</v>
      </c>
      <c r="D479" s="46">
        <v>31482</v>
      </c>
      <c r="E479" t="s">
        <v>102</v>
      </c>
      <c r="F479" s="45" t="s">
        <v>0</v>
      </c>
      <c r="G479" t="s">
        <v>384</v>
      </c>
      <c r="H479" t="s">
        <v>155</v>
      </c>
      <c r="J479">
        <v>0</v>
      </c>
      <c r="K479">
        <v>1</v>
      </c>
      <c r="L479">
        <v>3</v>
      </c>
      <c r="O479">
        <v>1</v>
      </c>
      <c r="P479" t="s">
        <v>1</v>
      </c>
      <c r="Q479">
        <v>7</v>
      </c>
      <c r="S479">
        <v>19</v>
      </c>
      <c r="T479" t="s">
        <v>1</v>
      </c>
      <c r="U479">
        <v>24</v>
      </c>
      <c r="W479">
        <v>-5</v>
      </c>
    </row>
    <row r="480" spans="1:23">
      <c r="A480" s="348">
        <v>473</v>
      </c>
      <c r="B480" s="80">
        <v>9</v>
      </c>
      <c r="C480" t="s">
        <v>138</v>
      </c>
      <c r="D480" s="46">
        <v>31368</v>
      </c>
      <c r="E480" t="s">
        <v>128</v>
      </c>
      <c r="F480" s="45" t="s">
        <v>0</v>
      </c>
      <c r="G480" t="s">
        <v>115</v>
      </c>
      <c r="H480" t="s">
        <v>155</v>
      </c>
      <c r="J480">
        <v>0</v>
      </c>
      <c r="K480">
        <v>1</v>
      </c>
      <c r="L480">
        <v>3</v>
      </c>
      <c r="O480">
        <v>1</v>
      </c>
      <c r="P480" t="s">
        <v>1</v>
      </c>
      <c r="Q480">
        <v>7</v>
      </c>
      <c r="S480">
        <v>16</v>
      </c>
      <c r="T480" t="s">
        <v>1</v>
      </c>
      <c r="U480">
        <v>21</v>
      </c>
      <c r="W480">
        <v>-5</v>
      </c>
    </row>
    <row r="481" spans="1:23">
      <c r="A481" s="348">
        <v>474</v>
      </c>
      <c r="B481" s="80">
        <v>56</v>
      </c>
      <c r="C481" t="s">
        <v>134</v>
      </c>
      <c r="D481" s="46">
        <v>31556</v>
      </c>
      <c r="E481" t="s">
        <v>131</v>
      </c>
      <c r="F481" s="45" t="s">
        <v>0</v>
      </c>
      <c r="G481" t="s">
        <v>384</v>
      </c>
      <c r="H481" t="s">
        <v>155</v>
      </c>
      <c r="J481">
        <v>0</v>
      </c>
      <c r="K481">
        <v>1</v>
      </c>
      <c r="L481">
        <v>3</v>
      </c>
      <c r="O481">
        <v>1</v>
      </c>
      <c r="P481" t="s">
        <v>1</v>
      </c>
      <c r="Q481">
        <v>7</v>
      </c>
      <c r="S481">
        <v>9</v>
      </c>
      <c r="T481" t="s">
        <v>1</v>
      </c>
      <c r="U481">
        <v>14</v>
      </c>
      <c r="W481">
        <v>-5</v>
      </c>
    </row>
    <row r="482" spans="1:23">
      <c r="A482" s="348">
        <v>475</v>
      </c>
      <c r="B482" s="80">
        <v>48</v>
      </c>
      <c r="C482" t="s">
        <v>77</v>
      </c>
      <c r="D482" s="46">
        <v>31529</v>
      </c>
      <c r="E482" t="s">
        <v>78</v>
      </c>
      <c r="F482" s="45" t="s">
        <v>0</v>
      </c>
      <c r="G482" t="s">
        <v>388</v>
      </c>
      <c r="H482" t="s">
        <v>155</v>
      </c>
      <c r="J482">
        <v>0</v>
      </c>
      <c r="K482">
        <v>1</v>
      </c>
      <c r="L482">
        <v>3</v>
      </c>
      <c r="O482">
        <v>1</v>
      </c>
      <c r="P482" t="s">
        <v>1</v>
      </c>
      <c r="Q482">
        <v>7</v>
      </c>
      <c r="S482">
        <v>8</v>
      </c>
      <c r="T482" t="s">
        <v>1</v>
      </c>
      <c r="U482">
        <v>13</v>
      </c>
      <c r="W482">
        <v>-5</v>
      </c>
    </row>
    <row r="483" spans="1:23">
      <c r="A483" s="348">
        <v>476</v>
      </c>
      <c r="B483" s="80">
        <v>11</v>
      </c>
      <c r="C483" t="s">
        <v>87</v>
      </c>
      <c r="D483" s="46">
        <v>31368</v>
      </c>
      <c r="E483" t="s">
        <v>86</v>
      </c>
      <c r="F483" s="45" t="s">
        <v>0</v>
      </c>
      <c r="G483" t="s">
        <v>384</v>
      </c>
      <c r="H483" t="s">
        <v>155</v>
      </c>
      <c r="J483">
        <v>0</v>
      </c>
      <c r="K483">
        <v>1</v>
      </c>
      <c r="L483">
        <v>3</v>
      </c>
      <c r="O483">
        <v>1</v>
      </c>
      <c r="P483" t="s">
        <v>1</v>
      </c>
      <c r="Q483">
        <v>7</v>
      </c>
      <c r="S483">
        <v>15</v>
      </c>
      <c r="T483" t="s">
        <v>1</v>
      </c>
      <c r="U483">
        <v>21</v>
      </c>
      <c r="W483">
        <v>-6</v>
      </c>
    </row>
    <row r="484" spans="1:23">
      <c r="A484" s="348">
        <v>477</v>
      </c>
      <c r="B484" s="80">
        <v>62</v>
      </c>
      <c r="C484" t="s">
        <v>141</v>
      </c>
      <c r="D484" s="46">
        <v>31571</v>
      </c>
      <c r="E484" t="s">
        <v>128</v>
      </c>
      <c r="F484" s="45" t="s">
        <v>0</v>
      </c>
      <c r="G484" t="s">
        <v>388</v>
      </c>
      <c r="H484" t="s">
        <v>155</v>
      </c>
      <c r="J484">
        <v>0</v>
      </c>
      <c r="K484">
        <v>1</v>
      </c>
      <c r="L484">
        <v>3</v>
      </c>
      <c r="O484">
        <v>1</v>
      </c>
      <c r="P484" t="s">
        <v>1</v>
      </c>
      <c r="Q484">
        <v>7</v>
      </c>
      <c r="S484">
        <v>14</v>
      </c>
      <c r="T484" t="s">
        <v>1</v>
      </c>
      <c r="U484">
        <v>20</v>
      </c>
      <c r="W484">
        <v>-6</v>
      </c>
    </row>
    <row r="485" spans="1:23">
      <c r="A485" s="348">
        <v>478</v>
      </c>
      <c r="B485" s="80">
        <v>37</v>
      </c>
      <c r="C485" t="s">
        <v>105</v>
      </c>
      <c r="D485" s="46">
        <v>31482</v>
      </c>
      <c r="E485" t="s">
        <v>102</v>
      </c>
      <c r="F485" s="45" t="s">
        <v>0</v>
      </c>
      <c r="G485" t="s">
        <v>384</v>
      </c>
      <c r="H485" t="s">
        <v>155</v>
      </c>
      <c r="J485">
        <v>0</v>
      </c>
      <c r="K485">
        <v>1</v>
      </c>
      <c r="L485">
        <v>3</v>
      </c>
      <c r="O485">
        <v>1</v>
      </c>
      <c r="P485" t="s">
        <v>1</v>
      </c>
      <c r="Q485">
        <v>7</v>
      </c>
      <c r="S485">
        <v>7</v>
      </c>
      <c r="T485" t="s">
        <v>1</v>
      </c>
      <c r="U485">
        <v>13</v>
      </c>
      <c r="W485">
        <v>-6</v>
      </c>
    </row>
    <row r="486" spans="1:23">
      <c r="A486" s="348">
        <v>479</v>
      </c>
      <c r="B486" s="80">
        <v>62</v>
      </c>
      <c r="C486" t="s">
        <v>140</v>
      </c>
      <c r="D486" s="46">
        <v>31571</v>
      </c>
      <c r="E486" t="s">
        <v>128</v>
      </c>
      <c r="F486" s="45" t="s">
        <v>0</v>
      </c>
      <c r="G486" t="s">
        <v>388</v>
      </c>
      <c r="H486" t="s">
        <v>155</v>
      </c>
      <c r="J486">
        <v>0</v>
      </c>
      <c r="K486">
        <v>1</v>
      </c>
      <c r="L486">
        <v>3</v>
      </c>
      <c r="O486">
        <v>1</v>
      </c>
      <c r="P486" t="s">
        <v>1</v>
      </c>
      <c r="Q486">
        <v>7</v>
      </c>
      <c r="S486">
        <v>17</v>
      </c>
      <c r="T486" t="s">
        <v>1</v>
      </c>
      <c r="U486">
        <v>24</v>
      </c>
      <c r="W486">
        <v>-7</v>
      </c>
    </row>
    <row r="487" spans="1:23">
      <c r="A487" s="348">
        <v>480</v>
      </c>
      <c r="B487" s="80">
        <v>50</v>
      </c>
      <c r="C487" t="s">
        <v>97</v>
      </c>
      <c r="D487" s="46">
        <v>31529</v>
      </c>
      <c r="E487" t="s">
        <v>95</v>
      </c>
      <c r="F487" s="45" t="s">
        <v>0</v>
      </c>
      <c r="G487" t="s">
        <v>84</v>
      </c>
      <c r="H487" t="s">
        <v>155</v>
      </c>
      <c r="J487">
        <v>0</v>
      </c>
      <c r="K487">
        <v>1</v>
      </c>
      <c r="L487">
        <v>3</v>
      </c>
      <c r="O487">
        <v>1</v>
      </c>
      <c r="P487" t="s">
        <v>1</v>
      </c>
      <c r="Q487">
        <v>7</v>
      </c>
      <c r="S487">
        <v>18</v>
      </c>
      <c r="T487" t="s">
        <v>1</v>
      </c>
      <c r="U487">
        <v>26</v>
      </c>
      <c r="W487">
        <v>-8</v>
      </c>
    </row>
    <row r="488" spans="1:23">
      <c r="A488" s="348">
        <v>481</v>
      </c>
      <c r="B488" s="80">
        <v>21</v>
      </c>
      <c r="C488" t="s">
        <v>154</v>
      </c>
      <c r="D488" s="46">
        <v>31395</v>
      </c>
      <c r="E488" t="s">
        <v>123</v>
      </c>
      <c r="F488" s="45" t="s">
        <v>0</v>
      </c>
      <c r="G488" t="s">
        <v>388</v>
      </c>
      <c r="H488" t="s">
        <v>155</v>
      </c>
      <c r="J488">
        <v>0</v>
      </c>
      <c r="K488">
        <v>1</v>
      </c>
      <c r="L488">
        <v>3</v>
      </c>
      <c r="O488">
        <v>1</v>
      </c>
      <c r="P488" t="s">
        <v>1</v>
      </c>
      <c r="Q488">
        <v>7</v>
      </c>
      <c r="S488">
        <v>12</v>
      </c>
      <c r="T488" t="s">
        <v>1</v>
      </c>
      <c r="U488">
        <v>20</v>
      </c>
      <c r="W488">
        <v>-8</v>
      </c>
    </row>
    <row r="489" spans="1:23">
      <c r="A489" s="348">
        <v>482</v>
      </c>
      <c r="B489" s="80">
        <v>19</v>
      </c>
      <c r="C489" t="s">
        <v>105</v>
      </c>
      <c r="D489" s="46">
        <v>31389</v>
      </c>
      <c r="E489" t="s">
        <v>102</v>
      </c>
      <c r="F489" s="45" t="s">
        <v>0</v>
      </c>
      <c r="G489" t="s">
        <v>95</v>
      </c>
      <c r="H489" t="s">
        <v>155</v>
      </c>
      <c r="J489">
        <v>0</v>
      </c>
      <c r="K489">
        <v>1</v>
      </c>
      <c r="L489">
        <v>3</v>
      </c>
      <c r="O489">
        <v>1</v>
      </c>
      <c r="P489" t="s">
        <v>1</v>
      </c>
      <c r="Q489">
        <v>7</v>
      </c>
      <c r="S489">
        <v>11</v>
      </c>
      <c r="T489" t="s">
        <v>1</v>
      </c>
      <c r="U489">
        <v>19</v>
      </c>
      <c r="W489">
        <v>-8</v>
      </c>
    </row>
    <row r="490" spans="1:23">
      <c r="A490" s="348">
        <v>483</v>
      </c>
      <c r="B490" s="80">
        <v>64</v>
      </c>
      <c r="C490" t="s">
        <v>153</v>
      </c>
      <c r="D490" s="46">
        <v>31577</v>
      </c>
      <c r="E490" t="s">
        <v>95</v>
      </c>
      <c r="F490" s="45" t="s">
        <v>0</v>
      </c>
      <c r="G490" t="s">
        <v>128</v>
      </c>
      <c r="H490" t="s">
        <v>155</v>
      </c>
      <c r="J490">
        <v>0</v>
      </c>
      <c r="K490">
        <v>1</v>
      </c>
      <c r="L490">
        <v>3</v>
      </c>
      <c r="O490">
        <v>1</v>
      </c>
      <c r="P490" t="s">
        <v>1</v>
      </c>
      <c r="Q490">
        <v>7</v>
      </c>
      <c r="S490">
        <v>10</v>
      </c>
      <c r="T490" t="s">
        <v>1</v>
      </c>
      <c r="U490">
        <v>18</v>
      </c>
      <c r="W490">
        <v>-8</v>
      </c>
    </row>
    <row r="491" spans="1:23">
      <c r="A491" s="348">
        <v>484</v>
      </c>
      <c r="B491" s="80">
        <v>61</v>
      </c>
      <c r="C491" t="s">
        <v>136</v>
      </c>
      <c r="D491" s="46">
        <v>31571</v>
      </c>
      <c r="E491" t="s">
        <v>388</v>
      </c>
      <c r="F491" s="45" t="s">
        <v>0</v>
      </c>
      <c r="G491" t="s">
        <v>86</v>
      </c>
      <c r="H491" t="s">
        <v>155</v>
      </c>
      <c r="J491">
        <v>0</v>
      </c>
      <c r="K491">
        <v>1</v>
      </c>
      <c r="L491">
        <v>3</v>
      </c>
      <c r="O491">
        <v>1</v>
      </c>
      <c r="P491" t="s">
        <v>1</v>
      </c>
      <c r="Q491">
        <v>7</v>
      </c>
      <c r="S491">
        <v>11</v>
      </c>
      <c r="T491" t="s">
        <v>1</v>
      </c>
      <c r="U491">
        <v>20</v>
      </c>
      <c r="W491">
        <v>-9</v>
      </c>
    </row>
    <row r="492" spans="1:23">
      <c r="A492" s="348">
        <v>485</v>
      </c>
      <c r="B492" s="80">
        <v>13</v>
      </c>
      <c r="C492" t="s">
        <v>98</v>
      </c>
      <c r="D492" s="46">
        <v>31374</v>
      </c>
      <c r="E492" t="s">
        <v>95</v>
      </c>
      <c r="F492" s="45" t="s">
        <v>0</v>
      </c>
      <c r="G492" t="s">
        <v>384</v>
      </c>
      <c r="H492" t="s">
        <v>155</v>
      </c>
      <c r="J492">
        <v>0</v>
      </c>
      <c r="K492">
        <v>1</v>
      </c>
      <c r="L492">
        <v>3</v>
      </c>
      <c r="O492">
        <v>1</v>
      </c>
      <c r="P492" t="s">
        <v>1</v>
      </c>
      <c r="Q492">
        <v>7</v>
      </c>
      <c r="S492">
        <v>8</v>
      </c>
      <c r="T492" t="s">
        <v>1</v>
      </c>
      <c r="U492">
        <v>17</v>
      </c>
      <c r="W492">
        <v>-9</v>
      </c>
    </row>
    <row r="493" spans="1:23">
      <c r="A493" s="348">
        <v>486</v>
      </c>
      <c r="B493" s="80">
        <v>46</v>
      </c>
      <c r="C493" t="s">
        <v>110</v>
      </c>
      <c r="D493" s="46">
        <v>31528</v>
      </c>
      <c r="E493" t="s">
        <v>108</v>
      </c>
      <c r="F493" s="45" t="s">
        <v>0</v>
      </c>
      <c r="G493" t="s">
        <v>384</v>
      </c>
      <c r="H493" t="s">
        <v>155</v>
      </c>
      <c r="J493">
        <v>0</v>
      </c>
      <c r="K493">
        <v>1</v>
      </c>
      <c r="L493">
        <v>3</v>
      </c>
      <c r="O493">
        <v>1</v>
      </c>
      <c r="P493" t="s">
        <v>1</v>
      </c>
      <c r="Q493">
        <v>7</v>
      </c>
      <c r="S493">
        <v>15</v>
      </c>
      <c r="T493" t="s">
        <v>1</v>
      </c>
      <c r="U493">
        <v>25</v>
      </c>
      <c r="W493">
        <v>-10</v>
      </c>
    </row>
    <row r="494" spans="1:23">
      <c r="A494" s="348">
        <v>487</v>
      </c>
      <c r="B494" s="80">
        <v>54</v>
      </c>
      <c r="C494" t="s">
        <v>110</v>
      </c>
      <c r="D494" s="46">
        <v>31535</v>
      </c>
      <c r="E494" t="s">
        <v>108</v>
      </c>
      <c r="F494" s="45" t="s">
        <v>0</v>
      </c>
      <c r="G494" t="s">
        <v>115</v>
      </c>
      <c r="H494" t="s">
        <v>155</v>
      </c>
      <c r="J494">
        <v>0</v>
      </c>
      <c r="K494">
        <v>1</v>
      </c>
      <c r="L494">
        <v>3</v>
      </c>
      <c r="O494">
        <v>1</v>
      </c>
      <c r="P494" t="s">
        <v>1</v>
      </c>
      <c r="Q494">
        <v>7</v>
      </c>
      <c r="S494">
        <v>10</v>
      </c>
      <c r="T494" t="s">
        <v>1</v>
      </c>
      <c r="U494">
        <v>20</v>
      </c>
      <c r="W494">
        <v>-10</v>
      </c>
    </row>
    <row r="495" spans="1:23">
      <c r="A495" s="348">
        <v>488</v>
      </c>
      <c r="B495" s="80">
        <v>44</v>
      </c>
      <c r="C495" t="s">
        <v>137</v>
      </c>
      <c r="D495" s="46">
        <v>31507</v>
      </c>
      <c r="E495" t="s">
        <v>86</v>
      </c>
      <c r="F495" s="45" t="s">
        <v>0</v>
      </c>
      <c r="G495" t="s">
        <v>123</v>
      </c>
      <c r="H495" t="s">
        <v>155</v>
      </c>
      <c r="J495">
        <v>0</v>
      </c>
      <c r="K495">
        <v>1</v>
      </c>
      <c r="L495">
        <v>3</v>
      </c>
      <c r="O495">
        <v>1</v>
      </c>
      <c r="P495" t="s">
        <v>1</v>
      </c>
      <c r="Q495">
        <v>7</v>
      </c>
      <c r="S495">
        <v>10</v>
      </c>
      <c r="T495" t="s">
        <v>1</v>
      </c>
      <c r="U495">
        <v>20</v>
      </c>
      <c r="W495">
        <v>-10</v>
      </c>
    </row>
    <row r="496" spans="1:23">
      <c r="A496" s="348">
        <v>489</v>
      </c>
      <c r="B496" s="80">
        <v>26</v>
      </c>
      <c r="C496" t="s">
        <v>143</v>
      </c>
      <c r="D496" s="46">
        <v>31408</v>
      </c>
      <c r="E496" t="s">
        <v>84</v>
      </c>
      <c r="F496" s="45" t="s">
        <v>0</v>
      </c>
      <c r="G496" t="s">
        <v>78</v>
      </c>
      <c r="H496" t="s">
        <v>155</v>
      </c>
      <c r="J496">
        <v>0</v>
      </c>
      <c r="K496">
        <v>1</v>
      </c>
      <c r="L496">
        <v>3</v>
      </c>
      <c r="O496">
        <v>1</v>
      </c>
      <c r="P496" t="s">
        <v>1</v>
      </c>
      <c r="Q496">
        <v>7</v>
      </c>
      <c r="S496">
        <v>9</v>
      </c>
      <c r="T496" t="s">
        <v>1</v>
      </c>
      <c r="U496">
        <v>19</v>
      </c>
      <c r="W496">
        <v>-10</v>
      </c>
    </row>
    <row r="497" spans="1:23">
      <c r="A497" s="348">
        <v>490</v>
      </c>
      <c r="B497" s="80">
        <v>22</v>
      </c>
      <c r="C497" t="s">
        <v>120</v>
      </c>
      <c r="D497" s="46">
        <v>31396</v>
      </c>
      <c r="E497" t="s">
        <v>115</v>
      </c>
      <c r="F497" s="45" t="s">
        <v>0</v>
      </c>
      <c r="G497" t="s">
        <v>388</v>
      </c>
      <c r="H497" t="s">
        <v>155</v>
      </c>
      <c r="J497">
        <v>0</v>
      </c>
      <c r="K497">
        <v>1</v>
      </c>
      <c r="L497">
        <v>3</v>
      </c>
      <c r="O497">
        <v>1</v>
      </c>
      <c r="P497" t="s">
        <v>1</v>
      </c>
      <c r="Q497">
        <v>7</v>
      </c>
      <c r="S497">
        <v>9</v>
      </c>
      <c r="T497" t="s">
        <v>1</v>
      </c>
      <c r="U497">
        <v>19</v>
      </c>
      <c r="W497">
        <v>-10</v>
      </c>
    </row>
    <row r="498" spans="1:23">
      <c r="A498" s="348">
        <v>491</v>
      </c>
      <c r="B498" s="80">
        <v>26</v>
      </c>
      <c r="C498" t="s">
        <v>83</v>
      </c>
      <c r="D498" s="46">
        <v>31408</v>
      </c>
      <c r="E498" t="s">
        <v>84</v>
      </c>
      <c r="F498" s="45" t="s">
        <v>0</v>
      </c>
      <c r="G498" t="s">
        <v>78</v>
      </c>
      <c r="H498" t="s">
        <v>155</v>
      </c>
      <c r="J498">
        <v>0</v>
      </c>
      <c r="K498">
        <v>1</v>
      </c>
      <c r="L498">
        <v>3</v>
      </c>
      <c r="O498">
        <v>1</v>
      </c>
      <c r="P498" t="s">
        <v>1</v>
      </c>
      <c r="Q498">
        <v>7</v>
      </c>
      <c r="S498">
        <v>10</v>
      </c>
      <c r="T498" t="s">
        <v>1</v>
      </c>
      <c r="U498">
        <v>21</v>
      </c>
      <c r="W498">
        <v>-11</v>
      </c>
    </row>
    <row r="499" spans="1:23">
      <c r="A499" s="348">
        <v>492</v>
      </c>
      <c r="B499" s="80">
        <v>35</v>
      </c>
      <c r="C499" t="s">
        <v>116</v>
      </c>
      <c r="D499" s="46">
        <v>31478</v>
      </c>
      <c r="E499" t="s">
        <v>115</v>
      </c>
      <c r="F499" s="45" t="s">
        <v>0</v>
      </c>
      <c r="G499" t="s">
        <v>384</v>
      </c>
      <c r="H499" t="s">
        <v>155</v>
      </c>
      <c r="J499">
        <v>0</v>
      </c>
      <c r="K499">
        <v>1</v>
      </c>
      <c r="L499">
        <v>3</v>
      </c>
      <c r="O499">
        <v>1</v>
      </c>
      <c r="P499" t="s">
        <v>1</v>
      </c>
      <c r="Q499">
        <v>7</v>
      </c>
      <c r="S499">
        <v>8</v>
      </c>
      <c r="T499" t="s">
        <v>1</v>
      </c>
      <c r="U499">
        <v>19</v>
      </c>
      <c r="W499">
        <v>-11</v>
      </c>
    </row>
    <row r="500" spans="1:23">
      <c r="A500" s="348">
        <v>493</v>
      </c>
      <c r="B500" s="80">
        <v>25</v>
      </c>
      <c r="C500" t="s">
        <v>148</v>
      </c>
      <c r="D500" s="46">
        <v>31407</v>
      </c>
      <c r="E500" t="s">
        <v>131</v>
      </c>
      <c r="F500" s="45" t="s">
        <v>0</v>
      </c>
      <c r="G500" t="s">
        <v>78</v>
      </c>
      <c r="H500" t="s">
        <v>155</v>
      </c>
      <c r="J500">
        <v>0</v>
      </c>
      <c r="K500">
        <v>1</v>
      </c>
      <c r="L500">
        <v>3</v>
      </c>
      <c r="O500">
        <v>1</v>
      </c>
      <c r="P500" t="s">
        <v>1</v>
      </c>
      <c r="Q500">
        <v>7</v>
      </c>
      <c r="S500">
        <v>7</v>
      </c>
      <c r="T500" t="s">
        <v>1</v>
      </c>
      <c r="U500">
        <v>18</v>
      </c>
      <c r="W500">
        <v>-11</v>
      </c>
    </row>
    <row r="501" spans="1:23">
      <c r="A501" s="348">
        <v>494</v>
      </c>
      <c r="B501" s="80">
        <v>47</v>
      </c>
      <c r="C501" t="s">
        <v>126</v>
      </c>
      <c r="D501" s="46">
        <v>31528</v>
      </c>
      <c r="E501" t="s">
        <v>123</v>
      </c>
      <c r="F501" s="45" t="s">
        <v>0</v>
      </c>
      <c r="G501" t="s">
        <v>84</v>
      </c>
      <c r="H501" t="s">
        <v>155</v>
      </c>
      <c r="J501">
        <v>0</v>
      </c>
      <c r="K501">
        <v>1</v>
      </c>
      <c r="L501">
        <v>3</v>
      </c>
      <c r="O501">
        <v>1</v>
      </c>
      <c r="P501" t="s">
        <v>1</v>
      </c>
      <c r="Q501">
        <v>7</v>
      </c>
      <c r="S501">
        <v>17</v>
      </c>
      <c r="T501" t="s">
        <v>1</v>
      </c>
      <c r="U501">
        <v>30</v>
      </c>
      <c r="W501">
        <v>-13</v>
      </c>
    </row>
    <row r="502" spans="1:23">
      <c r="A502" s="348">
        <v>495</v>
      </c>
      <c r="B502" s="80">
        <v>43</v>
      </c>
      <c r="C502" t="s">
        <v>148</v>
      </c>
      <c r="D502" s="46">
        <v>31507</v>
      </c>
      <c r="E502" t="s">
        <v>131</v>
      </c>
      <c r="F502" s="45" t="s">
        <v>0</v>
      </c>
      <c r="G502" t="s">
        <v>108</v>
      </c>
      <c r="H502" t="s">
        <v>155</v>
      </c>
      <c r="J502">
        <v>0</v>
      </c>
      <c r="K502">
        <v>1</v>
      </c>
      <c r="L502">
        <v>3</v>
      </c>
      <c r="O502">
        <v>1</v>
      </c>
      <c r="P502" t="s">
        <v>1</v>
      </c>
      <c r="Q502">
        <v>7</v>
      </c>
      <c r="S502">
        <v>12</v>
      </c>
      <c r="T502" t="s">
        <v>1</v>
      </c>
      <c r="U502">
        <v>25</v>
      </c>
      <c r="W502">
        <v>-13</v>
      </c>
    </row>
    <row r="503" spans="1:23">
      <c r="A503" s="348">
        <v>496</v>
      </c>
      <c r="B503" s="80">
        <v>29</v>
      </c>
      <c r="C503" t="s">
        <v>149</v>
      </c>
      <c r="D503" s="46">
        <v>31430</v>
      </c>
      <c r="E503" t="s">
        <v>131</v>
      </c>
      <c r="F503" s="45" t="s">
        <v>0</v>
      </c>
      <c r="G503" t="s">
        <v>388</v>
      </c>
      <c r="H503" t="s">
        <v>155</v>
      </c>
      <c r="J503">
        <v>0</v>
      </c>
      <c r="K503">
        <v>1</v>
      </c>
      <c r="L503">
        <v>3</v>
      </c>
      <c r="O503">
        <v>1</v>
      </c>
      <c r="P503" t="s">
        <v>1</v>
      </c>
      <c r="Q503">
        <v>7</v>
      </c>
      <c r="S503">
        <v>11</v>
      </c>
      <c r="T503" t="s">
        <v>1</v>
      </c>
      <c r="U503">
        <v>24</v>
      </c>
      <c r="W503">
        <v>-13</v>
      </c>
    </row>
    <row r="504" spans="1:23">
      <c r="A504" s="348">
        <v>497</v>
      </c>
      <c r="B504" s="80">
        <v>7</v>
      </c>
      <c r="C504" t="s">
        <v>118</v>
      </c>
      <c r="D504" s="46">
        <v>31367</v>
      </c>
      <c r="E504" t="s">
        <v>115</v>
      </c>
      <c r="F504" s="45" t="s">
        <v>0</v>
      </c>
      <c r="G504" t="s">
        <v>86</v>
      </c>
      <c r="H504" t="s">
        <v>155</v>
      </c>
      <c r="J504">
        <v>0</v>
      </c>
      <c r="K504">
        <v>1</v>
      </c>
      <c r="L504">
        <v>3</v>
      </c>
      <c r="O504">
        <v>1</v>
      </c>
      <c r="P504" t="s">
        <v>1</v>
      </c>
      <c r="Q504">
        <v>7</v>
      </c>
      <c r="S504">
        <v>11</v>
      </c>
      <c r="T504" t="s">
        <v>1</v>
      </c>
      <c r="U504">
        <v>25</v>
      </c>
      <c r="W504">
        <v>-14</v>
      </c>
    </row>
    <row r="505" spans="1:23">
      <c r="A505" s="348">
        <v>498</v>
      </c>
      <c r="B505" s="80">
        <v>53</v>
      </c>
      <c r="C505" t="s">
        <v>150</v>
      </c>
      <c r="D505" s="46">
        <v>31535</v>
      </c>
      <c r="E505" t="s">
        <v>384</v>
      </c>
      <c r="F505" s="45" t="s">
        <v>0</v>
      </c>
      <c r="G505" t="s">
        <v>78</v>
      </c>
      <c r="H505" t="s">
        <v>155</v>
      </c>
      <c r="J505">
        <v>0</v>
      </c>
      <c r="K505">
        <v>1</v>
      </c>
      <c r="L505">
        <v>3</v>
      </c>
      <c r="O505">
        <v>1</v>
      </c>
      <c r="P505" t="s">
        <v>1</v>
      </c>
      <c r="Q505">
        <v>7</v>
      </c>
      <c r="S505">
        <v>10</v>
      </c>
      <c r="T505" t="s">
        <v>1</v>
      </c>
      <c r="U505">
        <v>26</v>
      </c>
      <c r="W505">
        <v>-16</v>
      </c>
    </row>
    <row r="506" spans="1:23">
      <c r="A506" s="348">
        <v>499</v>
      </c>
      <c r="B506" s="80">
        <v>52</v>
      </c>
      <c r="C506" t="s">
        <v>111</v>
      </c>
      <c r="D506" s="46">
        <v>31534</v>
      </c>
      <c r="E506" t="s">
        <v>108</v>
      </c>
      <c r="F506" s="45" t="s">
        <v>0</v>
      </c>
      <c r="G506" t="s">
        <v>84</v>
      </c>
      <c r="H506" t="s">
        <v>155</v>
      </c>
      <c r="J506">
        <v>0</v>
      </c>
      <c r="K506">
        <v>1</v>
      </c>
      <c r="L506">
        <v>3</v>
      </c>
      <c r="O506">
        <v>1</v>
      </c>
      <c r="P506" t="s">
        <v>1</v>
      </c>
      <c r="Q506">
        <v>7</v>
      </c>
      <c r="S506">
        <v>5</v>
      </c>
      <c r="T506" t="s">
        <v>1</v>
      </c>
      <c r="U506">
        <v>25</v>
      </c>
      <c r="W506">
        <v>-20</v>
      </c>
    </row>
    <row r="507" spans="1:23">
      <c r="A507" s="348">
        <v>500</v>
      </c>
      <c r="B507" s="80">
        <v>43</v>
      </c>
      <c r="C507" t="s">
        <v>111</v>
      </c>
      <c r="D507" s="46">
        <v>31507</v>
      </c>
      <c r="E507" t="s">
        <v>108</v>
      </c>
      <c r="F507" s="45" t="s">
        <v>0</v>
      </c>
      <c r="G507" t="s">
        <v>131</v>
      </c>
      <c r="H507" t="s">
        <v>155</v>
      </c>
      <c r="J507">
        <v>0</v>
      </c>
      <c r="K507">
        <v>1</v>
      </c>
      <c r="L507">
        <v>3</v>
      </c>
      <c r="O507">
        <v>1</v>
      </c>
      <c r="P507" t="s">
        <v>1</v>
      </c>
      <c r="Q507">
        <v>7</v>
      </c>
      <c r="S507">
        <v>6</v>
      </c>
      <c r="T507" t="s">
        <v>1</v>
      </c>
      <c r="U507">
        <v>27</v>
      </c>
      <c r="W507">
        <v>-21</v>
      </c>
    </row>
    <row r="508" spans="1:23">
      <c r="A508" s="348">
        <v>501</v>
      </c>
      <c r="B508" s="80">
        <v>10</v>
      </c>
      <c r="C508" t="s">
        <v>145</v>
      </c>
      <c r="D508" s="46">
        <v>31368</v>
      </c>
      <c r="E508" t="s">
        <v>123</v>
      </c>
      <c r="F508" s="45" t="s">
        <v>0</v>
      </c>
      <c r="G508" t="s">
        <v>108</v>
      </c>
      <c r="H508" t="s">
        <v>155</v>
      </c>
      <c r="J508">
        <v>0</v>
      </c>
      <c r="K508">
        <v>0</v>
      </c>
      <c r="L508">
        <v>4</v>
      </c>
      <c r="O508">
        <v>0</v>
      </c>
      <c r="P508" t="s">
        <v>1</v>
      </c>
      <c r="Q508">
        <v>8</v>
      </c>
      <c r="S508">
        <v>14</v>
      </c>
      <c r="T508" t="s">
        <v>1</v>
      </c>
      <c r="U508">
        <v>18</v>
      </c>
      <c r="W508">
        <v>-4</v>
      </c>
    </row>
    <row r="509" spans="1:23">
      <c r="A509" s="348">
        <v>502</v>
      </c>
      <c r="B509" s="80">
        <v>13</v>
      </c>
      <c r="C509" t="s">
        <v>153</v>
      </c>
      <c r="D509" s="46">
        <v>31374</v>
      </c>
      <c r="E509" t="s">
        <v>95</v>
      </c>
      <c r="F509" s="45" t="s">
        <v>0</v>
      </c>
      <c r="G509" t="s">
        <v>384</v>
      </c>
      <c r="H509" t="s">
        <v>155</v>
      </c>
      <c r="J509">
        <v>0</v>
      </c>
      <c r="K509">
        <v>0</v>
      </c>
      <c r="L509">
        <v>4</v>
      </c>
      <c r="O509">
        <v>0</v>
      </c>
      <c r="P509" t="s">
        <v>1</v>
      </c>
      <c r="Q509">
        <v>8</v>
      </c>
      <c r="S509">
        <v>11</v>
      </c>
      <c r="T509" t="s">
        <v>1</v>
      </c>
      <c r="U509">
        <v>19</v>
      </c>
      <c r="W509">
        <v>-8</v>
      </c>
    </row>
    <row r="510" spans="1:23">
      <c r="A510" s="348">
        <v>503</v>
      </c>
      <c r="B510" s="80">
        <v>12</v>
      </c>
      <c r="C510" t="s">
        <v>110</v>
      </c>
      <c r="D510" s="46">
        <v>31374</v>
      </c>
      <c r="E510" t="s">
        <v>108</v>
      </c>
      <c r="F510" s="45" t="s">
        <v>0</v>
      </c>
      <c r="G510" t="s">
        <v>78</v>
      </c>
      <c r="H510" t="s">
        <v>155</v>
      </c>
      <c r="J510">
        <v>0</v>
      </c>
      <c r="K510">
        <v>0</v>
      </c>
      <c r="L510">
        <v>4</v>
      </c>
      <c r="O510">
        <v>0</v>
      </c>
      <c r="P510" t="s">
        <v>1</v>
      </c>
      <c r="Q510">
        <v>8</v>
      </c>
      <c r="S510">
        <v>6</v>
      </c>
      <c r="T510" t="s">
        <v>1</v>
      </c>
      <c r="U510">
        <v>14</v>
      </c>
      <c r="W510">
        <v>-8</v>
      </c>
    </row>
    <row r="511" spans="1:23">
      <c r="A511" s="348">
        <v>504</v>
      </c>
      <c r="B511" s="80">
        <v>62</v>
      </c>
      <c r="C511" t="s">
        <v>138</v>
      </c>
      <c r="D511" s="46">
        <v>31571</v>
      </c>
      <c r="E511" t="s">
        <v>128</v>
      </c>
      <c r="F511" s="45" t="s">
        <v>0</v>
      </c>
      <c r="G511" t="s">
        <v>388</v>
      </c>
      <c r="H511" t="s">
        <v>155</v>
      </c>
      <c r="J511">
        <v>0</v>
      </c>
      <c r="K511">
        <v>0</v>
      </c>
      <c r="L511">
        <v>4</v>
      </c>
      <c r="O511">
        <v>0</v>
      </c>
      <c r="P511" t="s">
        <v>1</v>
      </c>
      <c r="Q511">
        <v>8</v>
      </c>
      <c r="S511">
        <v>15</v>
      </c>
      <c r="T511" t="s">
        <v>1</v>
      </c>
      <c r="U511">
        <v>25</v>
      </c>
      <c r="W511">
        <v>-10</v>
      </c>
    </row>
    <row r="512" spans="1:23">
      <c r="A512" s="348">
        <v>505</v>
      </c>
      <c r="B512" s="80">
        <v>59</v>
      </c>
      <c r="C512" t="s">
        <v>145</v>
      </c>
      <c r="D512" s="46">
        <v>31570</v>
      </c>
      <c r="E512" t="s">
        <v>123</v>
      </c>
      <c r="F512" s="45" t="s">
        <v>0</v>
      </c>
      <c r="G512" t="s">
        <v>131</v>
      </c>
      <c r="H512" t="s">
        <v>155</v>
      </c>
      <c r="J512">
        <v>0</v>
      </c>
      <c r="K512">
        <v>0</v>
      </c>
      <c r="L512">
        <v>4</v>
      </c>
      <c r="O512">
        <v>0</v>
      </c>
      <c r="P512" t="s">
        <v>1</v>
      </c>
      <c r="Q512">
        <v>8</v>
      </c>
      <c r="S512">
        <v>15</v>
      </c>
      <c r="T512" t="s">
        <v>1</v>
      </c>
      <c r="U512">
        <v>25</v>
      </c>
      <c r="W512">
        <v>-10</v>
      </c>
    </row>
    <row r="513" spans="1:23">
      <c r="A513" s="348">
        <v>506</v>
      </c>
      <c r="B513" s="80">
        <v>32</v>
      </c>
      <c r="C513" t="s">
        <v>144</v>
      </c>
      <c r="D513" s="46">
        <v>31451</v>
      </c>
      <c r="E513" t="s">
        <v>84</v>
      </c>
      <c r="F513" s="45" t="s">
        <v>0</v>
      </c>
      <c r="G513" t="s">
        <v>86</v>
      </c>
      <c r="H513" t="s">
        <v>155</v>
      </c>
      <c r="J513">
        <v>0</v>
      </c>
      <c r="K513">
        <v>0</v>
      </c>
      <c r="L513">
        <v>4</v>
      </c>
      <c r="O513">
        <v>0</v>
      </c>
      <c r="P513" t="s">
        <v>1</v>
      </c>
      <c r="Q513">
        <v>8</v>
      </c>
      <c r="S513">
        <v>14</v>
      </c>
      <c r="T513" t="s">
        <v>1</v>
      </c>
      <c r="U513">
        <v>24</v>
      </c>
      <c r="W513">
        <v>-10</v>
      </c>
    </row>
    <row r="514" spans="1:23">
      <c r="A514" s="348">
        <v>507</v>
      </c>
      <c r="B514" s="80">
        <v>46</v>
      </c>
      <c r="C514" t="s">
        <v>111</v>
      </c>
      <c r="D514" s="46">
        <v>31528</v>
      </c>
      <c r="E514" t="s">
        <v>108</v>
      </c>
      <c r="F514" s="45" t="s">
        <v>0</v>
      </c>
      <c r="G514" t="s">
        <v>384</v>
      </c>
      <c r="H514" t="s">
        <v>155</v>
      </c>
      <c r="J514">
        <v>0</v>
      </c>
      <c r="K514">
        <v>0</v>
      </c>
      <c r="L514">
        <v>4</v>
      </c>
      <c r="O514">
        <v>0</v>
      </c>
      <c r="P514" t="s">
        <v>1</v>
      </c>
      <c r="Q514">
        <v>8</v>
      </c>
      <c r="S514">
        <v>4</v>
      </c>
      <c r="T514" t="s">
        <v>1</v>
      </c>
      <c r="U514">
        <v>14</v>
      </c>
      <c r="W514">
        <v>-10</v>
      </c>
    </row>
    <row r="515" spans="1:23">
      <c r="A515" s="348">
        <v>508</v>
      </c>
      <c r="B515" s="80">
        <v>31</v>
      </c>
      <c r="C515" t="s">
        <v>110</v>
      </c>
      <c r="D515" s="46">
        <v>31445</v>
      </c>
      <c r="E515" t="s">
        <v>108</v>
      </c>
      <c r="F515" s="45" t="s">
        <v>0</v>
      </c>
      <c r="G515" t="s">
        <v>388</v>
      </c>
      <c r="H515" t="s">
        <v>155</v>
      </c>
      <c r="J515">
        <v>0</v>
      </c>
      <c r="K515">
        <v>0</v>
      </c>
      <c r="L515">
        <v>4</v>
      </c>
      <c r="O515">
        <v>0</v>
      </c>
      <c r="P515" t="s">
        <v>1</v>
      </c>
      <c r="Q515">
        <v>8</v>
      </c>
      <c r="S515">
        <v>13</v>
      </c>
      <c r="T515" t="s">
        <v>1</v>
      </c>
      <c r="U515">
        <v>24</v>
      </c>
      <c r="W515">
        <v>-11</v>
      </c>
    </row>
    <row r="516" spans="1:23">
      <c r="A516" s="348">
        <v>509</v>
      </c>
      <c r="B516" s="80">
        <v>15</v>
      </c>
      <c r="C516" t="s">
        <v>91</v>
      </c>
      <c r="D516" s="46">
        <v>31388</v>
      </c>
      <c r="E516" t="s">
        <v>86</v>
      </c>
      <c r="F516" s="45" t="s">
        <v>0</v>
      </c>
      <c r="G516" t="s">
        <v>95</v>
      </c>
      <c r="H516" t="s">
        <v>155</v>
      </c>
      <c r="J516">
        <v>0</v>
      </c>
      <c r="K516">
        <v>0</v>
      </c>
      <c r="L516">
        <v>4</v>
      </c>
      <c r="O516">
        <v>0</v>
      </c>
      <c r="P516" t="s">
        <v>1</v>
      </c>
      <c r="Q516">
        <v>8</v>
      </c>
      <c r="S516">
        <v>9</v>
      </c>
      <c r="T516" t="s">
        <v>1</v>
      </c>
      <c r="U516">
        <v>20</v>
      </c>
      <c r="W516">
        <v>-11</v>
      </c>
    </row>
    <row r="517" spans="1:23">
      <c r="A517" s="348">
        <v>510</v>
      </c>
      <c r="B517" s="80">
        <v>38</v>
      </c>
      <c r="C517" t="s">
        <v>149</v>
      </c>
      <c r="D517" s="46">
        <v>31486</v>
      </c>
      <c r="E517" t="s">
        <v>131</v>
      </c>
      <c r="F517" s="45" t="s">
        <v>0</v>
      </c>
      <c r="G517" t="s">
        <v>86</v>
      </c>
      <c r="H517" t="s">
        <v>155</v>
      </c>
      <c r="J517">
        <v>0</v>
      </c>
      <c r="K517">
        <v>0</v>
      </c>
      <c r="L517">
        <v>4</v>
      </c>
      <c r="O517">
        <v>0</v>
      </c>
      <c r="P517" t="s">
        <v>1</v>
      </c>
      <c r="Q517">
        <v>8</v>
      </c>
      <c r="S517">
        <v>7</v>
      </c>
      <c r="T517" t="s">
        <v>1</v>
      </c>
      <c r="U517">
        <v>18</v>
      </c>
      <c r="W517">
        <v>-11</v>
      </c>
    </row>
    <row r="518" spans="1:23">
      <c r="A518" s="348">
        <v>511</v>
      </c>
      <c r="B518" s="80">
        <v>27</v>
      </c>
      <c r="C518" t="s">
        <v>116</v>
      </c>
      <c r="D518" s="46">
        <v>31409</v>
      </c>
      <c r="E518" t="s">
        <v>115</v>
      </c>
      <c r="F518" s="45" t="s">
        <v>0</v>
      </c>
      <c r="G518" t="s">
        <v>78</v>
      </c>
      <c r="H518" t="s">
        <v>155</v>
      </c>
      <c r="J518">
        <v>0</v>
      </c>
      <c r="K518">
        <v>0</v>
      </c>
      <c r="L518">
        <v>4</v>
      </c>
      <c r="O518">
        <v>0</v>
      </c>
      <c r="P518" t="s">
        <v>1</v>
      </c>
      <c r="Q518">
        <v>8</v>
      </c>
      <c r="S518">
        <v>5</v>
      </c>
      <c r="T518" t="s">
        <v>1</v>
      </c>
      <c r="U518">
        <v>16</v>
      </c>
      <c r="W518">
        <v>-11</v>
      </c>
    </row>
    <row r="519" spans="1:23">
      <c r="A519" s="348">
        <v>512</v>
      </c>
      <c r="B519" s="80">
        <v>55</v>
      </c>
      <c r="C519" t="s">
        <v>149</v>
      </c>
      <c r="D519" s="46">
        <v>31556</v>
      </c>
      <c r="E519" t="s">
        <v>131</v>
      </c>
      <c r="F519" s="45" t="s">
        <v>0</v>
      </c>
      <c r="G519" t="s">
        <v>102</v>
      </c>
      <c r="H519" t="s">
        <v>155</v>
      </c>
      <c r="J519">
        <v>0</v>
      </c>
      <c r="K519">
        <v>0</v>
      </c>
      <c r="L519">
        <v>4</v>
      </c>
      <c r="O519">
        <v>0</v>
      </c>
      <c r="P519" t="s">
        <v>1</v>
      </c>
      <c r="Q519">
        <v>8</v>
      </c>
      <c r="S519">
        <v>22</v>
      </c>
      <c r="T519" t="s">
        <v>1</v>
      </c>
      <c r="U519">
        <v>34</v>
      </c>
      <c r="W519">
        <v>-12</v>
      </c>
    </row>
    <row r="520" spans="1:23">
      <c r="A520" s="348">
        <v>513</v>
      </c>
      <c r="B520" s="80">
        <v>24</v>
      </c>
      <c r="C520" t="s">
        <v>129</v>
      </c>
      <c r="D520" s="46">
        <v>31403</v>
      </c>
      <c r="E520" t="s">
        <v>128</v>
      </c>
      <c r="F520" s="45" t="s">
        <v>0</v>
      </c>
      <c r="G520" t="s">
        <v>384</v>
      </c>
      <c r="H520" t="s">
        <v>155</v>
      </c>
      <c r="J520">
        <v>0</v>
      </c>
      <c r="K520">
        <v>0</v>
      </c>
      <c r="L520">
        <v>4</v>
      </c>
      <c r="O520">
        <v>0</v>
      </c>
      <c r="P520" t="s">
        <v>1</v>
      </c>
      <c r="Q520">
        <v>8</v>
      </c>
      <c r="S520">
        <v>12</v>
      </c>
      <c r="T520" t="s">
        <v>1</v>
      </c>
      <c r="U520">
        <v>24</v>
      </c>
      <c r="W520">
        <v>-12</v>
      </c>
    </row>
    <row r="521" spans="1:23">
      <c r="A521" s="348">
        <v>514</v>
      </c>
      <c r="B521" s="80">
        <v>35</v>
      </c>
      <c r="C521" t="s">
        <v>120</v>
      </c>
      <c r="D521" s="46">
        <v>31478</v>
      </c>
      <c r="E521" t="s">
        <v>115</v>
      </c>
      <c r="F521" s="45" t="s">
        <v>0</v>
      </c>
      <c r="G521" t="s">
        <v>384</v>
      </c>
      <c r="H521" t="s">
        <v>155</v>
      </c>
      <c r="J521">
        <v>0</v>
      </c>
      <c r="K521">
        <v>0</v>
      </c>
      <c r="L521">
        <v>4</v>
      </c>
      <c r="O521">
        <v>0</v>
      </c>
      <c r="P521" t="s">
        <v>1</v>
      </c>
      <c r="Q521">
        <v>8</v>
      </c>
      <c r="S521">
        <v>11</v>
      </c>
      <c r="T521" t="s">
        <v>1</v>
      </c>
      <c r="U521">
        <v>23</v>
      </c>
      <c r="W521">
        <v>-12</v>
      </c>
    </row>
    <row r="522" spans="1:23">
      <c r="A522" s="348">
        <v>515</v>
      </c>
      <c r="B522" s="80">
        <v>42</v>
      </c>
      <c r="C522" t="s">
        <v>148</v>
      </c>
      <c r="D522" s="46">
        <v>31493</v>
      </c>
      <c r="E522" t="s">
        <v>131</v>
      </c>
      <c r="F522" s="45" t="s">
        <v>0</v>
      </c>
      <c r="G522" t="s">
        <v>115</v>
      </c>
      <c r="H522" t="s">
        <v>155</v>
      </c>
      <c r="J522">
        <v>0</v>
      </c>
      <c r="K522">
        <v>0</v>
      </c>
      <c r="L522">
        <v>4</v>
      </c>
      <c r="O522">
        <v>0</v>
      </c>
      <c r="P522" t="s">
        <v>1</v>
      </c>
      <c r="Q522">
        <v>8</v>
      </c>
      <c r="S522">
        <v>10</v>
      </c>
      <c r="T522" t="s">
        <v>1</v>
      </c>
      <c r="U522">
        <v>22</v>
      </c>
      <c r="W522">
        <v>-12</v>
      </c>
    </row>
    <row r="523" spans="1:23">
      <c r="A523" s="348">
        <v>516</v>
      </c>
      <c r="B523" s="80">
        <v>28</v>
      </c>
      <c r="C523" t="s">
        <v>97</v>
      </c>
      <c r="D523" s="46">
        <v>31430</v>
      </c>
      <c r="E523" t="s">
        <v>95</v>
      </c>
      <c r="F523" s="45" t="s">
        <v>0</v>
      </c>
      <c r="G523" t="s">
        <v>388</v>
      </c>
      <c r="H523" t="s">
        <v>155</v>
      </c>
      <c r="J523">
        <v>0</v>
      </c>
      <c r="K523">
        <v>0</v>
      </c>
      <c r="L523">
        <v>4</v>
      </c>
      <c r="O523">
        <v>0</v>
      </c>
      <c r="P523" t="s">
        <v>1</v>
      </c>
      <c r="Q523">
        <v>8</v>
      </c>
      <c r="S523">
        <v>8</v>
      </c>
      <c r="T523" t="s">
        <v>1</v>
      </c>
      <c r="U523">
        <v>20</v>
      </c>
      <c r="W523">
        <v>-12</v>
      </c>
    </row>
    <row r="524" spans="1:23">
      <c r="A524" s="348">
        <v>517</v>
      </c>
      <c r="B524" s="80">
        <v>54</v>
      </c>
      <c r="C524" t="s">
        <v>111</v>
      </c>
      <c r="D524" s="46">
        <v>31535</v>
      </c>
      <c r="E524" t="s">
        <v>108</v>
      </c>
      <c r="F524" s="45" t="s">
        <v>0</v>
      </c>
      <c r="G524" t="s">
        <v>115</v>
      </c>
      <c r="H524" t="s">
        <v>155</v>
      </c>
      <c r="J524">
        <v>0</v>
      </c>
      <c r="K524">
        <v>0</v>
      </c>
      <c r="L524">
        <v>4</v>
      </c>
      <c r="O524">
        <v>0</v>
      </c>
      <c r="P524" t="s">
        <v>1</v>
      </c>
      <c r="Q524">
        <v>8</v>
      </c>
      <c r="S524">
        <v>3</v>
      </c>
      <c r="T524" t="s">
        <v>1</v>
      </c>
      <c r="U524">
        <v>15</v>
      </c>
      <c r="W524">
        <v>-12</v>
      </c>
    </row>
    <row r="525" spans="1:23">
      <c r="A525" s="348">
        <v>518</v>
      </c>
      <c r="B525" s="80">
        <v>28</v>
      </c>
      <c r="C525" t="s">
        <v>153</v>
      </c>
      <c r="D525" s="46">
        <v>31430</v>
      </c>
      <c r="E525" t="s">
        <v>95</v>
      </c>
      <c r="F525" s="45" t="s">
        <v>0</v>
      </c>
      <c r="G525" t="s">
        <v>388</v>
      </c>
      <c r="H525" t="s">
        <v>155</v>
      </c>
      <c r="J525">
        <v>0</v>
      </c>
      <c r="K525">
        <v>0</v>
      </c>
      <c r="L525">
        <v>4</v>
      </c>
      <c r="O525">
        <v>0</v>
      </c>
      <c r="P525" t="s">
        <v>1</v>
      </c>
      <c r="Q525">
        <v>8</v>
      </c>
      <c r="S525">
        <v>11</v>
      </c>
      <c r="T525" t="s">
        <v>1</v>
      </c>
      <c r="U525">
        <v>25</v>
      </c>
      <c r="W525">
        <v>-14</v>
      </c>
    </row>
    <row r="526" spans="1:23">
      <c r="A526" s="348">
        <v>519</v>
      </c>
      <c r="B526" s="80">
        <v>45</v>
      </c>
      <c r="C526" t="s">
        <v>137</v>
      </c>
      <c r="D526" s="46">
        <v>31508</v>
      </c>
      <c r="E526" t="s">
        <v>86</v>
      </c>
      <c r="F526" s="45" t="s">
        <v>0</v>
      </c>
      <c r="G526" t="s">
        <v>78</v>
      </c>
      <c r="H526" t="s">
        <v>155</v>
      </c>
      <c r="J526">
        <v>0</v>
      </c>
      <c r="K526">
        <v>0</v>
      </c>
      <c r="L526">
        <v>4</v>
      </c>
      <c r="O526">
        <v>0</v>
      </c>
      <c r="P526" t="s">
        <v>1</v>
      </c>
      <c r="Q526">
        <v>8</v>
      </c>
      <c r="S526">
        <v>9</v>
      </c>
      <c r="T526" t="s">
        <v>1</v>
      </c>
      <c r="U526">
        <v>23</v>
      </c>
      <c r="W526">
        <v>-14</v>
      </c>
    </row>
    <row r="527" spans="1:23">
      <c r="A527" s="348">
        <v>520</v>
      </c>
      <c r="B527" s="80">
        <v>57</v>
      </c>
      <c r="C527" t="s">
        <v>129</v>
      </c>
      <c r="D527" s="46">
        <v>31562</v>
      </c>
      <c r="E527" t="s">
        <v>128</v>
      </c>
      <c r="F527" s="45" t="s">
        <v>0</v>
      </c>
      <c r="G527" t="s">
        <v>84</v>
      </c>
      <c r="H527" t="s">
        <v>155</v>
      </c>
      <c r="J527">
        <v>0</v>
      </c>
      <c r="K527">
        <v>0</v>
      </c>
      <c r="L527">
        <v>4</v>
      </c>
      <c r="O527">
        <v>0</v>
      </c>
      <c r="P527" t="s">
        <v>1</v>
      </c>
      <c r="Q527">
        <v>8</v>
      </c>
      <c r="S527">
        <v>15</v>
      </c>
      <c r="T527" t="s">
        <v>1</v>
      </c>
      <c r="U527">
        <v>33</v>
      </c>
      <c r="W527">
        <v>-18</v>
      </c>
    </row>
    <row r="528" spans="1:23">
      <c r="A528" s="348">
        <v>521</v>
      </c>
      <c r="B528" s="80">
        <v>38</v>
      </c>
      <c r="C528" t="s">
        <v>148</v>
      </c>
      <c r="D528" s="46">
        <v>31486</v>
      </c>
      <c r="E528" t="s">
        <v>131</v>
      </c>
      <c r="F528" s="45" t="s">
        <v>0</v>
      </c>
      <c r="G528" t="s">
        <v>86</v>
      </c>
      <c r="H528" t="s">
        <v>155</v>
      </c>
      <c r="J528">
        <v>0</v>
      </c>
      <c r="K528">
        <v>0</v>
      </c>
      <c r="L528">
        <v>4</v>
      </c>
      <c r="O528">
        <v>0</v>
      </c>
      <c r="P528" t="s">
        <v>1</v>
      </c>
      <c r="Q528">
        <v>8</v>
      </c>
      <c r="S528">
        <v>9</v>
      </c>
      <c r="T528" t="s">
        <v>1</v>
      </c>
      <c r="U528">
        <v>28</v>
      </c>
      <c r="W528">
        <v>-19</v>
      </c>
    </row>
    <row r="529" spans="1:23">
      <c r="A529" s="348">
        <v>522</v>
      </c>
      <c r="B529" s="80">
        <v>22</v>
      </c>
      <c r="C529" t="s">
        <v>116</v>
      </c>
      <c r="D529" s="46">
        <v>31396</v>
      </c>
      <c r="E529" t="s">
        <v>115</v>
      </c>
      <c r="F529" s="45" t="s">
        <v>0</v>
      </c>
      <c r="G529" t="s">
        <v>388</v>
      </c>
      <c r="H529" t="s">
        <v>155</v>
      </c>
      <c r="J529">
        <v>0</v>
      </c>
      <c r="K529">
        <v>0</v>
      </c>
      <c r="L529">
        <v>4</v>
      </c>
      <c r="O529">
        <v>0</v>
      </c>
      <c r="P529" t="s">
        <v>1</v>
      </c>
      <c r="Q529">
        <v>8</v>
      </c>
      <c r="S529">
        <v>8</v>
      </c>
      <c r="T529" t="s">
        <v>1</v>
      </c>
      <c r="U529">
        <v>27</v>
      </c>
      <c r="W529">
        <v>-19</v>
      </c>
    </row>
    <row r="530" spans="1:23">
      <c r="A530" s="348">
        <v>523</v>
      </c>
      <c r="B530" s="80">
        <v>63</v>
      </c>
      <c r="C530" t="s">
        <v>375</v>
      </c>
      <c r="D530" s="46">
        <v>31575</v>
      </c>
      <c r="E530" t="s">
        <v>128</v>
      </c>
      <c r="F530" s="45" t="s">
        <v>0</v>
      </c>
      <c r="G530" t="s">
        <v>108</v>
      </c>
      <c r="H530" t="s">
        <v>155</v>
      </c>
      <c r="J530">
        <v>0</v>
      </c>
      <c r="K530">
        <v>0</v>
      </c>
      <c r="L530">
        <v>4</v>
      </c>
      <c r="O530">
        <v>0</v>
      </c>
      <c r="P530" t="s">
        <v>1</v>
      </c>
      <c r="Q530">
        <v>8</v>
      </c>
      <c r="S530">
        <v>0</v>
      </c>
      <c r="T530" t="s">
        <v>1</v>
      </c>
      <c r="U530">
        <v>20</v>
      </c>
      <c r="W530">
        <v>-20</v>
      </c>
    </row>
    <row r="531" spans="1:23">
      <c r="A531" s="348">
        <v>524</v>
      </c>
      <c r="B531" s="80">
        <v>63</v>
      </c>
      <c r="C531" t="s">
        <v>376</v>
      </c>
      <c r="D531" s="46">
        <v>31575</v>
      </c>
      <c r="E531" t="s">
        <v>128</v>
      </c>
      <c r="F531" s="45" t="s">
        <v>0</v>
      </c>
      <c r="G531" t="s">
        <v>108</v>
      </c>
      <c r="H531" t="s">
        <v>155</v>
      </c>
      <c r="J531">
        <v>0</v>
      </c>
      <c r="K531">
        <v>0</v>
      </c>
      <c r="L531">
        <v>4</v>
      </c>
      <c r="O531">
        <v>0</v>
      </c>
      <c r="P531" t="s">
        <v>1</v>
      </c>
      <c r="Q531">
        <v>8</v>
      </c>
      <c r="S531">
        <v>0</v>
      </c>
      <c r="T531" t="s">
        <v>1</v>
      </c>
      <c r="U531">
        <v>20</v>
      </c>
      <c r="W531">
        <v>-20</v>
      </c>
    </row>
    <row r="532" spans="1:23">
      <c r="A532" s="348">
        <v>525</v>
      </c>
      <c r="B532" s="80">
        <v>63</v>
      </c>
      <c r="C532" t="s">
        <v>377</v>
      </c>
      <c r="D532" s="46">
        <v>31575</v>
      </c>
      <c r="E532" t="s">
        <v>128</v>
      </c>
      <c r="F532" s="45" t="s">
        <v>0</v>
      </c>
      <c r="G532" t="s">
        <v>108</v>
      </c>
      <c r="H532" t="s">
        <v>155</v>
      </c>
      <c r="J532">
        <v>0</v>
      </c>
      <c r="K532">
        <v>0</v>
      </c>
      <c r="L532">
        <v>4</v>
      </c>
      <c r="O532">
        <v>0</v>
      </c>
      <c r="P532" t="s">
        <v>1</v>
      </c>
      <c r="Q532">
        <v>8</v>
      </c>
      <c r="S532">
        <v>0</v>
      </c>
      <c r="T532" t="s">
        <v>1</v>
      </c>
      <c r="U532">
        <v>20</v>
      </c>
      <c r="W532">
        <v>-20</v>
      </c>
    </row>
    <row r="533" spans="1:23">
      <c r="A533" s="348">
        <v>526</v>
      </c>
      <c r="B533" s="80">
        <v>63</v>
      </c>
      <c r="C533" t="s">
        <v>378</v>
      </c>
      <c r="D533" s="46">
        <v>31575</v>
      </c>
      <c r="E533" t="s">
        <v>128</v>
      </c>
      <c r="F533" s="45" t="s">
        <v>0</v>
      </c>
      <c r="G533" t="s">
        <v>108</v>
      </c>
      <c r="H533" t="s">
        <v>155</v>
      </c>
      <c r="J533">
        <v>0</v>
      </c>
      <c r="K533">
        <v>0</v>
      </c>
      <c r="L533">
        <v>4</v>
      </c>
      <c r="O533">
        <v>0</v>
      </c>
      <c r="P533" t="s">
        <v>1</v>
      </c>
      <c r="Q533">
        <v>8</v>
      </c>
      <c r="S533">
        <v>0</v>
      </c>
      <c r="T533" t="s">
        <v>1</v>
      </c>
      <c r="U533">
        <v>20</v>
      </c>
      <c r="W533">
        <v>-20</v>
      </c>
    </row>
    <row r="534" spans="1:23">
      <c r="A534" s="348">
        <v>527</v>
      </c>
      <c r="B534" s="80">
        <v>3</v>
      </c>
      <c r="C534" t="s">
        <v>143</v>
      </c>
      <c r="D534" s="46">
        <v>31340</v>
      </c>
      <c r="E534" t="s">
        <v>84</v>
      </c>
      <c r="F534" s="45" t="s">
        <v>0</v>
      </c>
      <c r="G534" t="s">
        <v>384</v>
      </c>
      <c r="H534" t="s">
        <v>155</v>
      </c>
      <c r="J534">
        <v>0</v>
      </c>
      <c r="K534">
        <v>0</v>
      </c>
      <c r="L534">
        <v>4</v>
      </c>
      <c r="O534">
        <v>0</v>
      </c>
      <c r="P534" t="s">
        <v>1</v>
      </c>
      <c r="Q534">
        <v>8</v>
      </c>
      <c r="S534">
        <v>7</v>
      </c>
      <c r="T534" t="s">
        <v>1</v>
      </c>
      <c r="U534">
        <v>29</v>
      </c>
      <c r="W534">
        <v>-22</v>
      </c>
    </row>
    <row r="535" spans="1:23">
      <c r="A535" s="348">
        <v>528</v>
      </c>
      <c r="B535" s="80">
        <v>14</v>
      </c>
      <c r="C535" t="s">
        <v>145</v>
      </c>
      <c r="D535" s="46">
        <v>31382</v>
      </c>
      <c r="E535" t="s">
        <v>123</v>
      </c>
      <c r="F535" s="45" t="s">
        <v>0</v>
      </c>
      <c r="G535" t="s">
        <v>384</v>
      </c>
      <c r="H535" t="s">
        <v>155</v>
      </c>
      <c r="J535">
        <v>0</v>
      </c>
      <c r="K535">
        <v>0</v>
      </c>
      <c r="L535">
        <v>4</v>
      </c>
      <c r="O535">
        <v>0</v>
      </c>
      <c r="P535" t="s">
        <v>1</v>
      </c>
      <c r="Q535">
        <v>8</v>
      </c>
      <c r="S535">
        <v>6</v>
      </c>
      <c r="T535" t="s">
        <v>1</v>
      </c>
      <c r="U535">
        <v>31</v>
      </c>
      <c r="W535">
        <v>-25</v>
      </c>
    </row>
    <row r="536" spans="1:23">
      <c r="B536" s="80"/>
      <c r="D536" s="46"/>
      <c r="E536"/>
      <c r="F536" s="45"/>
    </row>
    <row r="537" spans="1:23">
      <c r="B537" s="80"/>
      <c r="D537" s="46"/>
      <c r="E537"/>
      <c r="F537" s="45"/>
    </row>
  </sheetData>
  <autoFilter ref="B7:W537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100"/>
  <sheetViews>
    <sheetView showGridLines="0" zoomScale="79" zoomScaleNormal="79" workbookViewId="0">
      <selection activeCell="X15" sqref="X15"/>
    </sheetView>
  </sheetViews>
  <sheetFormatPr baseColWidth="10" defaultRowHeight="12.75"/>
  <cols>
    <col min="1" max="1" width="5.28515625" style="1" bestFit="1" customWidth="1"/>
    <col min="2" max="2" width="35.28515625" customWidth="1"/>
    <col min="3" max="3" width="38.5703125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09" t="s">
        <v>33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1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SUBTOTAL(9,E8:E79)</f>
        <v>528</v>
      </c>
      <c r="F4" s="51">
        <f>SUBTOTAL(9,F8:F79)</f>
        <v>2112</v>
      </c>
      <c r="G4" s="51"/>
      <c r="H4" s="51">
        <f>SUBTOTAL(9,H8:H79)</f>
        <v>892</v>
      </c>
      <c r="I4" s="51">
        <f>SUBTOTAL(9,I8:I79)</f>
        <v>328</v>
      </c>
      <c r="J4" s="51">
        <f>SUBTOTAL(9,J8:J79)</f>
        <v>892</v>
      </c>
      <c r="K4" s="51"/>
      <c r="L4" s="51">
        <f>SUBTOTAL(9,L8:L79)</f>
        <v>2112</v>
      </c>
      <c r="M4" s="51" t="s">
        <v>1</v>
      </c>
      <c r="N4" s="51">
        <f>SUBTOTAL(9,N8:N79)</f>
        <v>2112</v>
      </c>
      <c r="O4" s="51"/>
      <c r="P4" s="51">
        <f>SUBTOTAL(9,P8:P79)</f>
        <v>8741</v>
      </c>
      <c r="Q4" s="51" t="s">
        <v>1</v>
      </c>
      <c r="R4" s="51">
        <f>SUBTOTAL(9,R8:R79)</f>
        <v>8741</v>
      </c>
      <c r="S4" s="51"/>
      <c r="T4" s="52">
        <f>SUBTOTAL(9,T8:T79)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70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48">
        <v>1</v>
      </c>
      <c r="B8" s="364" t="s">
        <v>87</v>
      </c>
      <c r="C8" t="s">
        <v>86</v>
      </c>
      <c r="D8" t="s">
        <v>155</v>
      </c>
      <c r="E8">
        <v>11</v>
      </c>
      <c r="F8">
        <v>44</v>
      </c>
      <c r="H8">
        <v>28</v>
      </c>
      <c r="I8">
        <v>7</v>
      </c>
      <c r="J8">
        <v>9</v>
      </c>
      <c r="L8" s="364">
        <v>63</v>
      </c>
      <c r="M8" t="s">
        <v>1</v>
      </c>
      <c r="N8">
        <v>25</v>
      </c>
      <c r="P8">
        <v>224</v>
      </c>
      <c r="Q8" t="s">
        <v>1</v>
      </c>
      <c r="R8">
        <v>144</v>
      </c>
      <c r="T8">
        <v>80</v>
      </c>
      <c r="V8" s="365">
        <v>5.7272727272727275</v>
      </c>
      <c r="X8" s="87">
        <v>20.363636363636363</v>
      </c>
      <c r="Y8" s="87" t="s">
        <v>1</v>
      </c>
      <c r="Z8" s="87">
        <v>13.090909090909092</v>
      </c>
    </row>
    <row r="9" spans="1:26" ht="12.75" customHeight="1">
      <c r="A9" s="348">
        <v>2</v>
      </c>
      <c r="B9" t="s">
        <v>81</v>
      </c>
      <c r="C9" t="s">
        <v>78</v>
      </c>
      <c r="D9" t="s">
        <v>155</v>
      </c>
      <c r="E9">
        <v>11</v>
      </c>
      <c r="F9">
        <v>44</v>
      </c>
      <c r="H9">
        <v>28</v>
      </c>
      <c r="I9">
        <v>4</v>
      </c>
      <c r="J9">
        <v>12</v>
      </c>
      <c r="L9">
        <v>60</v>
      </c>
      <c r="M9" t="s">
        <v>1</v>
      </c>
      <c r="N9">
        <v>28</v>
      </c>
      <c r="P9">
        <v>209</v>
      </c>
      <c r="Q9" t="s">
        <v>1</v>
      </c>
      <c r="R9">
        <v>150</v>
      </c>
      <c r="T9">
        <v>59</v>
      </c>
      <c r="V9" s="88">
        <v>5.4545454545454541</v>
      </c>
      <c r="X9" s="87">
        <v>19</v>
      </c>
      <c r="Y9" s="87" t="s">
        <v>1</v>
      </c>
      <c r="Z9" s="87">
        <v>13.636363636363637</v>
      </c>
    </row>
    <row r="10" spans="1:26" ht="12.75" customHeight="1">
      <c r="A10" s="348">
        <v>3</v>
      </c>
      <c r="B10" t="s">
        <v>83</v>
      </c>
      <c r="C10" t="s">
        <v>84</v>
      </c>
      <c r="D10" t="s">
        <v>155</v>
      </c>
      <c r="E10">
        <v>11</v>
      </c>
      <c r="F10">
        <v>44</v>
      </c>
      <c r="H10">
        <v>27</v>
      </c>
      <c r="I10">
        <v>5</v>
      </c>
      <c r="J10">
        <v>12</v>
      </c>
      <c r="L10">
        <v>59</v>
      </c>
      <c r="M10" t="s">
        <v>1</v>
      </c>
      <c r="N10">
        <v>29</v>
      </c>
      <c r="P10">
        <v>225</v>
      </c>
      <c r="Q10" t="s">
        <v>1</v>
      </c>
      <c r="R10">
        <v>169</v>
      </c>
      <c r="T10">
        <v>56</v>
      </c>
      <c r="V10" s="88">
        <v>5.3636363636363633</v>
      </c>
      <c r="X10" s="87">
        <v>20.454545454545453</v>
      </c>
      <c r="Y10" s="87" t="s">
        <v>1</v>
      </c>
      <c r="Z10" s="87">
        <v>15.363636363636363</v>
      </c>
    </row>
    <row r="11" spans="1:26" ht="12.75" customHeight="1">
      <c r="A11" s="348">
        <v>4</v>
      </c>
      <c r="B11" t="s">
        <v>147</v>
      </c>
      <c r="C11" t="s">
        <v>384</v>
      </c>
      <c r="D11" t="s">
        <v>155</v>
      </c>
      <c r="E11">
        <v>11</v>
      </c>
      <c r="F11">
        <v>44</v>
      </c>
      <c r="H11">
        <v>26</v>
      </c>
      <c r="I11">
        <v>6</v>
      </c>
      <c r="J11">
        <v>12</v>
      </c>
      <c r="L11">
        <v>58</v>
      </c>
      <c r="M11" t="s">
        <v>1</v>
      </c>
      <c r="N11">
        <v>30</v>
      </c>
      <c r="P11">
        <v>184</v>
      </c>
      <c r="Q11" t="s">
        <v>1</v>
      </c>
      <c r="R11" s="364">
        <v>121</v>
      </c>
      <c r="T11">
        <v>63</v>
      </c>
      <c r="V11" s="88">
        <v>5.2727272727272725</v>
      </c>
      <c r="X11" s="87">
        <v>16.727272727272727</v>
      </c>
      <c r="Y11" s="87" t="s">
        <v>1</v>
      </c>
      <c r="Z11" s="366">
        <v>11</v>
      </c>
    </row>
    <row r="12" spans="1:26" ht="12.75" customHeight="1">
      <c r="A12" s="348">
        <v>5</v>
      </c>
      <c r="B12" t="s">
        <v>150</v>
      </c>
      <c r="C12" t="s">
        <v>384</v>
      </c>
      <c r="D12" t="s">
        <v>155</v>
      </c>
      <c r="E12">
        <v>11</v>
      </c>
      <c r="F12">
        <v>44</v>
      </c>
      <c r="H12">
        <v>25</v>
      </c>
      <c r="I12">
        <v>8</v>
      </c>
      <c r="J12">
        <v>11</v>
      </c>
      <c r="L12">
        <v>58</v>
      </c>
      <c r="M12" t="s">
        <v>1</v>
      </c>
      <c r="N12">
        <v>30</v>
      </c>
      <c r="P12">
        <v>209</v>
      </c>
      <c r="Q12" t="s">
        <v>1</v>
      </c>
      <c r="R12">
        <v>187</v>
      </c>
      <c r="T12">
        <v>22</v>
      </c>
      <c r="V12" s="88">
        <v>5.2727272727272725</v>
      </c>
      <c r="X12" s="87">
        <v>19</v>
      </c>
      <c r="Y12" s="87" t="s">
        <v>1</v>
      </c>
      <c r="Z12" s="87">
        <v>17</v>
      </c>
    </row>
    <row r="13" spans="1:26" ht="12.75" customHeight="1">
      <c r="A13" s="348">
        <v>6</v>
      </c>
      <c r="B13" t="s">
        <v>85</v>
      </c>
      <c r="C13" t="s">
        <v>84</v>
      </c>
      <c r="D13" t="s">
        <v>155</v>
      </c>
      <c r="E13">
        <v>11</v>
      </c>
      <c r="F13">
        <v>44</v>
      </c>
      <c r="H13">
        <v>22</v>
      </c>
      <c r="I13">
        <v>13</v>
      </c>
      <c r="J13">
        <v>9</v>
      </c>
      <c r="L13">
        <v>57</v>
      </c>
      <c r="M13" t="s">
        <v>1</v>
      </c>
      <c r="N13">
        <v>31</v>
      </c>
      <c r="P13">
        <v>195</v>
      </c>
      <c r="Q13" t="s">
        <v>1</v>
      </c>
      <c r="R13">
        <v>150</v>
      </c>
      <c r="T13">
        <v>45</v>
      </c>
      <c r="V13" s="88">
        <v>5.1818181818181817</v>
      </c>
      <c r="X13" s="87">
        <v>17.727272727272727</v>
      </c>
      <c r="Y13" s="87" t="s">
        <v>1</v>
      </c>
      <c r="Z13" s="87">
        <v>13.636363636363637</v>
      </c>
    </row>
    <row r="14" spans="1:26" ht="12.75" customHeight="1">
      <c r="A14" s="348">
        <v>7</v>
      </c>
      <c r="B14" t="s">
        <v>94</v>
      </c>
      <c r="C14" t="s">
        <v>388</v>
      </c>
      <c r="D14" t="s">
        <v>155</v>
      </c>
      <c r="E14">
        <v>11</v>
      </c>
      <c r="F14">
        <v>44</v>
      </c>
      <c r="H14">
        <v>25</v>
      </c>
      <c r="I14">
        <v>7</v>
      </c>
      <c r="J14">
        <v>12</v>
      </c>
      <c r="L14">
        <v>57</v>
      </c>
      <c r="M14" t="s">
        <v>1</v>
      </c>
      <c r="N14">
        <v>31</v>
      </c>
      <c r="P14">
        <v>180</v>
      </c>
      <c r="Q14" t="s">
        <v>1</v>
      </c>
      <c r="R14">
        <v>141</v>
      </c>
      <c r="T14">
        <v>39</v>
      </c>
      <c r="V14" s="88">
        <v>5.1818181818181817</v>
      </c>
      <c r="X14" s="87">
        <v>16.363636363636363</v>
      </c>
      <c r="Y14" s="87" t="s">
        <v>1</v>
      </c>
      <c r="Z14" s="87">
        <v>12.818181818181818</v>
      </c>
    </row>
    <row r="15" spans="1:26" ht="12.75" customHeight="1">
      <c r="A15" s="348">
        <v>8</v>
      </c>
      <c r="B15" t="s">
        <v>74</v>
      </c>
      <c r="C15" t="s">
        <v>384</v>
      </c>
      <c r="D15" t="s">
        <v>155</v>
      </c>
      <c r="E15">
        <v>11</v>
      </c>
      <c r="F15">
        <v>44</v>
      </c>
      <c r="H15">
        <v>23</v>
      </c>
      <c r="I15">
        <v>10</v>
      </c>
      <c r="J15">
        <v>11</v>
      </c>
      <c r="L15">
        <v>56</v>
      </c>
      <c r="M15" t="s">
        <v>1</v>
      </c>
      <c r="N15">
        <v>32</v>
      </c>
      <c r="P15" s="364">
        <v>240</v>
      </c>
      <c r="Q15" t="s">
        <v>1</v>
      </c>
      <c r="R15">
        <v>195</v>
      </c>
      <c r="T15">
        <v>45</v>
      </c>
      <c r="V15" s="88">
        <v>5.0909090909090908</v>
      </c>
      <c r="X15" s="366">
        <v>21.818181818181817</v>
      </c>
      <c r="Y15" s="87" t="s">
        <v>1</v>
      </c>
      <c r="Z15" s="87">
        <v>17.727272727272727</v>
      </c>
    </row>
    <row r="16" spans="1:26" ht="12.75" customHeight="1">
      <c r="A16" s="348">
        <v>9</v>
      </c>
      <c r="B16" t="s">
        <v>99</v>
      </c>
      <c r="C16" t="s">
        <v>95</v>
      </c>
      <c r="D16" t="s">
        <v>155</v>
      </c>
      <c r="E16">
        <v>10</v>
      </c>
      <c r="F16">
        <v>40</v>
      </c>
      <c r="H16">
        <v>25</v>
      </c>
      <c r="I16">
        <v>5</v>
      </c>
      <c r="J16">
        <v>10</v>
      </c>
      <c r="L16">
        <v>55</v>
      </c>
      <c r="M16" t="s">
        <v>1</v>
      </c>
      <c r="N16">
        <v>25</v>
      </c>
      <c r="P16">
        <v>194</v>
      </c>
      <c r="Q16" t="s">
        <v>1</v>
      </c>
      <c r="R16">
        <v>134</v>
      </c>
      <c r="T16">
        <v>60</v>
      </c>
      <c r="V16" s="88">
        <v>5.5</v>
      </c>
      <c r="X16" s="87">
        <v>19.399999999999999</v>
      </c>
      <c r="Y16" s="87" t="s">
        <v>1</v>
      </c>
      <c r="Z16" s="87">
        <v>13.4</v>
      </c>
    </row>
    <row r="17" spans="1:26" ht="12.75" customHeight="1">
      <c r="A17" s="348">
        <v>10</v>
      </c>
      <c r="B17" t="s">
        <v>91</v>
      </c>
      <c r="C17" t="s">
        <v>86</v>
      </c>
      <c r="D17" t="s">
        <v>155</v>
      </c>
      <c r="E17">
        <v>11</v>
      </c>
      <c r="F17">
        <v>44</v>
      </c>
      <c r="H17">
        <v>25</v>
      </c>
      <c r="I17">
        <v>5</v>
      </c>
      <c r="J17">
        <v>14</v>
      </c>
      <c r="L17">
        <v>55</v>
      </c>
      <c r="M17" t="s">
        <v>1</v>
      </c>
      <c r="N17">
        <v>33</v>
      </c>
      <c r="P17">
        <v>191</v>
      </c>
      <c r="Q17" t="s">
        <v>1</v>
      </c>
      <c r="R17">
        <v>140</v>
      </c>
      <c r="T17">
        <v>51</v>
      </c>
      <c r="V17" s="88">
        <v>5</v>
      </c>
      <c r="X17" s="87">
        <v>17.363636363636363</v>
      </c>
      <c r="Y17" s="87" t="s">
        <v>1</v>
      </c>
      <c r="Z17" s="87">
        <v>12.727272727272727</v>
      </c>
    </row>
    <row r="18" spans="1:26" ht="12.75" customHeight="1">
      <c r="A18" s="348">
        <v>11</v>
      </c>
      <c r="B18" t="s">
        <v>136</v>
      </c>
      <c r="C18" t="s">
        <v>388</v>
      </c>
      <c r="D18" t="s">
        <v>155</v>
      </c>
      <c r="E18">
        <v>11</v>
      </c>
      <c r="F18">
        <v>44</v>
      </c>
      <c r="H18">
        <v>21</v>
      </c>
      <c r="I18">
        <v>11</v>
      </c>
      <c r="J18">
        <v>12</v>
      </c>
      <c r="L18">
        <v>53</v>
      </c>
      <c r="M18" t="s">
        <v>1</v>
      </c>
      <c r="N18">
        <v>35</v>
      </c>
      <c r="P18">
        <v>240</v>
      </c>
      <c r="Q18" t="s">
        <v>1</v>
      </c>
      <c r="R18">
        <v>195</v>
      </c>
      <c r="T18">
        <v>45</v>
      </c>
      <c r="V18" s="88">
        <v>4.8181818181818183</v>
      </c>
      <c r="X18" s="87">
        <v>21.818181818181817</v>
      </c>
      <c r="Y18" s="87" t="s">
        <v>1</v>
      </c>
      <c r="Z18" s="87">
        <v>17.727272727272727</v>
      </c>
    </row>
    <row r="19" spans="1:26" ht="12.75" customHeight="1">
      <c r="A19" s="348">
        <v>12</v>
      </c>
      <c r="B19" t="s">
        <v>106</v>
      </c>
      <c r="C19" t="s">
        <v>102</v>
      </c>
      <c r="D19" t="s">
        <v>155</v>
      </c>
      <c r="E19">
        <v>11</v>
      </c>
      <c r="F19">
        <v>44</v>
      </c>
      <c r="H19">
        <v>25</v>
      </c>
      <c r="I19">
        <v>3</v>
      </c>
      <c r="J19">
        <v>16</v>
      </c>
      <c r="L19">
        <v>53</v>
      </c>
      <c r="M19" t="s">
        <v>1</v>
      </c>
      <c r="N19">
        <v>35</v>
      </c>
      <c r="P19">
        <v>242</v>
      </c>
      <c r="Q19" t="s">
        <v>1</v>
      </c>
      <c r="R19">
        <v>198</v>
      </c>
      <c r="T19">
        <v>44</v>
      </c>
      <c r="V19" s="88">
        <v>4.8181818181818183</v>
      </c>
      <c r="X19" s="87">
        <v>22</v>
      </c>
      <c r="Y19" s="87" t="s">
        <v>1</v>
      </c>
      <c r="Z19" s="87">
        <v>18</v>
      </c>
    </row>
    <row r="20" spans="1:26" ht="12.75" customHeight="1">
      <c r="A20" s="348">
        <v>13</v>
      </c>
      <c r="B20" t="s">
        <v>132</v>
      </c>
      <c r="C20" t="s">
        <v>131</v>
      </c>
      <c r="D20" t="s">
        <v>155</v>
      </c>
      <c r="E20">
        <v>10</v>
      </c>
      <c r="F20">
        <v>40</v>
      </c>
      <c r="H20">
        <v>21</v>
      </c>
      <c r="I20">
        <v>10</v>
      </c>
      <c r="J20">
        <v>9</v>
      </c>
      <c r="L20">
        <v>52</v>
      </c>
      <c r="M20" t="s">
        <v>1</v>
      </c>
      <c r="N20">
        <v>28</v>
      </c>
      <c r="P20">
        <v>184</v>
      </c>
      <c r="Q20" t="s">
        <v>1</v>
      </c>
      <c r="R20">
        <v>129</v>
      </c>
      <c r="T20">
        <v>55</v>
      </c>
      <c r="V20" s="88">
        <v>5.2</v>
      </c>
      <c r="X20" s="87">
        <v>18.399999999999999</v>
      </c>
      <c r="Y20" s="87" t="s">
        <v>1</v>
      </c>
      <c r="Z20" s="87">
        <v>12.9</v>
      </c>
    </row>
    <row r="21" spans="1:26" ht="12.75" customHeight="1">
      <c r="A21" s="348">
        <v>14</v>
      </c>
      <c r="B21" t="s">
        <v>75</v>
      </c>
      <c r="C21" t="s">
        <v>384</v>
      </c>
      <c r="D21" t="s">
        <v>155</v>
      </c>
      <c r="E21">
        <v>11</v>
      </c>
      <c r="F21">
        <v>44</v>
      </c>
      <c r="H21">
        <v>23</v>
      </c>
      <c r="I21">
        <v>6</v>
      </c>
      <c r="J21">
        <v>15</v>
      </c>
      <c r="L21">
        <v>52</v>
      </c>
      <c r="M21" t="s">
        <v>1</v>
      </c>
      <c r="N21">
        <v>36</v>
      </c>
      <c r="P21">
        <v>174</v>
      </c>
      <c r="Q21" t="s">
        <v>1</v>
      </c>
      <c r="R21">
        <v>151</v>
      </c>
      <c r="T21">
        <v>23</v>
      </c>
      <c r="V21" s="88">
        <v>4.7272727272727275</v>
      </c>
      <c r="X21" s="87">
        <v>15.818181818181818</v>
      </c>
      <c r="Y21" s="87" t="s">
        <v>1</v>
      </c>
      <c r="Z21" s="87">
        <v>13.727272727272727</v>
      </c>
    </row>
    <row r="22" spans="1:26" ht="12.75" customHeight="1">
      <c r="A22" s="348">
        <v>15</v>
      </c>
      <c r="B22" t="s">
        <v>151</v>
      </c>
      <c r="C22" t="s">
        <v>388</v>
      </c>
      <c r="D22" t="s">
        <v>155</v>
      </c>
      <c r="E22">
        <v>11</v>
      </c>
      <c r="F22">
        <v>44</v>
      </c>
      <c r="H22">
        <v>23</v>
      </c>
      <c r="I22">
        <v>5</v>
      </c>
      <c r="J22">
        <v>16</v>
      </c>
      <c r="L22">
        <v>51</v>
      </c>
      <c r="M22" t="s">
        <v>1</v>
      </c>
      <c r="N22">
        <v>37</v>
      </c>
      <c r="P22">
        <v>217</v>
      </c>
      <c r="Q22" t="s">
        <v>1</v>
      </c>
      <c r="R22">
        <v>175</v>
      </c>
      <c r="T22">
        <v>42</v>
      </c>
      <c r="V22" s="88">
        <v>4.6363636363636367</v>
      </c>
      <c r="X22" s="87">
        <v>19.727272727272727</v>
      </c>
      <c r="Y22" s="87" t="s">
        <v>1</v>
      </c>
      <c r="Z22" s="87">
        <v>15.909090909090908</v>
      </c>
    </row>
    <row r="23" spans="1:26" ht="12.75" customHeight="1">
      <c r="A23" s="348">
        <v>16</v>
      </c>
      <c r="B23" t="s">
        <v>133</v>
      </c>
      <c r="C23" t="s">
        <v>131</v>
      </c>
      <c r="D23" t="s">
        <v>155</v>
      </c>
      <c r="E23">
        <v>11</v>
      </c>
      <c r="F23">
        <v>44</v>
      </c>
      <c r="H23">
        <v>21</v>
      </c>
      <c r="I23">
        <v>8</v>
      </c>
      <c r="J23">
        <v>15</v>
      </c>
      <c r="L23">
        <v>50</v>
      </c>
      <c r="M23" t="s">
        <v>1</v>
      </c>
      <c r="N23">
        <v>38</v>
      </c>
      <c r="P23">
        <v>209</v>
      </c>
      <c r="Q23" t="s">
        <v>1</v>
      </c>
      <c r="R23">
        <v>193</v>
      </c>
      <c r="T23">
        <v>16</v>
      </c>
      <c r="V23" s="88">
        <v>4.5454545454545459</v>
      </c>
      <c r="X23" s="87">
        <v>19</v>
      </c>
      <c r="Y23" s="87" t="s">
        <v>1</v>
      </c>
      <c r="Z23" s="87">
        <v>17.545454545454547</v>
      </c>
    </row>
    <row r="24" spans="1:26" ht="12.75" customHeight="1">
      <c r="A24" s="348">
        <v>17</v>
      </c>
      <c r="B24" t="s">
        <v>79</v>
      </c>
      <c r="C24" t="s">
        <v>78</v>
      </c>
      <c r="D24" t="s">
        <v>155</v>
      </c>
      <c r="E24">
        <v>11</v>
      </c>
      <c r="F24">
        <v>44</v>
      </c>
      <c r="H24">
        <v>21</v>
      </c>
      <c r="I24">
        <v>7</v>
      </c>
      <c r="J24">
        <v>16</v>
      </c>
      <c r="L24">
        <v>49</v>
      </c>
      <c r="M24" t="s">
        <v>1</v>
      </c>
      <c r="N24">
        <v>39</v>
      </c>
      <c r="P24">
        <v>163</v>
      </c>
      <c r="Q24" t="s">
        <v>1</v>
      </c>
      <c r="R24">
        <v>140</v>
      </c>
      <c r="T24">
        <v>23</v>
      </c>
      <c r="V24" s="88">
        <v>4.4545454545454541</v>
      </c>
      <c r="X24" s="87">
        <v>14.818181818181818</v>
      </c>
      <c r="Y24" s="87" t="s">
        <v>1</v>
      </c>
      <c r="Z24" s="87">
        <v>12.727272727272727</v>
      </c>
    </row>
    <row r="25" spans="1:26" ht="12.75" customHeight="1">
      <c r="A25" s="348">
        <v>18</v>
      </c>
      <c r="B25" t="s">
        <v>124</v>
      </c>
      <c r="C25" t="s">
        <v>123</v>
      </c>
      <c r="D25" t="s">
        <v>155</v>
      </c>
      <c r="E25">
        <v>11</v>
      </c>
      <c r="F25">
        <v>44</v>
      </c>
      <c r="H25">
        <v>23</v>
      </c>
      <c r="I25">
        <v>3</v>
      </c>
      <c r="J25">
        <v>18</v>
      </c>
      <c r="L25">
        <v>49</v>
      </c>
      <c r="M25" t="s">
        <v>1</v>
      </c>
      <c r="N25">
        <v>39</v>
      </c>
      <c r="P25">
        <v>184</v>
      </c>
      <c r="Q25" t="s">
        <v>1</v>
      </c>
      <c r="R25">
        <v>168</v>
      </c>
      <c r="T25">
        <v>16</v>
      </c>
      <c r="V25" s="88">
        <v>4.4545454545454541</v>
      </c>
      <c r="X25" s="87">
        <v>16.727272727272727</v>
      </c>
      <c r="Y25" s="87" t="s">
        <v>1</v>
      </c>
      <c r="Z25" s="87">
        <v>15.272727272727273</v>
      </c>
    </row>
    <row r="26" spans="1:26" ht="12.75" customHeight="1">
      <c r="A26" s="348">
        <v>19</v>
      </c>
      <c r="B26" t="s">
        <v>80</v>
      </c>
      <c r="C26" t="s">
        <v>78</v>
      </c>
      <c r="D26" t="s">
        <v>155</v>
      </c>
      <c r="E26">
        <v>11</v>
      </c>
      <c r="F26">
        <v>44</v>
      </c>
      <c r="H26">
        <v>21</v>
      </c>
      <c r="I26">
        <v>7</v>
      </c>
      <c r="J26">
        <v>16</v>
      </c>
      <c r="L26">
        <v>49</v>
      </c>
      <c r="M26" t="s">
        <v>1</v>
      </c>
      <c r="N26">
        <v>39</v>
      </c>
      <c r="P26">
        <v>173</v>
      </c>
      <c r="Q26" t="s">
        <v>1</v>
      </c>
      <c r="R26">
        <v>158</v>
      </c>
      <c r="T26">
        <v>15</v>
      </c>
      <c r="V26" s="88">
        <v>4.4545454545454541</v>
      </c>
      <c r="X26" s="87">
        <v>15.727272727272727</v>
      </c>
      <c r="Y26" s="87" t="s">
        <v>1</v>
      </c>
      <c r="Z26" s="87">
        <v>14.363636363636363</v>
      </c>
    </row>
    <row r="27" spans="1:26" ht="12.75" customHeight="1">
      <c r="A27" s="348">
        <v>20</v>
      </c>
      <c r="B27" t="s">
        <v>109</v>
      </c>
      <c r="C27" t="s">
        <v>108</v>
      </c>
      <c r="D27" t="s">
        <v>155</v>
      </c>
      <c r="E27">
        <v>10</v>
      </c>
      <c r="F27">
        <v>40</v>
      </c>
      <c r="H27">
        <v>21</v>
      </c>
      <c r="I27">
        <v>6</v>
      </c>
      <c r="J27">
        <v>13</v>
      </c>
      <c r="L27">
        <v>48</v>
      </c>
      <c r="M27" t="s">
        <v>1</v>
      </c>
      <c r="N27">
        <v>32</v>
      </c>
      <c r="P27">
        <v>163</v>
      </c>
      <c r="Q27" t="s">
        <v>1</v>
      </c>
      <c r="R27">
        <v>152</v>
      </c>
      <c r="T27">
        <v>11</v>
      </c>
      <c r="V27" s="88">
        <v>4.8</v>
      </c>
      <c r="X27" s="87">
        <v>16.3</v>
      </c>
      <c r="Y27" s="87" t="s">
        <v>1</v>
      </c>
      <c r="Z27" s="87">
        <v>15.2</v>
      </c>
    </row>
    <row r="28" spans="1:26" ht="12.75" customHeight="1">
      <c r="A28" s="348">
        <v>21</v>
      </c>
      <c r="B28" t="s">
        <v>117</v>
      </c>
      <c r="C28" t="s">
        <v>115</v>
      </c>
      <c r="D28" t="s">
        <v>155</v>
      </c>
      <c r="E28">
        <v>11</v>
      </c>
      <c r="F28">
        <v>44</v>
      </c>
      <c r="H28">
        <v>19</v>
      </c>
      <c r="I28">
        <v>10</v>
      </c>
      <c r="J28">
        <v>15</v>
      </c>
      <c r="L28">
        <v>48</v>
      </c>
      <c r="M28" t="s">
        <v>1</v>
      </c>
      <c r="N28">
        <v>40</v>
      </c>
      <c r="P28">
        <v>212</v>
      </c>
      <c r="Q28" t="s">
        <v>1</v>
      </c>
      <c r="R28">
        <v>184</v>
      </c>
      <c r="T28">
        <v>28</v>
      </c>
      <c r="V28" s="88">
        <v>4.3636363636363633</v>
      </c>
      <c r="X28" s="87">
        <v>19.272727272727273</v>
      </c>
      <c r="Y28" s="87" t="s">
        <v>1</v>
      </c>
      <c r="Z28" s="87">
        <v>16.727272727272727</v>
      </c>
    </row>
    <row r="29" spans="1:26" ht="12.75" customHeight="1">
      <c r="A29" s="348">
        <v>22</v>
      </c>
      <c r="B29" t="s">
        <v>77</v>
      </c>
      <c r="C29" t="s">
        <v>78</v>
      </c>
      <c r="D29" t="s">
        <v>155</v>
      </c>
      <c r="E29">
        <v>11</v>
      </c>
      <c r="F29">
        <v>44</v>
      </c>
      <c r="H29">
        <v>20</v>
      </c>
      <c r="I29">
        <v>7</v>
      </c>
      <c r="J29">
        <v>17</v>
      </c>
      <c r="L29">
        <v>47</v>
      </c>
      <c r="M29" t="s">
        <v>1</v>
      </c>
      <c r="N29">
        <v>41</v>
      </c>
      <c r="P29">
        <v>144</v>
      </c>
      <c r="Q29" t="s">
        <v>1</v>
      </c>
      <c r="R29">
        <v>136</v>
      </c>
      <c r="T29">
        <v>8</v>
      </c>
      <c r="V29" s="88">
        <v>4.2727272727272725</v>
      </c>
      <c r="X29" s="87">
        <v>13.090909090909092</v>
      </c>
      <c r="Y29" s="87" t="s">
        <v>1</v>
      </c>
      <c r="Z29" s="87">
        <v>12.363636363636363</v>
      </c>
    </row>
    <row r="30" spans="1:26" ht="12.75" customHeight="1">
      <c r="A30" s="348">
        <v>23</v>
      </c>
      <c r="B30" t="s">
        <v>112</v>
      </c>
      <c r="C30" t="s">
        <v>108</v>
      </c>
      <c r="D30" t="s">
        <v>155</v>
      </c>
      <c r="E30">
        <v>10</v>
      </c>
      <c r="F30">
        <v>40</v>
      </c>
      <c r="H30">
        <v>21</v>
      </c>
      <c r="I30">
        <v>4</v>
      </c>
      <c r="J30">
        <v>15</v>
      </c>
      <c r="L30">
        <v>46</v>
      </c>
      <c r="M30" t="s">
        <v>1</v>
      </c>
      <c r="N30">
        <v>34</v>
      </c>
      <c r="P30">
        <v>183</v>
      </c>
      <c r="Q30" t="s">
        <v>1</v>
      </c>
      <c r="R30">
        <v>144</v>
      </c>
      <c r="T30">
        <v>39</v>
      </c>
      <c r="V30" s="88">
        <v>4.5999999999999996</v>
      </c>
      <c r="X30" s="87">
        <v>18.3</v>
      </c>
      <c r="Y30" s="87" t="s">
        <v>1</v>
      </c>
      <c r="Z30" s="87">
        <v>14.4</v>
      </c>
    </row>
    <row r="31" spans="1:26" ht="12.75" customHeight="1">
      <c r="A31" s="348">
        <v>24</v>
      </c>
      <c r="B31" t="s">
        <v>104</v>
      </c>
      <c r="C31" t="s">
        <v>102</v>
      </c>
      <c r="D31" t="s">
        <v>155</v>
      </c>
      <c r="E31">
        <v>11</v>
      </c>
      <c r="F31">
        <v>44</v>
      </c>
      <c r="H31">
        <v>19</v>
      </c>
      <c r="I31">
        <v>8</v>
      </c>
      <c r="J31">
        <v>17</v>
      </c>
      <c r="L31">
        <v>46</v>
      </c>
      <c r="M31" t="s">
        <v>1</v>
      </c>
      <c r="N31">
        <v>42</v>
      </c>
      <c r="P31">
        <v>222</v>
      </c>
      <c r="Q31" t="s">
        <v>1</v>
      </c>
      <c r="R31">
        <v>189</v>
      </c>
      <c r="T31">
        <v>33</v>
      </c>
      <c r="V31" s="88">
        <v>4.1818181818181817</v>
      </c>
      <c r="X31" s="87">
        <v>20.181818181818183</v>
      </c>
      <c r="Y31" s="87" t="s">
        <v>1</v>
      </c>
      <c r="Z31" s="87">
        <v>17.181818181818183</v>
      </c>
    </row>
    <row r="32" spans="1:26" ht="12.75" customHeight="1">
      <c r="A32" s="348">
        <v>25</v>
      </c>
      <c r="B32" t="s">
        <v>152</v>
      </c>
      <c r="C32" t="s">
        <v>388</v>
      </c>
      <c r="D32" t="s">
        <v>155</v>
      </c>
      <c r="E32">
        <v>11</v>
      </c>
      <c r="F32">
        <v>44</v>
      </c>
      <c r="H32">
        <v>19</v>
      </c>
      <c r="I32">
        <v>8</v>
      </c>
      <c r="J32">
        <v>17</v>
      </c>
      <c r="L32">
        <v>46</v>
      </c>
      <c r="M32" t="s">
        <v>1</v>
      </c>
      <c r="N32">
        <v>42</v>
      </c>
      <c r="P32">
        <v>183</v>
      </c>
      <c r="Q32" t="s">
        <v>1</v>
      </c>
      <c r="R32">
        <v>171</v>
      </c>
      <c r="T32">
        <v>12</v>
      </c>
      <c r="V32" s="88">
        <v>4.1818181818181817</v>
      </c>
      <c r="X32" s="87">
        <v>16.636363636363637</v>
      </c>
      <c r="Y32" s="87" t="s">
        <v>1</v>
      </c>
      <c r="Z32" s="87">
        <v>15.545454545454545</v>
      </c>
    </row>
    <row r="33" spans="1:26" ht="12.75" customHeight="1">
      <c r="A33" s="348">
        <v>26</v>
      </c>
      <c r="B33" t="s">
        <v>98</v>
      </c>
      <c r="C33" t="s">
        <v>95</v>
      </c>
      <c r="D33" t="s">
        <v>155</v>
      </c>
      <c r="E33">
        <v>11</v>
      </c>
      <c r="F33">
        <v>44</v>
      </c>
      <c r="H33">
        <v>15</v>
      </c>
      <c r="I33">
        <v>15</v>
      </c>
      <c r="J33">
        <v>14</v>
      </c>
      <c r="L33">
        <v>45</v>
      </c>
      <c r="M33" t="s">
        <v>1</v>
      </c>
      <c r="N33">
        <v>43</v>
      </c>
      <c r="P33">
        <v>165</v>
      </c>
      <c r="Q33" t="s">
        <v>1</v>
      </c>
      <c r="R33">
        <v>170</v>
      </c>
      <c r="T33">
        <v>-5</v>
      </c>
      <c r="V33" s="88">
        <v>4.0909090909090908</v>
      </c>
      <c r="X33" s="87">
        <v>15</v>
      </c>
      <c r="Y33" s="87" t="s">
        <v>1</v>
      </c>
      <c r="Z33" s="87">
        <v>15.454545454545455</v>
      </c>
    </row>
    <row r="34" spans="1:26" ht="12.75" customHeight="1">
      <c r="A34" s="348">
        <v>27</v>
      </c>
      <c r="B34" t="s">
        <v>88</v>
      </c>
      <c r="C34" t="s">
        <v>86</v>
      </c>
      <c r="D34" t="s">
        <v>155</v>
      </c>
      <c r="E34">
        <v>11</v>
      </c>
      <c r="F34">
        <v>44</v>
      </c>
      <c r="H34">
        <v>17</v>
      </c>
      <c r="I34">
        <v>9</v>
      </c>
      <c r="J34">
        <v>18</v>
      </c>
      <c r="L34">
        <v>43</v>
      </c>
      <c r="M34" t="s">
        <v>1</v>
      </c>
      <c r="N34">
        <v>45</v>
      </c>
      <c r="P34">
        <v>184</v>
      </c>
      <c r="Q34" t="s">
        <v>1</v>
      </c>
      <c r="R34">
        <v>192</v>
      </c>
      <c r="T34">
        <v>-8</v>
      </c>
      <c r="V34" s="88">
        <v>3.9090909090909092</v>
      </c>
      <c r="X34" s="87">
        <v>16.727272727272727</v>
      </c>
      <c r="Y34" s="87" t="s">
        <v>1</v>
      </c>
      <c r="Z34" s="87">
        <v>17.454545454545453</v>
      </c>
    </row>
    <row r="35" spans="1:26" ht="12.75" customHeight="1">
      <c r="A35" s="348">
        <v>28</v>
      </c>
      <c r="B35" t="s">
        <v>126</v>
      </c>
      <c r="C35" t="s">
        <v>123</v>
      </c>
      <c r="D35" t="s">
        <v>155</v>
      </c>
      <c r="E35">
        <v>11</v>
      </c>
      <c r="F35">
        <v>44</v>
      </c>
      <c r="H35">
        <v>18</v>
      </c>
      <c r="I35">
        <v>6</v>
      </c>
      <c r="J35">
        <v>20</v>
      </c>
      <c r="L35">
        <v>42</v>
      </c>
      <c r="M35" t="s">
        <v>1</v>
      </c>
      <c r="N35">
        <v>46</v>
      </c>
      <c r="P35">
        <v>193</v>
      </c>
      <c r="Q35" t="s">
        <v>1</v>
      </c>
      <c r="R35">
        <v>200</v>
      </c>
      <c r="T35">
        <v>-7</v>
      </c>
      <c r="V35" s="88">
        <v>3.8181818181818183</v>
      </c>
      <c r="X35" s="87">
        <v>17.545454545454547</v>
      </c>
      <c r="Y35" s="87" t="s">
        <v>1</v>
      </c>
      <c r="Z35" s="87">
        <v>18.181818181818183</v>
      </c>
    </row>
    <row r="36" spans="1:26" ht="12.75" customHeight="1">
      <c r="A36" s="348">
        <v>29</v>
      </c>
      <c r="B36" t="s">
        <v>144</v>
      </c>
      <c r="C36" t="s">
        <v>84</v>
      </c>
      <c r="D36" t="s">
        <v>155</v>
      </c>
      <c r="E36">
        <v>11</v>
      </c>
      <c r="F36">
        <v>44</v>
      </c>
      <c r="H36">
        <v>20</v>
      </c>
      <c r="I36">
        <v>2</v>
      </c>
      <c r="J36">
        <v>22</v>
      </c>
      <c r="L36">
        <v>42</v>
      </c>
      <c r="M36" t="s">
        <v>1</v>
      </c>
      <c r="N36">
        <v>46</v>
      </c>
      <c r="P36">
        <v>183</v>
      </c>
      <c r="Q36" t="s">
        <v>1</v>
      </c>
      <c r="R36">
        <v>206</v>
      </c>
      <c r="T36">
        <v>-23</v>
      </c>
      <c r="V36" s="88">
        <v>3.8181818181818183</v>
      </c>
      <c r="X36" s="87">
        <v>16.636363636363637</v>
      </c>
      <c r="Y36" s="87" t="s">
        <v>1</v>
      </c>
      <c r="Z36" s="87">
        <v>18.727272727272727</v>
      </c>
    </row>
    <row r="37" spans="1:26" ht="12.75" customHeight="1">
      <c r="A37" s="348">
        <v>30</v>
      </c>
      <c r="B37" t="s">
        <v>97</v>
      </c>
      <c r="C37" t="s">
        <v>95</v>
      </c>
      <c r="D37" t="s">
        <v>155</v>
      </c>
      <c r="E37">
        <v>11</v>
      </c>
      <c r="F37">
        <v>44</v>
      </c>
      <c r="H37">
        <v>16</v>
      </c>
      <c r="I37">
        <v>7</v>
      </c>
      <c r="J37">
        <v>21</v>
      </c>
      <c r="L37">
        <v>39</v>
      </c>
      <c r="M37" t="s">
        <v>1</v>
      </c>
      <c r="N37">
        <v>49</v>
      </c>
      <c r="P37">
        <v>185</v>
      </c>
      <c r="Q37" t="s">
        <v>1</v>
      </c>
      <c r="R37">
        <v>210</v>
      </c>
      <c r="T37">
        <v>-25</v>
      </c>
      <c r="V37" s="88">
        <v>3.5454545454545454</v>
      </c>
      <c r="X37" s="87">
        <v>16.818181818181817</v>
      </c>
      <c r="Y37" s="87" t="s">
        <v>1</v>
      </c>
      <c r="Z37" s="87">
        <v>19.09090909090909</v>
      </c>
    </row>
    <row r="38" spans="1:26" ht="12.75" customHeight="1">
      <c r="A38" s="348">
        <v>31</v>
      </c>
      <c r="B38" t="s">
        <v>143</v>
      </c>
      <c r="C38" t="s">
        <v>84</v>
      </c>
      <c r="D38" t="s">
        <v>155</v>
      </c>
      <c r="E38">
        <v>11</v>
      </c>
      <c r="F38">
        <v>44</v>
      </c>
      <c r="H38">
        <v>15</v>
      </c>
      <c r="I38">
        <v>8</v>
      </c>
      <c r="J38">
        <v>21</v>
      </c>
      <c r="L38">
        <v>38</v>
      </c>
      <c r="M38" t="s">
        <v>1</v>
      </c>
      <c r="N38">
        <v>50</v>
      </c>
      <c r="P38">
        <v>165</v>
      </c>
      <c r="Q38" t="s">
        <v>1</v>
      </c>
      <c r="R38">
        <v>210</v>
      </c>
      <c r="T38">
        <v>-45</v>
      </c>
      <c r="V38" s="88">
        <v>3.4545454545454546</v>
      </c>
      <c r="X38" s="87">
        <v>15</v>
      </c>
      <c r="Y38" s="87" t="s">
        <v>1</v>
      </c>
      <c r="Z38" s="87">
        <v>19.09090909090909</v>
      </c>
    </row>
    <row r="39" spans="1:26" ht="12.75" customHeight="1">
      <c r="A39" s="348">
        <v>32</v>
      </c>
      <c r="B39" t="s">
        <v>105</v>
      </c>
      <c r="C39" t="s">
        <v>102</v>
      </c>
      <c r="D39" t="s">
        <v>155</v>
      </c>
      <c r="E39">
        <v>11</v>
      </c>
      <c r="F39">
        <v>44</v>
      </c>
      <c r="H39">
        <v>17</v>
      </c>
      <c r="I39">
        <v>3</v>
      </c>
      <c r="J39">
        <v>24</v>
      </c>
      <c r="L39">
        <v>37</v>
      </c>
      <c r="M39" t="s">
        <v>1</v>
      </c>
      <c r="N39">
        <v>51</v>
      </c>
      <c r="P39">
        <v>158</v>
      </c>
      <c r="Q39" t="s">
        <v>1</v>
      </c>
      <c r="R39">
        <v>169</v>
      </c>
      <c r="T39">
        <v>-11</v>
      </c>
      <c r="V39" s="88">
        <v>3.3636363636363638</v>
      </c>
      <c r="X39" s="87">
        <v>14.363636363636363</v>
      </c>
      <c r="Y39" s="87" t="s">
        <v>1</v>
      </c>
      <c r="Z39" s="87">
        <v>15.363636363636363</v>
      </c>
    </row>
    <row r="40" spans="1:26" ht="12.75" customHeight="1">
      <c r="A40" s="348">
        <v>33</v>
      </c>
      <c r="B40" t="s">
        <v>118</v>
      </c>
      <c r="C40" t="s">
        <v>115</v>
      </c>
      <c r="D40" t="s">
        <v>155</v>
      </c>
      <c r="E40">
        <v>11</v>
      </c>
      <c r="F40">
        <v>44</v>
      </c>
      <c r="H40">
        <v>15</v>
      </c>
      <c r="I40">
        <v>7</v>
      </c>
      <c r="J40">
        <v>22</v>
      </c>
      <c r="L40">
        <v>37</v>
      </c>
      <c r="M40" t="s">
        <v>1</v>
      </c>
      <c r="N40">
        <v>51</v>
      </c>
      <c r="P40">
        <v>165</v>
      </c>
      <c r="Q40" t="s">
        <v>1</v>
      </c>
      <c r="R40">
        <v>209</v>
      </c>
      <c r="T40">
        <v>-44</v>
      </c>
      <c r="V40" s="88">
        <v>3.3636363636363638</v>
      </c>
      <c r="X40" s="87">
        <v>15</v>
      </c>
      <c r="Y40" s="87" t="s">
        <v>1</v>
      </c>
      <c r="Z40" s="87">
        <v>19</v>
      </c>
    </row>
    <row r="41" spans="1:26" ht="12.75" customHeight="1">
      <c r="A41" s="348">
        <v>34</v>
      </c>
      <c r="B41" t="s">
        <v>122</v>
      </c>
      <c r="C41" t="s">
        <v>123</v>
      </c>
      <c r="D41" t="s">
        <v>155</v>
      </c>
      <c r="E41">
        <v>10</v>
      </c>
      <c r="F41">
        <v>40</v>
      </c>
      <c r="H41">
        <v>15</v>
      </c>
      <c r="I41">
        <v>5</v>
      </c>
      <c r="J41">
        <v>20</v>
      </c>
      <c r="L41">
        <v>35</v>
      </c>
      <c r="M41" t="s">
        <v>1</v>
      </c>
      <c r="N41">
        <v>45</v>
      </c>
      <c r="P41">
        <v>157</v>
      </c>
      <c r="Q41" t="s">
        <v>1</v>
      </c>
      <c r="R41">
        <v>190</v>
      </c>
      <c r="T41">
        <v>-33</v>
      </c>
      <c r="V41" s="88">
        <v>3.5</v>
      </c>
      <c r="X41" s="87">
        <v>15.7</v>
      </c>
      <c r="Y41" s="87" t="s">
        <v>1</v>
      </c>
      <c r="Z41" s="87">
        <v>19</v>
      </c>
    </row>
    <row r="42" spans="1:26" ht="12.75" customHeight="1">
      <c r="A42" s="348">
        <v>35</v>
      </c>
      <c r="B42" t="s">
        <v>149</v>
      </c>
      <c r="C42" t="s">
        <v>131</v>
      </c>
      <c r="D42" t="s">
        <v>155</v>
      </c>
      <c r="E42">
        <v>11</v>
      </c>
      <c r="F42">
        <v>44</v>
      </c>
      <c r="H42">
        <v>12</v>
      </c>
      <c r="I42">
        <v>4</v>
      </c>
      <c r="J42">
        <v>28</v>
      </c>
      <c r="L42">
        <v>28</v>
      </c>
      <c r="M42" t="s">
        <v>1</v>
      </c>
      <c r="N42">
        <v>60</v>
      </c>
      <c r="P42">
        <v>162</v>
      </c>
      <c r="Q42" t="s">
        <v>1</v>
      </c>
      <c r="R42">
        <v>224</v>
      </c>
      <c r="T42">
        <v>-62</v>
      </c>
      <c r="V42" s="88">
        <v>2.5454545454545454</v>
      </c>
      <c r="X42" s="87">
        <v>14.727272727272727</v>
      </c>
      <c r="Y42" s="87" t="s">
        <v>1</v>
      </c>
      <c r="Z42" s="87">
        <v>20.363636363636363</v>
      </c>
    </row>
    <row r="43" spans="1:26" ht="12.75" customHeight="1">
      <c r="A43" s="348">
        <v>36</v>
      </c>
      <c r="B43" t="s">
        <v>139</v>
      </c>
      <c r="C43" t="s">
        <v>128</v>
      </c>
      <c r="D43" t="s">
        <v>155</v>
      </c>
      <c r="E43">
        <v>8</v>
      </c>
      <c r="F43">
        <v>32</v>
      </c>
      <c r="H43">
        <v>9</v>
      </c>
      <c r="I43">
        <v>9</v>
      </c>
      <c r="J43">
        <v>14</v>
      </c>
      <c r="L43">
        <v>27</v>
      </c>
      <c r="M43" t="s">
        <v>1</v>
      </c>
      <c r="N43">
        <v>37</v>
      </c>
      <c r="P43">
        <v>109</v>
      </c>
      <c r="Q43" t="s">
        <v>1</v>
      </c>
      <c r="R43">
        <v>131</v>
      </c>
      <c r="T43">
        <v>-22</v>
      </c>
      <c r="V43" s="88">
        <v>3.375</v>
      </c>
      <c r="X43" s="87">
        <v>13.625</v>
      </c>
      <c r="Y43" s="87" t="s">
        <v>1</v>
      </c>
      <c r="Z43" s="87">
        <v>16.375</v>
      </c>
    </row>
    <row r="44" spans="1:26" ht="12.75" customHeight="1">
      <c r="A44" s="348">
        <v>37</v>
      </c>
      <c r="B44" t="s">
        <v>138</v>
      </c>
      <c r="C44" t="s">
        <v>128</v>
      </c>
      <c r="D44" t="s">
        <v>155</v>
      </c>
      <c r="E44">
        <v>10</v>
      </c>
      <c r="F44">
        <v>40</v>
      </c>
      <c r="H44">
        <v>9</v>
      </c>
      <c r="I44">
        <v>6</v>
      </c>
      <c r="J44">
        <v>25</v>
      </c>
      <c r="L44">
        <v>24</v>
      </c>
      <c r="M44" t="s">
        <v>1</v>
      </c>
      <c r="N44">
        <v>56</v>
      </c>
      <c r="P44">
        <v>166</v>
      </c>
      <c r="Q44" t="s">
        <v>1</v>
      </c>
      <c r="R44">
        <v>200</v>
      </c>
      <c r="T44">
        <v>-34</v>
      </c>
      <c r="V44" s="88">
        <v>2.4</v>
      </c>
      <c r="X44" s="87">
        <v>16.600000000000001</v>
      </c>
      <c r="Y44" s="87" t="s">
        <v>1</v>
      </c>
      <c r="Z44" s="87">
        <v>20</v>
      </c>
    </row>
    <row r="45" spans="1:26" ht="12.75" customHeight="1">
      <c r="A45" s="348">
        <v>38</v>
      </c>
      <c r="B45" t="s">
        <v>110</v>
      </c>
      <c r="C45" t="s">
        <v>108</v>
      </c>
      <c r="D45" t="s">
        <v>155</v>
      </c>
      <c r="E45">
        <v>10</v>
      </c>
      <c r="F45">
        <v>40</v>
      </c>
      <c r="H45">
        <v>10</v>
      </c>
      <c r="I45">
        <v>4</v>
      </c>
      <c r="J45">
        <v>26</v>
      </c>
      <c r="L45">
        <v>24</v>
      </c>
      <c r="M45" t="s">
        <v>1</v>
      </c>
      <c r="N45">
        <v>56</v>
      </c>
      <c r="P45">
        <v>131</v>
      </c>
      <c r="Q45" t="s">
        <v>1</v>
      </c>
      <c r="R45">
        <v>180</v>
      </c>
      <c r="T45">
        <v>-49</v>
      </c>
      <c r="V45" s="88">
        <v>2.4</v>
      </c>
      <c r="X45" s="87">
        <v>13.1</v>
      </c>
      <c r="Y45" s="87" t="s">
        <v>1</v>
      </c>
      <c r="Z45" s="87">
        <v>18</v>
      </c>
    </row>
    <row r="46" spans="1:26" ht="12.75" customHeight="1">
      <c r="A46" s="348">
        <v>39</v>
      </c>
      <c r="B46" t="s">
        <v>92</v>
      </c>
      <c r="C46" t="s">
        <v>128</v>
      </c>
      <c r="D46" t="s">
        <v>155</v>
      </c>
      <c r="E46">
        <v>5</v>
      </c>
      <c r="F46">
        <v>20</v>
      </c>
      <c r="H46">
        <v>10</v>
      </c>
      <c r="I46">
        <v>3</v>
      </c>
      <c r="J46">
        <v>7</v>
      </c>
      <c r="L46">
        <v>23</v>
      </c>
      <c r="M46" t="s">
        <v>1</v>
      </c>
      <c r="N46">
        <v>17</v>
      </c>
      <c r="P46">
        <v>79</v>
      </c>
      <c r="Q46" t="s">
        <v>1</v>
      </c>
      <c r="R46">
        <v>76</v>
      </c>
      <c r="T46">
        <v>3</v>
      </c>
      <c r="V46" s="88">
        <v>4.5999999999999996</v>
      </c>
      <c r="X46" s="87">
        <v>15.8</v>
      </c>
      <c r="Y46" s="87" t="s">
        <v>1</v>
      </c>
      <c r="Z46" s="87">
        <v>15.2</v>
      </c>
    </row>
    <row r="47" spans="1:26" ht="12.75" customHeight="1">
      <c r="A47" s="348">
        <v>40</v>
      </c>
      <c r="B47" t="s">
        <v>146</v>
      </c>
      <c r="C47" t="s">
        <v>108</v>
      </c>
      <c r="D47" t="s">
        <v>155</v>
      </c>
      <c r="E47">
        <v>6</v>
      </c>
      <c r="F47">
        <v>24</v>
      </c>
      <c r="H47">
        <v>9</v>
      </c>
      <c r="I47">
        <v>5</v>
      </c>
      <c r="J47">
        <v>10</v>
      </c>
      <c r="L47">
        <v>23</v>
      </c>
      <c r="M47" t="s">
        <v>1</v>
      </c>
      <c r="N47">
        <v>25</v>
      </c>
      <c r="P47">
        <v>106</v>
      </c>
      <c r="Q47" t="s">
        <v>1</v>
      </c>
      <c r="R47">
        <v>107</v>
      </c>
      <c r="T47">
        <v>-1</v>
      </c>
      <c r="V47" s="88">
        <v>3.8333333333333335</v>
      </c>
      <c r="X47" s="87">
        <v>17.666666666666668</v>
      </c>
      <c r="Y47" s="87" t="s">
        <v>1</v>
      </c>
      <c r="Z47" s="87">
        <v>17.833333333333332</v>
      </c>
    </row>
    <row r="48" spans="1:26" ht="12.75" customHeight="1">
      <c r="A48" s="348">
        <v>41</v>
      </c>
      <c r="B48" t="s">
        <v>129</v>
      </c>
      <c r="C48" t="s">
        <v>128</v>
      </c>
      <c r="D48" t="s">
        <v>155</v>
      </c>
      <c r="E48">
        <v>9</v>
      </c>
      <c r="F48">
        <v>36</v>
      </c>
      <c r="H48">
        <v>8</v>
      </c>
      <c r="I48">
        <v>7</v>
      </c>
      <c r="J48">
        <v>21</v>
      </c>
      <c r="L48">
        <v>23</v>
      </c>
      <c r="M48" t="s">
        <v>1</v>
      </c>
      <c r="N48">
        <v>49</v>
      </c>
      <c r="P48">
        <v>147</v>
      </c>
      <c r="Q48" t="s">
        <v>1</v>
      </c>
      <c r="R48">
        <v>195</v>
      </c>
      <c r="T48">
        <v>-48</v>
      </c>
      <c r="V48" s="88">
        <v>2.5555555555555554</v>
      </c>
      <c r="X48" s="87">
        <v>16.333333333333332</v>
      </c>
      <c r="Y48" s="87" t="s">
        <v>1</v>
      </c>
      <c r="Z48" s="87">
        <v>21.666666666666668</v>
      </c>
    </row>
    <row r="49" spans="1:26" ht="12.75" customHeight="1">
      <c r="A49" s="348">
        <v>42</v>
      </c>
      <c r="B49" t="s">
        <v>101</v>
      </c>
      <c r="C49" t="s">
        <v>102</v>
      </c>
      <c r="D49" t="s">
        <v>155</v>
      </c>
      <c r="E49">
        <v>8</v>
      </c>
      <c r="F49">
        <v>32</v>
      </c>
      <c r="H49">
        <v>7</v>
      </c>
      <c r="I49">
        <v>8</v>
      </c>
      <c r="J49">
        <v>17</v>
      </c>
      <c r="L49">
        <v>22</v>
      </c>
      <c r="M49" t="s">
        <v>1</v>
      </c>
      <c r="N49">
        <v>42</v>
      </c>
      <c r="P49">
        <v>135</v>
      </c>
      <c r="Q49" t="s">
        <v>1</v>
      </c>
      <c r="R49">
        <v>168</v>
      </c>
      <c r="T49">
        <v>-33</v>
      </c>
      <c r="V49" s="88">
        <v>2.75</v>
      </c>
      <c r="X49" s="87">
        <v>16.875</v>
      </c>
      <c r="Y49" s="87" t="s">
        <v>1</v>
      </c>
      <c r="Z49" s="87">
        <v>21</v>
      </c>
    </row>
    <row r="50" spans="1:26" ht="12.75" customHeight="1">
      <c r="A50" s="348">
        <v>43</v>
      </c>
      <c r="B50" t="s">
        <v>153</v>
      </c>
      <c r="C50" t="s">
        <v>95</v>
      </c>
      <c r="D50" t="s">
        <v>155</v>
      </c>
      <c r="E50">
        <v>10</v>
      </c>
      <c r="F50">
        <v>40</v>
      </c>
      <c r="H50">
        <v>10</v>
      </c>
      <c r="I50">
        <v>2</v>
      </c>
      <c r="J50">
        <v>28</v>
      </c>
      <c r="L50">
        <v>22</v>
      </c>
      <c r="M50" t="s">
        <v>1</v>
      </c>
      <c r="N50">
        <v>58</v>
      </c>
      <c r="P50">
        <v>129</v>
      </c>
      <c r="Q50" t="s">
        <v>1</v>
      </c>
      <c r="R50">
        <v>183</v>
      </c>
      <c r="T50">
        <v>-54</v>
      </c>
      <c r="V50" s="88">
        <v>2.2000000000000002</v>
      </c>
      <c r="X50" s="87">
        <v>12.9</v>
      </c>
      <c r="Y50" s="87" t="s">
        <v>1</v>
      </c>
      <c r="Z50" s="87">
        <v>18.3</v>
      </c>
    </row>
    <row r="51" spans="1:26" ht="12.75" customHeight="1">
      <c r="A51" s="348">
        <v>44</v>
      </c>
      <c r="B51" t="s">
        <v>116</v>
      </c>
      <c r="C51" t="s">
        <v>115</v>
      </c>
      <c r="D51" t="s">
        <v>155</v>
      </c>
      <c r="E51">
        <v>8</v>
      </c>
      <c r="F51">
        <v>32</v>
      </c>
      <c r="H51">
        <v>7</v>
      </c>
      <c r="I51">
        <v>7</v>
      </c>
      <c r="J51">
        <v>18</v>
      </c>
      <c r="L51">
        <v>21</v>
      </c>
      <c r="M51" t="s">
        <v>1</v>
      </c>
      <c r="N51">
        <v>43</v>
      </c>
      <c r="P51">
        <v>91</v>
      </c>
      <c r="Q51" t="s">
        <v>1</v>
      </c>
      <c r="R51">
        <v>156</v>
      </c>
      <c r="T51">
        <v>-65</v>
      </c>
      <c r="V51" s="88">
        <v>2.625</v>
      </c>
      <c r="X51" s="87">
        <v>11.375</v>
      </c>
      <c r="Y51" s="87" t="s">
        <v>1</v>
      </c>
      <c r="Z51" s="87">
        <v>19.5</v>
      </c>
    </row>
    <row r="52" spans="1:26" ht="12.75" customHeight="1">
      <c r="A52" s="348">
        <v>45</v>
      </c>
      <c r="B52" t="s">
        <v>120</v>
      </c>
      <c r="C52" t="s">
        <v>115</v>
      </c>
      <c r="D52" t="s">
        <v>155</v>
      </c>
      <c r="E52">
        <v>8</v>
      </c>
      <c r="F52">
        <v>32</v>
      </c>
      <c r="H52">
        <v>8</v>
      </c>
      <c r="I52">
        <v>4</v>
      </c>
      <c r="J52">
        <v>20</v>
      </c>
      <c r="L52">
        <v>20</v>
      </c>
      <c r="M52" t="s">
        <v>1</v>
      </c>
      <c r="N52">
        <v>44</v>
      </c>
      <c r="P52">
        <v>105</v>
      </c>
      <c r="Q52" t="s">
        <v>1</v>
      </c>
      <c r="R52">
        <v>154</v>
      </c>
      <c r="T52">
        <v>-49</v>
      </c>
      <c r="V52" s="88">
        <v>2.5</v>
      </c>
      <c r="X52" s="87">
        <v>13.125</v>
      </c>
      <c r="Y52" s="87" t="s">
        <v>1</v>
      </c>
      <c r="Z52" s="87">
        <v>19.25</v>
      </c>
    </row>
    <row r="53" spans="1:26" ht="12.75" customHeight="1">
      <c r="A53" s="348">
        <v>46</v>
      </c>
      <c r="B53" t="s">
        <v>140</v>
      </c>
      <c r="C53" t="s">
        <v>128</v>
      </c>
      <c r="D53" t="s">
        <v>155</v>
      </c>
      <c r="E53">
        <v>5</v>
      </c>
      <c r="F53">
        <v>20</v>
      </c>
      <c r="H53">
        <v>6</v>
      </c>
      <c r="I53">
        <v>5</v>
      </c>
      <c r="J53">
        <v>9</v>
      </c>
      <c r="L53">
        <v>17</v>
      </c>
      <c r="M53" t="s">
        <v>1</v>
      </c>
      <c r="N53">
        <v>23</v>
      </c>
      <c r="P53">
        <v>87</v>
      </c>
      <c r="Q53" t="s">
        <v>1</v>
      </c>
      <c r="R53">
        <v>86</v>
      </c>
      <c r="T53">
        <v>1</v>
      </c>
      <c r="V53" s="88">
        <v>3.4</v>
      </c>
      <c r="X53" s="87">
        <v>17.399999999999999</v>
      </c>
      <c r="Y53" s="87" t="s">
        <v>1</v>
      </c>
      <c r="Z53" s="87">
        <v>17.2</v>
      </c>
    </row>
    <row r="54" spans="1:26" ht="12.75" customHeight="1">
      <c r="A54" s="348">
        <v>47</v>
      </c>
      <c r="B54" t="s">
        <v>137</v>
      </c>
      <c r="C54" t="s">
        <v>86</v>
      </c>
      <c r="D54" t="s">
        <v>155</v>
      </c>
      <c r="E54">
        <v>8</v>
      </c>
      <c r="F54">
        <v>32</v>
      </c>
      <c r="H54">
        <v>5</v>
      </c>
      <c r="I54">
        <v>6</v>
      </c>
      <c r="J54">
        <v>21</v>
      </c>
      <c r="L54">
        <v>16</v>
      </c>
      <c r="M54" t="s">
        <v>1</v>
      </c>
      <c r="N54">
        <v>48</v>
      </c>
      <c r="P54">
        <v>108</v>
      </c>
      <c r="Q54" t="s">
        <v>1</v>
      </c>
      <c r="R54">
        <v>153</v>
      </c>
      <c r="T54">
        <v>-45</v>
      </c>
      <c r="V54" s="88">
        <v>2</v>
      </c>
      <c r="X54" s="87">
        <v>13.5</v>
      </c>
      <c r="Y54" s="87" t="s">
        <v>1</v>
      </c>
      <c r="Z54" s="87">
        <v>19.125</v>
      </c>
    </row>
    <row r="55" spans="1:26" ht="12.75" customHeight="1">
      <c r="A55" s="348">
        <v>48</v>
      </c>
      <c r="B55" t="s">
        <v>145</v>
      </c>
      <c r="C55" t="s">
        <v>123</v>
      </c>
      <c r="D55" t="s">
        <v>155</v>
      </c>
      <c r="E55">
        <v>8</v>
      </c>
      <c r="F55">
        <v>32</v>
      </c>
      <c r="H55">
        <v>7</v>
      </c>
      <c r="I55">
        <v>1</v>
      </c>
      <c r="J55">
        <v>24</v>
      </c>
      <c r="L55">
        <v>15</v>
      </c>
      <c r="M55" t="s">
        <v>1</v>
      </c>
      <c r="N55">
        <v>49</v>
      </c>
      <c r="P55">
        <v>112</v>
      </c>
      <c r="Q55" t="s">
        <v>1</v>
      </c>
      <c r="R55">
        <v>163</v>
      </c>
      <c r="T55">
        <v>-51</v>
      </c>
      <c r="V55" s="88">
        <v>1.875</v>
      </c>
      <c r="X55" s="87">
        <v>14</v>
      </c>
      <c r="Y55" s="87" t="s">
        <v>1</v>
      </c>
      <c r="Z55" s="87">
        <v>20.375</v>
      </c>
    </row>
    <row r="56" spans="1:26" ht="12.75" customHeight="1">
      <c r="A56" s="348">
        <v>49</v>
      </c>
      <c r="B56" t="s">
        <v>148</v>
      </c>
      <c r="C56" t="s">
        <v>131</v>
      </c>
      <c r="D56" t="s">
        <v>155</v>
      </c>
      <c r="E56">
        <v>8</v>
      </c>
      <c r="F56">
        <v>32</v>
      </c>
      <c r="H56">
        <v>6</v>
      </c>
      <c r="I56">
        <v>3</v>
      </c>
      <c r="J56">
        <v>23</v>
      </c>
      <c r="L56">
        <v>15</v>
      </c>
      <c r="M56" t="s">
        <v>1</v>
      </c>
      <c r="N56">
        <v>49</v>
      </c>
      <c r="P56">
        <v>109</v>
      </c>
      <c r="Q56" t="s">
        <v>1</v>
      </c>
      <c r="R56">
        <v>182</v>
      </c>
      <c r="T56">
        <v>-73</v>
      </c>
      <c r="V56" s="88">
        <v>1.875</v>
      </c>
      <c r="X56" s="87">
        <v>13.625</v>
      </c>
      <c r="Y56" s="87" t="s">
        <v>1</v>
      </c>
      <c r="Z56" s="87">
        <v>22.75</v>
      </c>
    </row>
    <row r="57" spans="1:26" ht="12.75" customHeight="1">
      <c r="A57" s="348">
        <v>50</v>
      </c>
      <c r="B57" t="s">
        <v>103</v>
      </c>
      <c r="C57" t="s">
        <v>102</v>
      </c>
      <c r="D57" t="s">
        <v>155</v>
      </c>
      <c r="E57">
        <v>3</v>
      </c>
      <c r="F57">
        <v>12</v>
      </c>
      <c r="H57">
        <v>5</v>
      </c>
      <c r="I57">
        <v>3</v>
      </c>
      <c r="J57">
        <v>4</v>
      </c>
      <c r="L57">
        <v>13</v>
      </c>
      <c r="M57" t="s">
        <v>1</v>
      </c>
      <c r="N57">
        <v>11</v>
      </c>
      <c r="P57">
        <v>53</v>
      </c>
      <c r="Q57" t="s">
        <v>1</v>
      </c>
      <c r="R57">
        <v>48</v>
      </c>
      <c r="T57">
        <v>5</v>
      </c>
      <c r="V57" s="88">
        <v>4.333333333333333</v>
      </c>
      <c r="X57" s="87">
        <v>17.666666666666668</v>
      </c>
      <c r="Y57" s="87" t="s">
        <v>1</v>
      </c>
      <c r="Z57" s="87">
        <v>16</v>
      </c>
    </row>
    <row r="58" spans="1:26" ht="12.75" customHeight="1">
      <c r="A58" s="348">
        <v>51</v>
      </c>
      <c r="B58" t="s">
        <v>134</v>
      </c>
      <c r="C58" t="s">
        <v>131</v>
      </c>
      <c r="D58" t="s">
        <v>155</v>
      </c>
      <c r="E58">
        <v>4</v>
      </c>
      <c r="F58">
        <v>16</v>
      </c>
      <c r="H58">
        <v>3</v>
      </c>
      <c r="I58">
        <v>6</v>
      </c>
      <c r="J58">
        <v>7</v>
      </c>
      <c r="L58">
        <v>12</v>
      </c>
      <c r="M58" t="s">
        <v>1</v>
      </c>
      <c r="N58">
        <v>20</v>
      </c>
      <c r="P58">
        <v>53</v>
      </c>
      <c r="Q58" t="s">
        <v>1</v>
      </c>
      <c r="R58">
        <v>68</v>
      </c>
      <c r="T58">
        <v>-15</v>
      </c>
      <c r="V58" s="88">
        <v>3</v>
      </c>
      <c r="X58" s="87">
        <v>13.25</v>
      </c>
      <c r="Y58" s="87" t="s">
        <v>1</v>
      </c>
      <c r="Z58" s="87">
        <v>17</v>
      </c>
    </row>
    <row r="59" spans="1:26" ht="12.75" customHeight="1">
      <c r="A59" s="348">
        <v>52</v>
      </c>
      <c r="B59" t="s">
        <v>119</v>
      </c>
      <c r="C59" t="s">
        <v>115</v>
      </c>
      <c r="D59" t="s">
        <v>155</v>
      </c>
      <c r="E59">
        <v>3</v>
      </c>
      <c r="F59">
        <v>12</v>
      </c>
      <c r="H59">
        <v>5</v>
      </c>
      <c r="I59">
        <v>1</v>
      </c>
      <c r="J59">
        <v>6</v>
      </c>
      <c r="L59">
        <v>11</v>
      </c>
      <c r="M59" t="s">
        <v>1</v>
      </c>
      <c r="N59">
        <v>13</v>
      </c>
      <c r="P59">
        <v>44</v>
      </c>
      <c r="Q59" t="s">
        <v>1</v>
      </c>
      <c r="R59">
        <v>57</v>
      </c>
      <c r="T59">
        <v>-13</v>
      </c>
      <c r="V59" s="88">
        <v>3.6666666666666665</v>
      </c>
      <c r="X59" s="87">
        <v>14.666666666666666</v>
      </c>
      <c r="Y59" s="87" t="s">
        <v>1</v>
      </c>
      <c r="Z59" s="87">
        <v>19</v>
      </c>
    </row>
    <row r="60" spans="1:26" ht="12.75" customHeight="1">
      <c r="A60" s="348">
        <v>53</v>
      </c>
      <c r="B60" t="s">
        <v>96</v>
      </c>
      <c r="C60" t="s">
        <v>95</v>
      </c>
      <c r="D60" t="s">
        <v>155</v>
      </c>
      <c r="E60">
        <v>2</v>
      </c>
      <c r="F60">
        <v>8</v>
      </c>
      <c r="H60">
        <v>4</v>
      </c>
      <c r="I60">
        <v>2</v>
      </c>
      <c r="J60">
        <v>2</v>
      </c>
      <c r="L60">
        <v>10</v>
      </c>
      <c r="M60" t="s">
        <v>1</v>
      </c>
      <c r="N60">
        <v>6</v>
      </c>
      <c r="P60">
        <v>34</v>
      </c>
      <c r="Q60" t="s">
        <v>1</v>
      </c>
      <c r="R60">
        <v>36</v>
      </c>
      <c r="T60">
        <v>-2</v>
      </c>
      <c r="V60" s="88">
        <v>5</v>
      </c>
      <c r="X60" s="87">
        <v>17</v>
      </c>
      <c r="Y60" s="87" t="s">
        <v>1</v>
      </c>
      <c r="Z60" s="87">
        <v>18</v>
      </c>
    </row>
    <row r="61" spans="1:26" ht="12.75" customHeight="1">
      <c r="A61" s="348">
        <v>54</v>
      </c>
      <c r="B61" t="s">
        <v>114</v>
      </c>
      <c r="C61" t="s">
        <v>115</v>
      </c>
      <c r="D61" t="s">
        <v>155</v>
      </c>
      <c r="E61">
        <v>3</v>
      </c>
      <c r="F61">
        <v>12</v>
      </c>
      <c r="H61">
        <v>4</v>
      </c>
      <c r="I61">
        <v>2</v>
      </c>
      <c r="J61">
        <v>6</v>
      </c>
      <c r="L61">
        <v>10</v>
      </c>
      <c r="M61" t="s">
        <v>1</v>
      </c>
      <c r="N61">
        <v>14</v>
      </c>
      <c r="P61">
        <v>45</v>
      </c>
      <c r="Q61" t="s">
        <v>1</v>
      </c>
      <c r="R61">
        <v>52</v>
      </c>
      <c r="T61">
        <v>-7</v>
      </c>
      <c r="V61" s="88">
        <v>3.3333333333333335</v>
      </c>
      <c r="X61" s="87">
        <v>15</v>
      </c>
      <c r="Y61" s="87" t="s">
        <v>1</v>
      </c>
      <c r="Z61" s="87">
        <v>17.333333333333332</v>
      </c>
    </row>
    <row r="62" spans="1:26" ht="12.75" customHeight="1">
      <c r="A62" s="348">
        <v>55</v>
      </c>
      <c r="B62" t="s">
        <v>89</v>
      </c>
      <c r="C62" t="s">
        <v>86</v>
      </c>
      <c r="D62" t="s">
        <v>155</v>
      </c>
      <c r="E62">
        <v>2</v>
      </c>
      <c r="F62">
        <v>8</v>
      </c>
      <c r="H62">
        <v>4</v>
      </c>
      <c r="I62">
        <v>1</v>
      </c>
      <c r="J62">
        <v>3</v>
      </c>
      <c r="L62">
        <v>9</v>
      </c>
      <c r="M62" t="s">
        <v>1</v>
      </c>
      <c r="N62">
        <v>7</v>
      </c>
      <c r="P62">
        <v>27</v>
      </c>
      <c r="Q62" t="s">
        <v>1</v>
      </c>
      <c r="R62">
        <v>27</v>
      </c>
      <c r="T62">
        <v>0</v>
      </c>
      <c r="V62" s="88">
        <v>4.5</v>
      </c>
      <c r="X62" s="87">
        <v>13.5</v>
      </c>
      <c r="Y62" s="87" t="s">
        <v>1</v>
      </c>
      <c r="Z62" s="87">
        <v>13.5</v>
      </c>
    </row>
    <row r="63" spans="1:26" ht="12.75" customHeight="1">
      <c r="A63" s="348">
        <v>56</v>
      </c>
      <c r="B63" t="s">
        <v>374</v>
      </c>
      <c r="C63" t="s">
        <v>108</v>
      </c>
      <c r="D63" t="s">
        <v>155</v>
      </c>
      <c r="E63">
        <v>1</v>
      </c>
      <c r="F63">
        <v>4</v>
      </c>
      <c r="H63">
        <v>4</v>
      </c>
      <c r="I63">
        <v>0</v>
      </c>
      <c r="J63">
        <v>0</v>
      </c>
      <c r="L63">
        <v>8</v>
      </c>
      <c r="M63" t="s">
        <v>1</v>
      </c>
      <c r="N63">
        <v>0</v>
      </c>
      <c r="P63">
        <v>20</v>
      </c>
      <c r="Q63" t="s">
        <v>1</v>
      </c>
      <c r="R63">
        <v>0</v>
      </c>
      <c r="T63">
        <v>20</v>
      </c>
      <c r="V63" s="88">
        <v>8</v>
      </c>
      <c r="X63" s="87">
        <v>20</v>
      </c>
      <c r="Y63" s="87" t="s">
        <v>1</v>
      </c>
      <c r="Z63" s="87">
        <v>0</v>
      </c>
    </row>
    <row r="64" spans="1:26" ht="12.75" customHeight="1">
      <c r="A64" s="348">
        <v>57</v>
      </c>
      <c r="B64" t="s">
        <v>373</v>
      </c>
      <c r="C64" t="s">
        <v>108</v>
      </c>
      <c r="D64" t="s">
        <v>155</v>
      </c>
      <c r="E64">
        <v>1</v>
      </c>
      <c r="F64">
        <v>4</v>
      </c>
      <c r="H64">
        <v>4</v>
      </c>
      <c r="I64">
        <v>0</v>
      </c>
      <c r="J64">
        <v>0</v>
      </c>
      <c r="L64">
        <v>8</v>
      </c>
      <c r="M64" t="s">
        <v>1</v>
      </c>
      <c r="N64">
        <v>0</v>
      </c>
      <c r="P64">
        <v>20</v>
      </c>
      <c r="Q64" t="s">
        <v>1</v>
      </c>
      <c r="R64">
        <v>0</v>
      </c>
      <c r="T64">
        <v>20</v>
      </c>
      <c r="V64" s="88">
        <v>8</v>
      </c>
      <c r="X64" s="87">
        <v>20</v>
      </c>
      <c r="Y64" s="87" t="s">
        <v>1</v>
      </c>
      <c r="Z64" s="87">
        <v>0</v>
      </c>
    </row>
    <row r="65" spans="1:26" ht="12.75" customHeight="1">
      <c r="A65" s="348">
        <v>58</v>
      </c>
      <c r="B65" t="s">
        <v>372</v>
      </c>
      <c r="C65" t="s">
        <v>108</v>
      </c>
      <c r="D65" t="s">
        <v>155</v>
      </c>
      <c r="E65">
        <v>1</v>
      </c>
      <c r="F65">
        <v>4</v>
      </c>
      <c r="H65">
        <v>4</v>
      </c>
      <c r="I65">
        <v>0</v>
      </c>
      <c r="J65">
        <v>0</v>
      </c>
      <c r="L65">
        <v>8</v>
      </c>
      <c r="M65" t="s">
        <v>1</v>
      </c>
      <c r="N65">
        <v>0</v>
      </c>
      <c r="P65">
        <v>20</v>
      </c>
      <c r="Q65" t="s">
        <v>1</v>
      </c>
      <c r="R65">
        <v>0</v>
      </c>
      <c r="T65">
        <v>20</v>
      </c>
      <c r="V65" s="88">
        <v>8</v>
      </c>
      <c r="X65" s="87">
        <v>20</v>
      </c>
      <c r="Y65" s="87" t="s">
        <v>1</v>
      </c>
      <c r="Z65" s="87">
        <v>0</v>
      </c>
    </row>
    <row r="66" spans="1:26" ht="12.75" customHeight="1">
      <c r="A66" s="348">
        <v>59</v>
      </c>
      <c r="B66" t="s">
        <v>371</v>
      </c>
      <c r="C66" t="s">
        <v>108</v>
      </c>
      <c r="D66" t="s">
        <v>155</v>
      </c>
      <c r="E66">
        <v>1</v>
      </c>
      <c r="F66">
        <v>4</v>
      </c>
      <c r="H66">
        <v>4</v>
      </c>
      <c r="I66">
        <v>0</v>
      </c>
      <c r="J66">
        <v>0</v>
      </c>
      <c r="L66">
        <v>8</v>
      </c>
      <c r="M66" t="s">
        <v>1</v>
      </c>
      <c r="N66">
        <v>0</v>
      </c>
      <c r="P66">
        <v>20</v>
      </c>
      <c r="Q66" t="s">
        <v>1</v>
      </c>
      <c r="R66">
        <v>0</v>
      </c>
      <c r="T66">
        <v>20</v>
      </c>
      <c r="V66" s="88">
        <v>8</v>
      </c>
      <c r="X66" s="87">
        <v>20</v>
      </c>
      <c r="Y66" s="87" t="s">
        <v>1</v>
      </c>
      <c r="Z66" s="87">
        <v>0</v>
      </c>
    </row>
    <row r="67" spans="1:26" ht="12.75" customHeight="1">
      <c r="A67" s="348">
        <v>60</v>
      </c>
      <c r="B67" t="s">
        <v>141</v>
      </c>
      <c r="C67" t="s">
        <v>128</v>
      </c>
      <c r="D67" t="s">
        <v>155</v>
      </c>
      <c r="E67">
        <v>2</v>
      </c>
      <c r="F67">
        <v>8</v>
      </c>
      <c r="H67">
        <v>2</v>
      </c>
      <c r="I67">
        <v>1</v>
      </c>
      <c r="J67">
        <v>5</v>
      </c>
      <c r="L67">
        <v>5</v>
      </c>
      <c r="M67" t="s">
        <v>1</v>
      </c>
      <c r="N67">
        <v>11</v>
      </c>
      <c r="P67">
        <v>31</v>
      </c>
      <c r="Q67" t="s">
        <v>1</v>
      </c>
      <c r="R67">
        <v>40</v>
      </c>
      <c r="T67">
        <v>-9</v>
      </c>
      <c r="V67" s="88">
        <v>2.5</v>
      </c>
      <c r="X67" s="87">
        <v>15.5</v>
      </c>
      <c r="Y67" s="87" t="s">
        <v>1</v>
      </c>
      <c r="Z67" s="87">
        <v>20</v>
      </c>
    </row>
    <row r="68" spans="1:26" ht="12.75" customHeight="1">
      <c r="A68" s="348">
        <v>61</v>
      </c>
      <c r="B68" t="s">
        <v>90</v>
      </c>
      <c r="C68" t="s">
        <v>86</v>
      </c>
      <c r="D68" t="s">
        <v>155</v>
      </c>
      <c r="E68">
        <v>1</v>
      </c>
      <c r="F68">
        <v>4</v>
      </c>
      <c r="H68">
        <v>2</v>
      </c>
      <c r="I68">
        <v>0</v>
      </c>
      <c r="J68">
        <v>2</v>
      </c>
      <c r="L68">
        <v>4</v>
      </c>
      <c r="M68" t="s">
        <v>1</v>
      </c>
      <c r="N68">
        <v>4</v>
      </c>
      <c r="P68">
        <v>18</v>
      </c>
      <c r="Q68" t="s">
        <v>1</v>
      </c>
      <c r="R68">
        <v>17</v>
      </c>
      <c r="T68">
        <v>1</v>
      </c>
      <c r="V68" s="88">
        <v>4</v>
      </c>
      <c r="X68" s="87">
        <v>18</v>
      </c>
      <c r="Y68" s="87" t="s">
        <v>1</v>
      </c>
      <c r="Z68" s="87">
        <v>17</v>
      </c>
    </row>
    <row r="69" spans="1:26" ht="12.75" customHeight="1">
      <c r="A69" s="348">
        <v>62</v>
      </c>
      <c r="B69" t="s">
        <v>125</v>
      </c>
      <c r="C69" t="s">
        <v>123</v>
      </c>
      <c r="D69" t="s">
        <v>155</v>
      </c>
      <c r="E69">
        <v>2</v>
      </c>
      <c r="F69">
        <v>8</v>
      </c>
      <c r="H69">
        <v>2</v>
      </c>
      <c r="I69">
        <v>0</v>
      </c>
      <c r="J69">
        <v>6</v>
      </c>
      <c r="L69">
        <v>4</v>
      </c>
      <c r="M69" t="s">
        <v>1</v>
      </c>
      <c r="N69">
        <v>12</v>
      </c>
      <c r="P69">
        <v>22</v>
      </c>
      <c r="Q69" t="s">
        <v>1</v>
      </c>
      <c r="R69">
        <v>46</v>
      </c>
      <c r="T69">
        <v>-24</v>
      </c>
      <c r="V69" s="88">
        <v>2</v>
      </c>
      <c r="X69" s="87">
        <v>11</v>
      </c>
      <c r="Y69" s="87" t="s">
        <v>1</v>
      </c>
      <c r="Z69" s="87">
        <v>23</v>
      </c>
    </row>
    <row r="70" spans="1:26" ht="12.75" customHeight="1">
      <c r="A70" s="348">
        <v>63</v>
      </c>
      <c r="B70" t="s">
        <v>387</v>
      </c>
      <c r="C70" t="s">
        <v>123</v>
      </c>
      <c r="D70" t="s">
        <v>155</v>
      </c>
      <c r="E70">
        <v>1</v>
      </c>
      <c r="F70">
        <v>4</v>
      </c>
      <c r="H70">
        <v>1</v>
      </c>
      <c r="I70">
        <v>0</v>
      </c>
      <c r="J70">
        <v>3</v>
      </c>
      <c r="L70">
        <v>2</v>
      </c>
      <c r="M70" t="s">
        <v>1</v>
      </c>
      <c r="N70">
        <v>6</v>
      </c>
      <c r="P70">
        <v>19</v>
      </c>
      <c r="Q70" t="s">
        <v>1</v>
      </c>
      <c r="R70">
        <v>21</v>
      </c>
      <c r="T70">
        <v>-2</v>
      </c>
      <c r="V70" s="88">
        <v>2</v>
      </c>
      <c r="X70" s="87">
        <v>19</v>
      </c>
      <c r="Y70" s="87" t="s">
        <v>1</v>
      </c>
      <c r="Z70" s="87">
        <v>21</v>
      </c>
    </row>
    <row r="71" spans="1:26" ht="12.75" customHeight="1">
      <c r="A71" s="348">
        <v>64</v>
      </c>
      <c r="B71" t="s">
        <v>142</v>
      </c>
      <c r="C71" t="s">
        <v>128</v>
      </c>
      <c r="D71" t="s">
        <v>155</v>
      </c>
      <c r="E71">
        <v>1</v>
      </c>
      <c r="F71">
        <v>4</v>
      </c>
      <c r="H71">
        <v>1</v>
      </c>
      <c r="I71">
        <v>0</v>
      </c>
      <c r="J71">
        <v>3</v>
      </c>
      <c r="L71">
        <v>2</v>
      </c>
      <c r="M71" t="s">
        <v>1</v>
      </c>
      <c r="N71">
        <v>6</v>
      </c>
      <c r="P71">
        <v>10</v>
      </c>
      <c r="Q71" t="s">
        <v>1</v>
      </c>
      <c r="R71">
        <v>20</v>
      </c>
      <c r="T71">
        <v>-10</v>
      </c>
      <c r="V71" s="88">
        <v>2</v>
      </c>
      <c r="X71" s="87">
        <v>10</v>
      </c>
      <c r="Y71" s="87" t="s">
        <v>1</v>
      </c>
      <c r="Z71" s="87">
        <v>20</v>
      </c>
    </row>
    <row r="72" spans="1:26" ht="12.75" customHeight="1">
      <c r="A72" s="348">
        <v>65</v>
      </c>
      <c r="B72" t="s">
        <v>111</v>
      </c>
      <c r="C72" t="s">
        <v>108</v>
      </c>
      <c r="D72" t="s">
        <v>155</v>
      </c>
      <c r="E72">
        <v>4</v>
      </c>
      <c r="F72">
        <v>16</v>
      </c>
      <c r="H72">
        <v>0</v>
      </c>
      <c r="I72">
        <v>2</v>
      </c>
      <c r="J72">
        <v>14</v>
      </c>
      <c r="L72">
        <v>2</v>
      </c>
      <c r="M72" t="s">
        <v>1</v>
      </c>
      <c r="N72">
        <v>30</v>
      </c>
      <c r="P72">
        <v>18</v>
      </c>
      <c r="Q72" t="s">
        <v>1</v>
      </c>
      <c r="R72">
        <v>81</v>
      </c>
      <c r="T72">
        <v>-63</v>
      </c>
      <c r="V72" s="88">
        <v>0.5</v>
      </c>
      <c r="X72" s="87">
        <v>4.5</v>
      </c>
      <c r="Y72" s="87" t="s">
        <v>1</v>
      </c>
      <c r="Z72" s="87">
        <v>20.25</v>
      </c>
    </row>
    <row r="73" spans="1:26" ht="12.75" customHeight="1">
      <c r="A73" s="348">
        <v>66</v>
      </c>
      <c r="B73" t="s">
        <v>154</v>
      </c>
      <c r="C73" t="s">
        <v>123</v>
      </c>
      <c r="D73" t="s">
        <v>155</v>
      </c>
      <c r="E73">
        <v>1</v>
      </c>
      <c r="F73">
        <v>4</v>
      </c>
      <c r="H73">
        <v>0</v>
      </c>
      <c r="I73">
        <v>1</v>
      </c>
      <c r="J73">
        <v>3</v>
      </c>
      <c r="L73">
        <v>1</v>
      </c>
      <c r="M73" t="s">
        <v>1</v>
      </c>
      <c r="N73">
        <v>7</v>
      </c>
      <c r="P73">
        <v>12</v>
      </c>
      <c r="Q73" t="s">
        <v>1</v>
      </c>
      <c r="R73">
        <v>20</v>
      </c>
      <c r="T73">
        <v>-8</v>
      </c>
      <c r="V73" s="88">
        <v>1</v>
      </c>
      <c r="X73" s="87">
        <v>12</v>
      </c>
      <c r="Y73" s="87" t="s">
        <v>1</v>
      </c>
      <c r="Z73" s="87">
        <v>20</v>
      </c>
    </row>
    <row r="74" spans="1:26" ht="12.75" customHeight="1">
      <c r="A74" s="348">
        <v>67</v>
      </c>
      <c r="B74" t="s">
        <v>378</v>
      </c>
      <c r="C74" t="s">
        <v>128</v>
      </c>
      <c r="D74" t="s">
        <v>155</v>
      </c>
      <c r="E74">
        <v>1</v>
      </c>
      <c r="F74">
        <v>4</v>
      </c>
      <c r="H74">
        <v>0</v>
      </c>
      <c r="I74">
        <v>0</v>
      </c>
      <c r="J74">
        <v>4</v>
      </c>
      <c r="L74">
        <v>0</v>
      </c>
      <c r="M74" t="s">
        <v>1</v>
      </c>
      <c r="N74">
        <v>8</v>
      </c>
      <c r="P74">
        <v>0</v>
      </c>
      <c r="Q74" t="s">
        <v>1</v>
      </c>
      <c r="R74">
        <v>20</v>
      </c>
      <c r="T74">
        <v>-20</v>
      </c>
      <c r="V74" s="88">
        <v>0</v>
      </c>
      <c r="X74" s="87">
        <v>0</v>
      </c>
      <c r="Y74" s="87" t="s">
        <v>1</v>
      </c>
      <c r="Z74" s="87">
        <v>20</v>
      </c>
    </row>
    <row r="75" spans="1:26" ht="12.75" customHeight="1">
      <c r="A75" s="348">
        <v>68</v>
      </c>
      <c r="B75" t="s">
        <v>377</v>
      </c>
      <c r="C75" t="s">
        <v>128</v>
      </c>
      <c r="D75" t="s">
        <v>155</v>
      </c>
      <c r="E75">
        <v>1</v>
      </c>
      <c r="F75">
        <v>4</v>
      </c>
      <c r="H75">
        <v>0</v>
      </c>
      <c r="I75">
        <v>0</v>
      </c>
      <c r="J75">
        <v>4</v>
      </c>
      <c r="L75">
        <v>0</v>
      </c>
      <c r="M75" t="s">
        <v>1</v>
      </c>
      <c r="N75">
        <v>8</v>
      </c>
      <c r="P75">
        <v>0</v>
      </c>
      <c r="Q75" t="s">
        <v>1</v>
      </c>
      <c r="R75">
        <v>20</v>
      </c>
      <c r="T75">
        <v>-20</v>
      </c>
      <c r="V75" s="88">
        <v>0</v>
      </c>
      <c r="X75" s="87">
        <v>0</v>
      </c>
      <c r="Y75" s="87" t="s">
        <v>1</v>
      </c>
      <c r="Z75" s="87">
        <v>20</v>
      </c>
    </row>
    <row r="76" spans="1:26" ht="12.75" customHeight="1">
      <c r="A76" s="348">
        <v>69</v>
      </c>
      <c r="B76" t="s">
        <v>376</v>
      </c>
      <c r="C76" t="s">
        <v>128</v>
      </c>
      <c r="D76" t="s">
        <v>155</v>
      </c>
      <c r="E76">
        <v>1</v>
      </c>
      <c r="F76">
        <v>4</v>
      </c>
      <c r="H76">
        <v>0</v>
      </c>
      <c r="I76">
        <v>0</v>
      </c>
      <c r="J76">
        <v>4</v>
      </c>
      <c r="L76">
        <v>0</v>
      </c>
      <c r="M76" t="s">
        <v>1</v>
      </c>
      <c r="N76">
        <v>8</v>
      </c>
      <c r="P76">
        <v>0</v>
      </c>
      <c r="Q76" t="s">
        <v>1</v>
      </c>
      <c r="R76">
        <v>20</v>
      </c>
      <c r="T76">
        <v>-20</v>
      </c>
      <c r="V76" s="88">
        <v>0</v>
      </c>
      <c r="X76" s="87">
        <v>0</v>
      </c>
      <c r="Y76" s="87" t="s">
        <v>1</v>
      </c>
      <c r="Z76" s="87">
        <v>20</v>
      </c>
    </row>
    <row r="77" spans="1:26" ht="12.75" customHeight="1">
      <c r="A77" s="348">
        <v>70</v>
      </c>
      <c r="B77" t="s">
        <v>375</v>
      </c>
      <c r="C77" t="s">
        <v>128</v>
      </c>
      <c r="D77" t="s">
        <v>155</v>
      </c>
      <c r="E77">
        <v>1</v>
      </c>
      <c r="F77">
        <v>4</v>
      </c>
      <c r="H77">
        <v>0</v>
      </c>
      <c r="I77">
        <v>0</v>
      </c>
      <c r="J77">
        <v>4</v>
      </c>
      <c r="L77">
        <v>0</v>
      </c>
      <c r="M77" t="s">
        <v>1</v>
      </c>
      <c r="N77">
        <v>8</v>
      </c>
      <c r="P77">
        <v>0</v>
      </c>
      <c r="Q77" t="s">
        <v>1</v>
      </c>
      <c r="R77">
        <v>20</v>
      </c>
      <c r="T77">
        <v>-20</v>
      </c>
      <c r="V77" s="88">
        <v>0</v>
      </c>
      <c r="X77" s="87">
        <v>0</v>
      </c>
      <c r="Y77" s="87" t="s">
        <v>1</v>
      </c>
      <c r="Z77" s="87">
        <v>20</v>
      </c>
    </row>
    <row r="78" spans="1:26" ht="12.75" customHeight="1">
      <c r="V78" s="88"/>
      <c r="X78" s="87"/>
      <c r="Y78" s="87"/>
      <c r="Z78" s="87"/>
    </row>
    <row r="79" spans="1:26" ht="12.75" customHeight="1">
      <c r="V79" s="88"/>
      <c r="X79" s="87"/>
      <c r="Y79" s="87"/>
      <c r="Z79" s="87"/>
    </row>
    <row r="85" spans="3:11">
      <c r="C85" s="2"/>
      <c r="D85" s="2"/>
      <c r="K85" s="1"/>
    </row>
    <row r="86" spans="3:11">
      <c r="C86" s="2"/>
      <c r="D86" s="2"/>
      <c r="K86" s="1"/>
    </row>
    <row r="87" spans="3:11">
      <c r="C87" s="2"/>
      <c r="D87" s="2"/>
      <c r="K87" s="1"/>
    </row>
    <row r="88" spans="3:11">
      <c r="C88" s="2"/>
      <c r="D88" s="2"/>
      <c r="K88" s="1"/>
    </row>
    <row r="89" spans="3:11">
      <c r="C89" s="2"/>
      <c r="D89" s="2"/>
      <c r="K89" s="1"/>
    </row>
    <row r="90" spans="3:11">
      <c r="C90" s="2"/>
      <c r="D90" s="2"/>
      <c r="K90" s="1"/>
    </row>
    <row r="91" spans="3:11">
      <c r="C91" s="2"/>
      <c r="D91" s="2"/>
      <c r="K91" s="1"/>
    </row>
    <row r="92" spans="3:11">
      <c r="C92" s="2"/>
      <c r="D92" s="2"/>
      <c r="K92" s="1"/>
    </row>
    <row r="93" spans="3:11">
      <c r="C93" s="2"/>
      <c r="D93" s="2"/>
      <c r="K93" s="1"/>
    </row>
    <row r="94" spans="3:11">
      <c r="C94" s="2"/>
      <c r="D94" s="2"/>
      <c r="K94" s="1"/>
    </row>
    <row r="95" spans="3:11">
      <c r="C95" s="2"/>
      <c r="D95" s="2"/>
      <c r="K95" s="1"/>
    </row>
    <row r="96" spans="3:11">
      <c r="C96" s="2"/>
      <c r="D96" s="2"/>
      <c r="K96" s="1"/>
    </row>
    <row r="97" spans="3:11">
      <c r="C97" s="2"/>
      <c r="D97" s="2"/>
      <c r="K97" s="1"/>
    </row>
    <row r="98" spans="3:11">
      <c r="C98" s="2"/>
      <c r="D98" s="2"/>
      <c r="K98" s="1"/>
    </row>
    <row r="99" spans="3:11">
      <c r="C99" s="2"/>
      <c r="D99" s="2"/>
      <c r="K99" s="1"/>
    </row>
    <row r="100" spans="3:11">
      <c r="C100" s="2"/>
      <c r="D100" s="2"/>
      <c r="K100" s="1"/>
    </row>
  </sheetData>
  <autoFilter ref="B7:Z79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36</vt:i4>
      </vt:variant>
    </vt:vector>
  </HeadingPairs>
  <TitlesOfParts>
    <vt:vector size="48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2016-08-11T10:03:05Z</cp:lastPrinted>
  <dcterms:created xsi:type="dcterms:W3CDTF">2000-11-14T09:05:19Z</dcterms:created>
  <dcterms:modified xsi:type="dcterms:W3CDTF">2023-12-31T15:58:36Z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-1842949247</vt:i4>
  </property>
  <property fmtid="{D5CDD505-2E9C-101B-9397-08002B2CF9AE}" pid="3" name="_NewReviewCycle">
    <vt:lpwstr/>
  </property>
  <property fmtid="{D5CDD505-2E9C-101B-9397-08002B2CF9AE}" pid="4" name="_EmailSubject">
    <vt:lpwstr> I Bu / Ewige Tabelle /  Austausch / Datei / Neuer Stand  / 1985/86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Helge-Christian</vt:lpwstr>
  </property>
  <property fmtid="{D5CDD505-2E9C-101B-9397-08002B2CF9AE}" pid="7" name="_ReviewingToolsShownOnce">
    <vt:lpwstr/>
  </property>
</Properties>
</file>