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drawings/drawing3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drawings/drawing4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029"/>
  <workbookPr codeName="DieseArbeitsmappe"/>
  <mc:AlternateContent xmlns:mc="http://schemas.openxmlformats.org/markup-compatibility/2006">
    <mc:Choice Requires="x15">
      <x15ac:absPath xmlns:x15ac="http://schemas.microsoft.com/office/spreadsheetml/2010/11/ac" url="D:\0-defekte-Excel\"/>
    </mc:Choice>
  </mc:AlternateContent>
  <xr:revisionPtr revIDLastSave="0" documentId="8_{08586661-01CB-4493-A3D2-AC9077ED96B4}" xr6:coauthVersionLast="47" xr6:coauthVersionMax="47" xr10:uidLastSave="{00000000-0000-0000-0000-000000000000}"/>
  <bookViews>
    <workbookView xWindow="-120" yWindow="-120" windowWidth="29040" windowHeight="15840" tabRatio="864" firstSheet="2" activeTab="10"/>
  </bookViews>
  <sheets>
    <sheet name="History" sheetId="26" state="hidden" r:id="rId1"/>
    <sheet name="Ergebnis_aendern" sheetId="27" state="hidden" r:id="rId2"/>
    <sheet name="Kader" sheetId="25" r:id="rId3"/>
    <sheet name="Spielplan" sheetId="19" r:id="rId4"/>
    <sheet name="Mannschaftsspiele" sheetId="7" r:id="rId5"/>
    <sheet name="Mannschaftsstatistik_Gesamt" sheetId="18" r:id="rId6"/>
    <sheet name="Einzelergebnisse" sheetId="3" r:id="rId7"/>
    <sheet name="Einzelstatistik_pro_Clubkampf" sheetId="5" r:id="rId8"/>
    <sheet name="Einzelstatistik" sheetId="14" r:id="rId9"/>
    <sheet name="Spielprotokoll" sheetId="10" r:id="rId10"/>
    <sheet name="Druckseite" sheetId="22" r:id="rId11"/>
    <sheet name="Kreuztabelle" sheetId="23" r:id="rId12"/>
    <sheet name="Datenbank" sheetId="11" state="hidden" r:id="rId13"/>
  </sheets>
  <externalReferences>
    <externalReference r:id="rId14"/>
  </externalReferences>
  <definedNames>
    <definedName name="_xlnm._FilterDatabase" localSheetId="6" hidden="1">Einzelergebnisse!$B$7:$Q$889</definedName>
    <definedName name="_xlnm._FilterDatabase" localSheetId="8" hidden="1">Einzelstatistik!$B$7:$Z$82</definedName>
    <definedName name="_xlnm._FilterDatabase" localSheetId="7" hidden="1">Einzelstatistik_pro_Clubkampf!$B$7:$W$401</definedName>
    <definedName name="_xlnm._FilterDatabase" localSheetId="4" hidden="1">Mannschaftsspiele!$B$7:$T$64</definedName>
    <definedName name="_xlnm._FilterDatabase" localSheetId="5" hidden="1">Mannschaftsstatistik_Gesamt!$B$7:$AD$20</definedName>
    <definedName name="Auswertung1_Einzelergebnisse" localSheetId="1">[1]Einzelergebnisse!#REF!</definedName>
    <definedName name="Auswertung1_Einzelergebnisse" localSheetId="0">[1]Einzelergebnisse!$S$8:$S$9</definedName>
    <definedName name="Auswertung1_Einzelergebnisse" localSheetId="2">#REF!</definedName>
    <definedName name="Auswertung1_Einzelergebnisse">Einzelergebnisse!$S$8:$S$889</definedName>
    <definedName name="Auswertung1_Mannschaftsspiele" localSheetId="1">[1]Mannschaftsspiele!#REF!</definedName>
    <definedName name="Auswertung1_Mannschaftsspiele" localSheetId="0">[1]Mannschaftsspiele!$V$8:$V$9</definedName>
    <definedName name="Auswertung1_Mannschaftsspiele" localSheetId="2">#REF!</definedName>
    <definedName name="Auswertung1_Mannschaftsspiele">Mannschaftsspiele!$V$8:$V$64</definedName>
    <definedName name="Auswertung2_Einzelergebnisse" localSheetId="1">[1]Einzelergebnisse!#REF!</definedName>
    <definedName name="Auswertung2_Einzelergebnisse" localSheetId="0">[1]Einzelergebnisse!$T$8:$T$9</definedName>
    <definedName name="Auswertung2_Einzelergebnisse" localSheetId="2">#REF!</definedName>
    <definedName name="Auswertung2_Einzelergebnisse">Einzelergebnisse!$T$8:$T$889</definedName>
    <definedName name="Auswertung2_Mannschaftsspiele" localSheetId="1">[1]Mannschaftsspiele!#REF!</definedName>
    <definedName name="Auswertung2_Mannschaftsspiele" localSheetId="0">[1]Mannschaftsspiele!$W$8:$W$9</definedName>
    <definedName name="Auswertung2_Mannschaftsspiele" localSheetId="2">#REF!</definedName>
    <definedName name="Auswertung2_Mannschaftsspiele">Mannschaftsspiele!$W$8:$W$64</definedName>
    <definedName name="Auswertung3_Einzelergebnisse" localSheetId="1">[1]Einzelergebnisse!#REF!</definedName>
    <definedName name="Auswertung3_Einzelergebnisse" localSheetId="0">[1]Einzelergebnisse!$U$8:$U$9</definedName>
    <definedName name="Auswertung3_Einzelergebnisse" localSheetId="2">#REF!</definedName>
    <definedName name="Auswertung3_Einzelergebnisse">Einzelergebnisse!$U$8:$U$889</definedName>
    <definedName name="Auswertung3_Mannschaftsspiele" localSheetId="1">[1]Mannschaftsspiele!#REF!</definedName>
    <definedName name="Auswertung3_Mannschaftsspiele" localSheetId="0">[1]Mannschaftsspiele!$X$8:$X$9</definedName>
    <definedName name="Auswertung3_Mannschaftsspiele" localSheetId="2">#REF!</definedName>
    <definedName name="Auswertung3_Mannschaftsspiele">Mannschaftsspiele!$X$8:$X$64</definedName>
    <definedName name="_xlnm.Print_Area" localSheetId="2">Kader!$A$1:$C$126</definedName>
    <definedName name="_xlnm.Print_Titles" localSheetId="6">Einzelergebnisse!$1:$6</definedName>
    <definedName name="_xlnm.Print_Titles" localSheetId="8">Einzelstatistik!$1:$7</definedName>
    <definedName name="_xlnm.Print_Titles" localSheetId="7">Einzelstatistik_pro_Clubkampf!$1:$6</definedName>
    <definedName name="_xlnm.Print_Titles" localSheetId="2">Kader!$1:$20</definedName>
    <definedName name="_xlnm.Print_Titles" localSheetId="4">Mannschaftsspiele!$1:$5</definedName>
    <definedName name="Mannschaft_Einzelergebnisse1" localSheetId="2">#REF!</definedName>
    <definedName name="Mannschaft_Einzelergebnisse1">Einzelergebnisse!$E$8:$E$889</definedName>
    <definedName name="Mannschaft_Einzelergebnisse2" localSheetId="2">#REF!</definedName>
    <definedName name="Mannschaft_Einzelergebnisse2">Einzelergebnisse!$G$8:$G$889</definedName>
    <definedName name="Mannschaft_Mannschaftsspiele1" localSheetId="2">#REF!</definedName>
    <definedName name="Mannschaft_Mannschaftsspiele1">Mannschaftsspiele!$F$8:$F$64</definedName>
    <definedName name="Mannschaft_Mannschaftsspiele2" localSheetId="2">#REF!</definedName>
    <definedName name="Mannschaft_Mannschaftsspiele2">Mannschaftsspiele!$H$8:$H$64</definedName>
    <definedName name="Namen_Einzelergebnisse" localSheetId="2">#REF!</definedName>
    <definedName name="Namen_Einzelergebnisse">Einzelergebnisse!$K$8:$K$889</definedName>
    <definedName name="Namen_Einzelergebnisse1" localSheetId="2">#REF!</definedName>
    <definedName name="Namen_Einzelergebnisse1">Einzelergebnisse!$K$8:$K$889</definedName>
    <definedName name="Namen_Einzelergebnisse2" localSheetId="2">#REF!</definedName>
    <definedName name="Namen_Einzelergebnisse2">Einzelergebnisse!$M$8:$M$889</definedName>
    <definedName name="Nummer_Einzelergebnisse" localSheetId="2">#REF!</definedName>
    <definedName name="Nummer_Einzelergebnisse">Einzelergebnisse!$B$8:$B$889</definedName>
    <definedName name="Punkte1_Mannschaftsspiele" localSheetId="2">#REF!</definedName>
    <definedName name="Punkte1_Mannschaftsspiele">Mannschaftsspiele!$L$8:$L$64</definedName>
    <definedName name="Punkte2_Mannschaftsspiele" localSheetId="2">#REF!</definedName>
    <definedName name="Punkte2_Mannschaftsspiele">Mannschaftsspiele!$N$8:$N$64</definedName>
    <definedName name="Sasion_Einzelergebnisse" localSheetId="2">#REF!</definedName>
    <definedName name="Sasion_Einzelergebnisse">Einzelergebnisse!$I$8:$I$889</definedName>
    <definedName name="Sasion_Mannschaftsspiele" localSheetId="2">#REF!</definedName>
    <definedName name="Sasion_Mannschaftsspiele">Mannschaftsspiele!$I$8:$I$64</definedName>
    <definedName name="Tabelle1_einzel_club" localSheetId="2">#REF!</definedName>
    <definedName name="Tabelle1_einzel_club">Einzelstatistik_pro_Clubkampf!$B$8:$W$401</definedName>
    <definedName name="Tabelle1_einzel_gesamt" localSheetId="8">Einzelstatistik!$B$8:$T$82</definedName>
    <definedName name="Tabelle1_einzel_gesamt" localSheetId="5">Mannschaftsstatistik_Gesamt!$B$8:$V$20</definedName>
    <definedName name="Tabelle1_einzel_gesamt">#REF!</definedName>
    <definedName name="Tabelle1_einzel_saison" localSheetId="2">#REF!</definedName>
    <definedName name="Tabelle1_einzel_saison">Einzelstatistik!$B$8:$Z$82</definedName>
    <definedName name="Tabelle1_einzel_sasion" localSheetId="2">#REF!</definedName>
    <definedName name="Tabelle1_einzel_sasion">Einzelstatistik!$B$8:$Z$82</definedName>
    <definedName name="Tabelle1_Einzelergebnisse" localSheetId="2">#REF!</definedName>
    <definedName name="Tabelle1_Einzelergebnisse">Einzelergebnisse!$B$8:$Q$889</definedName>
    <definedName name="Tabelle1_mannschaft" localSheetId="2">#REF!</definedName>
    <definedName name="Tabelle1_mannschaft">Mannschaftsspiele!$B$8:$T$64</definedName>
    <definedName name="Tabelle1_mannschaft_gesamt" localSheetId="2">#REF!</definedName>
    <definedName name="Tabelle1_mannschaft_gesamt">Mannschaftsstatistik_Gesamt!$B$8:$AD$20</definedName>
    <definedName name="Tabelle1_mannschaft_saison">#REF!</definedName>
    <definedName name="Tore1_Einzelergebnisse" localSheetId="2">#REF!</definedName>
    <definedName name="Tore1_Einzelergebnisse">Einzelergebnisse!$O$8:$O$889</definedName>
    <definedName name="Tore1_Mannschaftsspiele" localSheetId="2">#REF!</definedName>
    <definedName name="Tore1_Mannschaftsspiele">Mannschaftsspiele!$P$8:$P$64</definedName>
    <definedName name="Tore2_Einzelergebnisse" localSheetId="2">#REF!</definedName>
    <definedName name="Tore2_Einzelergebnisse">Einzelergebnisse!$Q$8:$Q$889</definedName>
    <definedName name="Tore2_Mannschaftsspiele" localSheetId="2">#REF!</definedName>
    <definedName name="Tore2_Mannschaftsspiele">Mannschaftsspiele!$R$8:$R$64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4" i="18" l="1"/>
  <c r="R4" i="18"/>
  <c r="P4" i="18"/>
  <c r="N4" i="18"/>
  <c r="H4" i="18"/>
  <c r="G4" i="18"/>
  <c r="F4" i="18"/>
  <c r="S9" i="3"/>
  <c r="T9" i="3"/>
  <c r="U9" i="3"/>
  <c r="S10" i="3"/>
  <c r="T10" i="3"/>
  <c r="U10" i="3"/>
  <c r="S11" i="3"/>
  <c r="T11" i="3"/>
  <c r="U11" i="3"/>
  <c r="S12" i="3"/>
  <c r="K4" i="3" s="1"/>
  <c r="T12" i="3"/>
  <c r="U12" i="3"/>
  <c r="M4" i="3" s="1"/>
  <c r="S13" i="3"/>
  <c r="T13" i="3"/>
  <c r="U13" i="3"/>
  <c r="S14" i="3"/>
  <c r="T14" i="3"/>
  <c r="U14" i="3"/>
  <c r="S15" i="3"/>
  <c r="T15" i="3"/>
  <c r="U15" i="3"/>
  <c r="S16" i="3"/>
  <c r="T16" i="3"/>
  <c r="U16" i="3"/>
  <c r="S17" i="3"/>
  <c r="T17" i="3"/>
  <c r="U17" i="3"/>
  <c r="S18" i="3"/>
  <c r="T18" i="3"/>
  <c r="U18" i="3"/>
  <c r="S19" i="3"/>
  <c r="T19" i="3"/>
  <c r="U19" i="3"/>
  <c r="S20" i="3"/>
  <c r="T20" i="3"/>
  <c r="U20" i="3"/>
  <c r="S21" i="3"/>
  <c r="T21" i="3"/>
  <c r="U21" i="3"/>
  <c r="S22" i="3"/>
  <c r="T22" i="3"/>
  <c r="U22" i="3"/>
  <c r="S23" i="3"/>
  <c r="T23" i="3"/>
  <c r="U23" i="3"/>
  <c r="S24" i="3"/>
  <c r="T24" i="3"/>
  <c r="U24" i="3"/>
  <c r="V9" i="7"/>
  <c r="W9" i="7"/>
  <c r="X9" i="7"/>
  <c r="S25" i="3"/>
  <c r="T25" i="3"/>
  <c r="U25" i="3"/>
  <c r="S26" i="3"/>
  <c r="T26" i="3"/>
  <c r="U26" i="3"/>
  <c r="S27" i="3"/>
  <c r="T27" i="3"/>
  <c r="U27" i="3"/>
  <c r="S28" i="3"/>
  <c r="T28" i="3"/>
  <c r="U28" i="3"/>
  <c r="S29" i="3"/>
  <c r="T29" i="3"/>
  <c r="U29" i="3"/>
  <c r="S30" i="3"/>
  <c r="T30" i="3"/>
  <c r="U30" i="3"/>
  <c r="S31" i="3"/>
  <c r="T31" i="3"/>
  <c r="U31" i="3"/>
  <c r="S32" i="3"/>
  <c r="T32" i="3"/>
  <c r="U32" i="3"/>
  <c r="S33" i="3"/>
  <c r="T33" i="3"/>
  <c r="U33" i="3"/>
  <c r="S34" i="3"/>
  <c r="T34" i="3"/>
  <c r="U34" i="3"/>
  <c r="S35" i="3"/>
  <c r="T35" i="3"/>
  <c r="U35" i="3"/>
  <c r="S36" i="3"/>
  <c r="T36" i="3"/>
  <c r="U36" i="3"/>
  <c r="S37" i="3"/>
  <c r="T37" i="3"/>
  <c r="U37" i="3"/>
  <c r="S38" i="3"/>
  <c r="T38" i="3"/>
  <c r="U38" i="3"/>
  <c r="S39" i="3"/>
  <c r="T39" i="3"/>
  <c r="U39" i="3"/>
  <c r="S40" i="3"/>
  <c r="T40" i="3"/>
  <c r="U40" i="3"/>
  <c r="V10" i="7"/>
  <c r="W10" i="7"/>
  <c r="X10" i="7"/>
  <c r="S41" i="3"/>
  <c r="T41" i="3"/>
  <c r="U41" i="3"/>
  <c r="S42" i="3"/>
  <c r="T42" i="3"/>
  <c r="U42" i="3"/>
  <c r="S43" i="3"/>
  <c r="T43" i="3"/>
  <c r="U43" i="3"/>
  <c r="S44" i="3"/>
  <c r="T44" i="3"/>
  <c r="U44" i="3"/>
  <c r="S45" i="3"/>
  <c r="T45" i="3"/>
  <c r="U45" i="3"/>
  <c r="S46" i="3"/>
  <c r="T46" i="3"/>
  <c r="U46" i="3"/>
  <c r="S47" i="3"/>
  <c r="T47" i="3"/>
  <c r="U47" i="3"/>
  <c r="S48" i="3"/>
  <c r="T48" i="3"/>
  <c r="U48" i="3"/>
  <c r="S49" i="3"/>
  <c r="T49" i="3"/>
  <c r="U49" i="3"/>
  <c r="S50" i="3"/>
  <c r="T50" i="3"/>
  <c r="U50" i="3"/>
  <c r="S51" i="3"/>
  <c r="T51" i="3"/>
  <c r="U51" i="3"/>
  <c r="S52" i="3"/>
  <c r="T52" i="3"/>
  <c r="U52" i="3"/>
  <c r="S53" i="3"/>
  <c r="T53" i="3"/>
  <c r="U53" i="3"/>
  <c r="S54" i="3"/>
  <c r="T54" i="3"/>
  <c r="U54" i="3"/>
  <c r="S55" i="3"/>
  <c r="T55" i="3"/>
  <c r="U55" i="3"/>
  <c r="S56" i="3"/>
  <c r="T56" i="3"/>
  <c r="U56" i="3"/>
  <c r="V11" i="7"/>
  <c r="W11" i="7"/>
  <c r="X11" i="7"/>
  <c r="S57" i="3"/>
  <c r="T57" i="3"/>
  <c r="U57" i="3"/>
  <c r="S58" i="3"/>
  <c r="T58" i="3"/>
  <c r="U58" i="3"/>
  <c r="S59" i="3"/>
  <c r="T59" i="3"/>
  <c r="U59" i="3"/>
  <c r="S60" i="3"/>
  <c r="T60" i="3"/>
  <c r="U60" i="3"/>
  <c r="S61" i="3"/>
  <c r="T61" i="3"/>
  <c r="U61" i="3"/>
  <c r="S62" i="3"/>
  <c r="T62" i="3"/>
  <c r="U62" i="3"/>
  <c r="S63" i="3"/>
  <c r="T63" i="3"/>
  <c r="U63" i="3"/>
  <c r="S64" i="3"/>
  <c r="T64" i="3"/>
  <c r="U64" i="3"/>
  <c r="S65" i="3"/>
  <c r="T65" i="3"/>
  <c r="U65" i="3"/>
  <c r="S66" i="3"/>
  <c r="T66" i="3"/>
  <c r="U66" i="3"/>
  <c r="S67" i="3"/>
  <c r="T67" i="3"/>
  <c r="U67" i="3"/>
  <c r="S68" i="3"/>
  <c r="T68" i="3"/>
  <c r="U68" i="3"/>
  <c r="S69" i="3"/>
  <c r="T69" i="3"/>
  <c r="U69" i="3"/>
  <c r="S70" i="3"/>
  <c r="T70" i="3"/>
  <c r="U70" i="3"/>
  <c r="S71" i="3"/>
  <c r="T71" i="3"/>
  <c r="U71" i="3"/>
  <c r="S72" i="3"/>
  <c r="T72" i="3"/>
  <c r="U72" i="3"/>
  <c r="V12" i="7"/>
  <c r="W12" i="7"/>
  <c r="X12" i="7"/>
  <c r="S73" i="3"/>
  <c r="T73" i="3"/>
  <c r="U73" i="3"/>
  <c r="S74" i="3"/>
  <c r="T74" i="3"/>
  <c r="U74" i="3"/>
  <c r="S75" i="3"/>
  <c r="T75" i="3"/>
  <c r="U75" i="3"/>
  <c r="S76" i="3"/>
  <c r="T76" i="3"/>
  <c r="U76" i="3"/>
  <c r="S77" i="3"/>
  <c r="T77" i="3"/>
  <c r="U77" i="3"/>
  <c r="S78" i="3"/>
  <c r="T78" i="3"/>
  <c r="U78" i="3"/>
  <c r="S79" i="3"/>
  <c r="T79" i="3"/>
  <c r="U79" i="3"/>
  <c r="S80" i="3"/>
  <c r="T80" i="3"/>
  <c r="U80" i="3"/>
  <c r="S81" i="3"/>
  <c r="T81" i="3"/>
  <c r="U81" i="3"/>
  <c r="S82" i="3"/>
  <c r="T82" i="3"/>
  <c r="U82" i="3"/>
  <c r="S83" i="3"/>
  <c r="T83" i="3"/>
  <c r="U83" i="3"/>
  <c r="S84" i="3"/>
  <c r="T84" i="3"/>
  <c r="U84" i="3"/>
  <c r="S85" i="3"/>
  <c r="T85" i="3"/>
  <c r="U85" i="3"/>
  <c r="S86" i="3"/>
  <c r="T86" i="3"/>
  <c r="U86" i="3"/>
  <c r="S87" i="3"/>
  <c r="T87" i="3"/>
  <c r="U87" i="3"/>
  <c r="S88" i="3"/>
  <c r="T88" i="3"/>
  <c r="U88" i="3"/>
  <c r="V13" i="7"/>
  <c r="V65" i="7" s="1"/>
  <c r="F4" i="7" s="1"/>
  <c r="W13" i="7"/>
  <c r="X13" i="7"/>
  <c r="S89" i="3"/>
  <c r="T89" i="3"/>
  <c r="U89" i="3"/>
  <c r="S90" i="3"/>
  <c r="T90" i="3"/>
  <c r="U90" i="3"/>
  <c r="S91" i="3"/>
  <c r="T91" i="3"/>
  <c r="U91" i="3"/>
  <c r="S92" i="3"/>
  <c r="T92" i="3"/>
  <c r="U92" i="3"/>
  <c r="S93" i="3"/>
  <c r="T93" i="3"/>
  <c r="U93" i="3"/>
  <c r="S94" i="3"/>
  <c r="T94" i="3"/>
  <c r="U94" i="3"/>
  <c r="S95" i="3"/>
  <c r="T95" i="3"/>
  <c r="U95" i="3"/>
  <c r="S96" i="3"/>
  <c r="T96" i="3"/>
  <c r="U96" i="3"/>
  <c r="S97" i="3"/>
  <c r="T97" i="3"/>
  <c r="U97" i="3"/>
  <c r="S98" i="3"/>
  <c r="T98" i="3"/>
  <c r="U98" i="3"/>
  <c r="S99" i="3"/>
  <c r="T99" i="3"/>
  <c r="U99" i="3"/>
  <c r="S100" i="3"/>
  <c r="T100" i="3"/>
  <c r="U100" i="3"/>
  <c r="S101" i="3"/>
  <c r="T101" i="3"/>
  <c r="U101" i="3"/>
  <c r="S102" i="3"/>
  <c r="T102" i="3"/>
  <c r="U102" i="3"/>
  <c r="S103" i="3"/>
  <c r="T103" i="3"/>
  <c r="U103" i="3"/>
  <c r="S104" i="3"/>
  <c r="T104" i="3"/>
  <c r="U104" i="3"/>
  <c r="V14" i="7"/>
  <c r="W14" i="7"/>
  <c r="X14" i="7"/>
  <c r="S105" i="3"/>
  <c r="T105" i="3"/>
  <c r="U105" i="3"/>
  <c r="S106" i="3"/>
  <c r="T106" i="3"/>
  <c r="U106" i="3"/>
  <c r="S107" i="3"/>
  <c r="T107" i="3"/>
  <c r="U107" i="3"/>
  <c r="S108" i="3"/>
  <c r="T108" i="3"/>
  <c r="U108" i="3"/>
  <c r="S109" i="3"/>
  <c r="T109" i="3"/>
  <c r="U109" i="3"/>
  <c r="S110" i="3"/>
  <c r="T110" i="3"/>
  <c r="U110" i="3"/>
  <c r="S111" i="3"/>
  <c r="T111" i="3"/>
  <c r="U111" i="3"/>
  <c r="S112" i="3"/>
  <c r="T112" i="3"/>
  <c r="U112" i="3"/>
  <c r="S113" i="3"/>
  <c r="T113" i="3"/>
  <c r="U113" i="3"/>
  <c r="S114" i="3"/>
  <c r="T114" i="3"/>
  <c r="U114" i="3"/>
  <c r="S115" i="3"/>
  <c r="T115" i="3"/>
  <c r="U115" i="3"/>
  <c r="S116" i="3"/>
  <c r="T116" i="3"/>
  <c r="U116" i="3"/>
  <c r="S117" i="3"/>
  <c r="T117" i="3"/>
  <c r="U117" i="3"/>
  <c r="S118" i="3"/>
  <c r="T118" i="3"/>
  <c r="U118" i="3"/>
  <c r="S119" i="3"/>
  <c r="T119" i="3"/>
  <c r="U119" i="3"/>
  <c r="S120" i="3"/>
  <c r="T120" i="3"/>
  <c r="U120" i="3"/>
  <c r="V15" i="7"/>
  <c r="W15" i="7"/>
  <c r="X15" i="7"/>
  <c r="S121" i="3"/>
  <c r="T121" i="3"/>
  <c r="U121" i="3"/>
  <c r="S122" i="3"/>
  <c r="T122" i="3"/>
  <c r="U122" i="3"/>
  <c r="S123" i="3"/>
  <c r="T123" i="3"/>
  <c r="U123" i="3"/>
  <c r="S124" i="3"/>
  <c r="T124" i="3"/>
  <c r="U124" i="3"/>
  <c r="S125" i="3"/>
  <c r="T125" i="3"/>
  <c r="U125" i="3"/>
  <c r="S126" i="3"/>
  <c r="T126" i="3"/>
  <c r="U126" i="3"/>
  <c r="S127" i="3"/>
  <c r="T127" i="3"/>
  <c r="U127" i="3"/>
  <c r="S128" i="3"/>
  <c r="T128" i="3"/>
  <c r="U128" i="3"/>
  <c r="S129" i="3"/>
  <c r="T129" i="3"/>
  <c r="U129" i="3"/>
  <c r="S130" i="3"/>
  <c r="T130" i="3"/>
  <c r="U130" i="3"/>
  <c r="S131" i="3"/>
  <c r="T131" i="3"/>
  <c r="U131" i="3"/>
  <c r="S132" i="3"/>
  <c r="T132" i="3"/>
  <c r="U132" i="3"/>
  <c r="S133" i="3"/>
  <c r="T133" i="3"/>
  <c r="U133" i="3"/>
  <c r="S134" i="3"/>
  <c r="T134" i="3"/>
  <c r="U134" i="3"/>
  <c r="S135" i="3"/>
  <c r="T135" i="3"/>
  <c r="U135" i="3"/>
  <c r="S136" i="3"/>
  <c r="T136" i="3"/>
  <c r="U136" i="3"/>
  <c r="V16" i="7"/>
  <c r="W16" i="7"/>
  <c r="X16" i="7"/>
  <c r="S137" i="3"/>
  <c r="T137" i="3"/>
  <c r="U137" i="3"/>
  <c r="S138" i="3"/>
  <c r="T138" i="3"/>
  <c r="U138" i="3"/>
  <c r="S139" i="3"/>
  <c r="T139" i="3"/>
  <c r="U139" i="3"/>
  <c r="S140" i="3"/>
  <c r="T140" i="3"/>
  <c r="U140" i="3"/>
  <c r="S141" i="3"/>
  <c r="T141" i="3"/>
  <c r="U141" i="3"/>
  <c r="S142" i="3"/>
  <c r="T142" i="3"/>
  <c r="U142" i="3"/>
  <c r="S143" i="3"/>
  <c r="T143" i="3"/>
  <c r="U143" i="3"/>
  <c r="S144" i="3"/>
  <c r="T144" i="3"/>
  <c r="U144" i="3"/>
  <c r="S145" i="3"/>
  <c r="T145" i="3"/>
  <c r="U145" i="3"/>
  <c r="S146" i="3"/>
  <c r="T146" i="3"/>
  <c r="U146" i="3"/>
  <c r="S147" i="3"/>
  <c r="T147" i="3"/>
  <c r="U147" i="3"/>
  <c r="S148" i="3"/>
  <c r="T148" i="3"/>
  <c r="U148" i="3"/>
  <c r="S149" i="3"/>
  <c r="T149" i="3"/>
  <c r="U149" i="3"/>
  <c r="S150" i="3"/>
  <c r="T150" i="3"/>
  <c r="U150" i="3"/>
  <c r="S151" i="3"/>
  <c r="T151" i="3"/>
  <c r="U151" i="3"/>
  <c r="S152" i="3"/>
  <c r="T152" i="3"/>
  <c r="U152" i="3"/>
  <c r="V17" i="7"/>
  <c r="W17" i="7"/>
  <c r="X17" i="7"/>
  <c r="S153" i="3"/>
  <c r="T153" i="3"/>
  <c r="U153" i="3"/>
  <c r="S154" i="3"/>
  <c r="T154" i="3"/>
  <c r="U154" i="3"/>
  <c r="S155" i="3"/>
  <c r="T155" i="3"/>
  <c r="U155" i="3"/>
  <c r="S156" i="3"/>
  <c r="T156" i="3"/>
  <c r="U156" i="3"/>
  <c r="S157" i="3"/>
  <c r="T157" i="3"/>
  <c r="U157" i="3"/>
  <c r="S158" i="3"/>
  <c r="T158" i="3"/>
  <c r="U158" i="3"/>
  <c r="S159" i="3"/>
  <c r="T159" i="3"/>
  <c r="U159" i="3"/>
  <c r="S160" i="3"/>
  <c r="T160" i="3"/>
  <c r="U160" i="3"/>
  <c r="S161" i="3"/>
  <c r="T161" i="3"/>
  <c r="U161" i="3"/>
  <c r="S162" i="3"/>
  <c r="T162" i="3"/>
  <c r="U162" i="3"/>
  <c r="S163" i="3"/>
  <c r="T163" i="3"/>
  <c r="U163" i="3"/>
  <c r="S164" i="3"/>
  <c r="T164" i="3"/>
  <c r="U164" i="3"/>
  <c r="S165" i="3"/>
  <c r="T165" i="3"/>
  <c r="U165" i="3"/>
  <c r="S166" i="3"/>
  <c r="T166" i="3"/>
  <c r="U166" i="3"/>
  <c r="S167" i="3"/>
  <c r="T167" i="3"/>
  <c r="U167" i="3"/>
  <c r="S168" i="3"/>
  <c r="T168" i="3"/>
  <c r="U168" i="3"/>
  <c r="V18" i="7"/>
  <c r="W18" i="7"/>
  <c r="X18" i="7"/>
  <c r="S169" i="3"/>
  <c r="T169" i="3"/>
  <c r="U169" i="3"/>
  <c r="S170" i="3"/>
  <c r="T170" i="3"/>
  <c r="U170" i="3"/>
  <c r="S171" i="3"/>
  <c r="T171" i="3"/>
  <c r="U171" i="3"/>
  <c r="S172" i="3"/>
  <c r="T172" i="3"/>
  <c r="U172" i="3"/>
  <c r="S173" i="3"/>
  <c r="T173" i="3"/>
  <c r="U173" i="3"/>
  <c r="S174" i="3"/>
  <c r="T174" i="3"/>
  <c r="U174" i="3"/>
  <c r="S175" i="3"/>
  <c r="T175" i="3"/>
  <c r="U175" i="3"/>
  <c r="S176" i="3"/>
  <c r="T176" i="3"/>
  <c r="U176" i="3"/>
  <c r="S177" i="3"/>
  <c r="T177" i="3"/>
  <c r="U177" i="3"/>
  <c r="S178" i="3"/>
  <c r="T178" i="3"/>
  <c r="U178" i="3"/>
  <c r="S179" i="3"/>
  <c r="T179" i="3"/>
  <c r="U179" i="3"/>
  <c r="S180" i="3"/>
  <c r="T180" i="3"/>
  <c r="U180" i="3"/>
  <c r="S181" i="3"/>
  <c r="T181" i="3"/>
  <c r="U181" i="3"/>
  <c r="S182" i="3"/>
  <c r="T182" i="3"/>
  <c r="U182" i="3"/>
  <c r="S183" i="3"/>
  <c r="T183" i="3"/>
  <c r="U183" i="3"/>
  <c r="S184" i="3"/>
  <c r="T184" i="3"/>
  <c r="U184" i="3"/>
  <c r="V19" i="7"/>
  <c r="W19" i="7"/>
  <c r="X19" i="7"/>
  <c r="S185" i="3"/>
  <c r="T185" i="3"/>
  <c r="U185" i="3"/>
  <c r="S186" i="3"/>
  <c r="T186" i="3"/>
  <c r="U186" i="3"/>
  <c r="S187" i="3"/>
  <c r="T187" i="3"/>
  <c r="U187" i="3"/>
  <c r="S188" i="3"/>
  <c r="T188" i="3"/>
  <c r="U188" i="3"/>
  <c r="S189" i="3"/>
  <c r="T189" i="3"/>
  <c r="U189" i="3"/>
  <c r="S190" i="3"/>
  <c r="T190" i="3"/>
  <c r="U190" i="3"/>
  <c r="S191" i="3"/>
  <c r="T191" i="3"/>
  <c r="U191" i="3"/>
  <c r="S192" i="3"/>
  <c r="T192" i="3"/>
  <c r="U192" i="3"/>
  <c r="S193" i="3"/>
  <c r="T193" i="3"/>
  <c r="U193" i="3"/>
  <c r="S194" i="3"/>
  <c r="T194" i="3"/>
  <c r="U194" i="3"/>
  <c r="S195" i="3"/>
  <c r="T195" i="3"/>
  <c r="U195" i="3"/>
  <c r="S196" i="3"/>
  <c r="T196" i="3"/>
  <c r="U196" i="3"/>
  <c r="S197" i="3"/>
  <c r="T197" i="3"/>
  <c r="U197" i="3"/>
  <c r="S198" i="3"/>
  <c r="T198" i="3"/>
  <c r="U198" i="3"/>
  <c r="S199" i="3"/>
  <c r="T199" i="3"/>
  <c r="U199" i="3"/>
  <c r="S200" i="3"/>
  <c r="T200" i="3"/>
  <c r="U200" i="3"/>
  <c r="V20" i="7"/>
  <c r="W20" i="7"/>
  <c r="X20" i="7"/>
  <c r="S201" i="3"/>
  <c r="T201" i="3"/>
  <c r="U201" i="3"/>
  <c r="S202" i="3"/>
  <c r="T202" i="3"/>
  <c r="U202" i="3"/>
  <c r="S203" i="3"/>
  <c r="T203" i="3"/>
  <c r="U203" i="3"/>
  <c r="S204" i="3"/>
  <c r="T204" i="3"/>
  <c r="U204" i="3"/>
  <c r="S205" i="3"/>
  <c r="T205" i="3"/>
  <c r="U205" i="3"/>
  <c r="S206" i="3"/>
  <c r="T206" i="3"/>
  <c r="U206" i="3"/>
  <c r="S207" i="3"/>
  <c r="T207" i="3"/>
  <c r="U207" i="3"/>
  <c r="S208" i="3"/>
  <c r="T208" i="3"/>
  <c r="U208" i="3"/>
  <c r="S209" i="3"/>
  <c r="T209" i="3"/>
  <c r="U209" i="3"/>
  <c r="S210" i="3"/>
  <c r="T210" i="3"/>
  <c r="U210" i="3"/>
  <c r="S211" i="3"/>
  <c r="T211" i="3"/>
  <c r="U211" i="3"/>
  <c r="S212" i="3"/>
  <c r="T212" i="3"/>
  <c r="U212" i="3"/>
  <c r="S213" i="3"/>
  <c r="T213" i="3"/>
  <c r="U213" i="3"/>
  <c r="S214" i="3"/>
  <c r="T214" i="3"/>
  <c r="U214" i="3"/>
  <c r="S215" i="3"/>
  <c r="T215" i="3"/>
  <c r="U215" i="3"/>
  <c r="S216" i="3"/>
  <c r="T216" i="3"/>
  <c r="U216" i="3"/>
  <c r="V21" i="7"/>
  <c r="W21" i="7"/>
  <c r="X21" i="7"/>
  <c r="S217" i="3"/>
  <c r="T217" i="3"/>
  <c r="U217" i="3"/>
  <c r="S218" i="3"/>
  <c r="T218" i="3"/>
  <c r="U218" i="3"/>
  <c r="S219" i="3"/>
  <c r="T219" i="3"/>
  <c r="U219" i="3"/>
  <c r="S220" i="3"/>
  <c r="T220" i="3"/>
  <c r="U220" i="3"/>
  <c r="S221" i="3"/>
  <c r="T221" i="3"/>
  <c r="U221" i="3"/>
  <c r="S222" i="3"/>
  <c r="T222" i="3"/>
  <c r="U222" i="3"/>
  <c r="S223" i="3"/>
  <c r="T223" i="3"/>
  <c r="U223" i="3"/>
  <c r="S224" i="3"/>
  <c r="T224" i="3"/>
  <c r="U224" i="3"/>
  <c r="S225" i="3"/>
  <c r="T225" i="3"/>
  <c r="U225" i="3"/>
  <c r="S226" i="3"/>
  <c r="T226" i="3"/>
  <c r="U226" i="3"/>
  <c r="S227" i="3"/>
  <c r="T227" i="3"/>
  <c r="U227" i="3"/>
  <c r="S228" i="3"/>
  <c r="T228" i="3"/>
  <c r="U228" i="3"/>
  <c r="S229" i="3"/>
  <c r="T229" i="3"/>
  <c r="U229" i="3"/>
  <c r="S230" i="3"/>
  <c r="T230" i="3"/>
  <c r="U230" i="3"/>
  <c r="S231" i="3"/>
  <c r="T231" i="3"/>
  <c r="U231" i="3"/>
  <c r="S232" i="3"/>
  <c r="T232" i="3"/>
  <c r="U232" i="3"/>
  <c r="V22" i="7"/>
  <c r="W22" i="7"/>
  <c r="X22" i="7"/>
  <c r="S233" i="3"/>
  <c r="T233" i="3"/>
  <c r="U233" i="3"/>
  <c r="S234" i="3"/>
  <c r="T234" i="3"/>
  <c r="U234" i="3"/>
  <c r="S235" i="3"/>
  <c r="T235" i="3"/>
  <c r="U235" i="3"/>
  <c r="S236" i="3"/>
  <c r="T236" i="3"/>
  <c r="U236" i="3"/>
  <c r="S237" i="3"/>
  <c r="T237" i="3"/>
  <c r="U237" i="3"/>
  <c r="S238" i="3"/>
  <c r="T238" i="3"/>
  <c r="U238" i="3"/>
  <c r="S239" i="3"/>
  <c r="T239" i="3"/>
  <c r="U239" i="3"/>
  <c r="S240" i="3"/>
  <c r="T240" i="3"/>
  <c r="U240" i="3"/>
  <c r="S241" i="3"/>
  <c r="T241" i="3"/>
  <c r="U241" i="3"/>
  <c r="S242" i="3"/>
  <c r="T242" i="3"/>
  <c r="U242" i="3"/>
  <c r="S243" i="3"/>
  <c r="T243" i="3"/>
  <c r="U243" i="3"/>
  <c r="S244" i="3"/>
  <c r="T244" i="3"/>
  <c r="U244" i="3"/>
  <c r="S245" i="3"/>
  <c r="T245" i="3"/>
  <c r="U245" i="3"/>
  <c r="S246" i="3"/>
  <c r="T246" i="3"/>
  <c r="U246" i="3"/>
  <c r="S247" i="3"/>
  <c r="T247" i="3"/>
  <c r="U247" i="3"/>
  <c r="S248" i="3"/>
  <c r="T248" i="3"/>
  <c r="U248" i="3"/>
  <c r="V23" i="7"/>
  <c r="W23" i="7"/>
  <c r="X23" i="7"/>
  <c r="S249" i="3"/>
  <c r="T249" i="3"/>
  <c r="U249" i="3"/>
  <c r="S250" i="3"/>
  <c r="T250" i="3"/>
  <c r="U250" i="3"/>
  <c r="S251" i="3"/>
  <c r="T251" i="3"/>
  <c r="U251" i="3"/>
  <c r="S252" i="3"/>
  <c r="T252" i="3"/>
  <c r="U252" i="3"/>
  <c r="S253" i="3"/>
  <c r="T253" i="3"/>
  <c r="U253" i="3"/>
  <c r="S254" i="3"/>
  <c r="T254" i="3"/>
  <c r="U254" i="3"/>
  <c r="S255" i="3"/>
  <c r="T255" i="3"/>
  <c r="U255" i="3"/>
  <c r="S256" i="3"/>
  <c r="T256" i="3"/>
  <c r="U256" i="3"/>
  <c r="S257" i="3"/>
  <c r="T257" i="3"/>
  <c r="U257" i="3"/>
  <c r="S258" i="3"/>
  <c r="T258" i="3"/>
  <c r="U258" i="3"/>
  <c r="S259" i="3"/>
  <c r="T259" i="3"/>
  <c r="U259" i="3"/>
  <c r="S260" i="3"/>
  <c r="T260" i="3"/>
  <c r="U260" i="3"/>
  <c r="S261" i="3"/>
  <c r="T261" i="3"/>
  <c r="U261" i="3"/>
  <c r="S262" i="3"/>
  <c r="T262" i="3"/>
  <c r="U262" i="3"/>
  <c r="S263" i="3"/>
  <c r="T263" i="3"/>
  <c r="U263" i="3"/>
  <c r="S264" i="3"/>
  <c r="T264" i="3"/>
  <c r="U264" i="3"/>
  <c r="V24" i="7"/>
  <c r="W24" i="7"/>
  <c r="X24" i="7"/>
  <c r="S265" i="3"/>
  <c r="T265" i="3"/>
  <c r="U265" i="3"/>
  <c r="S266" i="3"/>
  <c r="T266" i="3"/>
  <c r="U266" i="3"/>
  <c r="S267" i="3"/>
  <c r="T267" i="3"/>
  <c r="U267" i="3"/>
  <c r="S268" i="3"/>
  <c r="T268" i="3"/>
  <c r="U268" i="3"/>
  <c r="S269" i="3"/>
  <c r="T269" i="3"/>
  <c r="U269" i="3"/>
  <c r="S270" i="3"/>
  <c r="T270" i="3"/>
  <c r="U270" i="3"/>
  <c r="S271" i="3"/>
  <c r="T271" i="3"/>
  <c r="U271" i="3"/>
  <c r="S272" i="3"/>
  <c r="T272" i="3"/>
  <c r="U272" i="3"/>
  <c r="S273" i="3"/>
  <c r="T273" i="3"/>
  <c r="U273" i="3"/>
  <c r="S274" i="3"/>
  <c r="T274" i="3"/>
  <c r="U274" i="3"/>
  <c r="S275" i="3"/>
  <c r="T275" i="3"/>
  <c r="U275" i="3"/>
  <c r="S276" i="3"/>
  <c r="T276" i="3"/>
  <c r="U276" i="3"/>
  <c r="S277" i="3"/>
  <c r="T277" i="3"/>
  <c r="U277" i="3"/>
  <c r="S278" i="3"/>
  <c r="T278" i="3"/>
  <c r="U278" i="3"/>
  <c r="S279" i="3"/>
  <c r="T279" i="3"/>
  <c r="U279" i="3"/>
  <c r="S280" i="3"/>
  <c r="T280" i="3"/>
  <c r="U280" i="3"/>
  <c r="V25" i="7"/>
  <c r="W25" i="7"/>
  <c r="X25" i="7"/>
  <c r="S281" i="3"/>
  <c r="T281" i="3"/>
  <c r="U281" i="3"/>
  <c r="S282" i="3"/>
  <c r="T282" i="3"/>
  <c r="U282" i="3"/>
  <c r="S283" i="3"/>
  <c r="T283" i="3"/>
  <c r="U283" i="3"/>
  <c r="S284" i="3"/>
  <c r="T284" i="3"/>
  <c r="U284" i="3"/>
  <c r="S285" i="3"/>
  <c r="T285" i="3"/>
  <c r="U285" i="3"/>
  <c r="S286" i="3"/>
  <c r="T286" i="3"/>
  <c r="U286" i="3"/>
  <c r="S287" i="3"/>
  <c r="T287" i="3"/>
  <c r="U287" i="3"/>
  <c r="S288" i="3"/>
  <c r="T288" i="3"/>
  <c r="U288" i="3"/>
  <c r="S289" i="3"/>
  <c r="T289" i="3"/>
  <c r="U289" i="3"/>
  <c r="S290" i="3"/>
  <c r="T290" i="3"/>
  <c r="U290" i="3"/>
  <c r="S291" i="3"/>
  <c r="T291" i="3"/>
  <c r="U291" i="3"/>
  <c r="S292" i="3"/>
  <c r="T292" i="3"/>
  <c r="U292" i="3"/>
  <c r="S293" i="3"/>
  <c r="T293" i="3"/>
  <c r="U293" i="3"/>
  <c r="S294" i="3"/>
  <c r="T294" i="3"/>
  <c r="U294" i="3"/>
  <c r="S295" i="3"/>
  <c r="T295" i="3"/>
  <c r="U295" i="3"/>
  <c r="S296" i="3"/>
  <c r="T296" i="3"/>
  <c r="U296" i="3"/>
  <c r="V26" i="7"/>
  <c r="W26" i="7"/>
  <c r="X26" i="7"/>
  <c r="S297" i="3"/>
  <c r="T297" i="3"/>
  <c r="U297" i="3"/>
  <c r="S298" i="3"/>
  <c r="T298" i="3"/>
  <c r="U298" i="3"/>
  <c r="S299" i="3"/>
  <c r="T299" i="3"/>
  <c r="U299" i="3"/>
  <c r="S300" i="3"/>
  <c r="T300" i="3"/>
  <c r="U300" i="3"/>
  <c r="S301" i="3"/>
  <c r="T301" i="3"/>
  <c r="U301" i="3"/>
  <c r="S302" i="3"/>
  <c r="T302" i="3"/>
  <c r="U302" i="3"/>
  <c r="S303" i="3"/>
  <c r="T303" i="3"/>
  <c r="U303" i="3"/>
  <c r="S304" i="3"/>
  <c r="T304" i="3"/>
  <c r="U304" i="3"/>
  <c r="S305" i="3"/>
  <c r="T305" i="3"/>
  <c r="U305" i="3"/>
  <c r="S306" i="3"/>
  <c r="T306" i="3"/>
  <c r="U306" i="3"/>
  <c r="S307" i="3"/>
  <c r="T307" i="3"/>
  <c r="U307" i="3"/>
  <c r="S308" i="3"/>
  <c r="T308" i="3"/>
  <c r="U308" i="3"/>
  <c r="S309" i="3"/>
  <c r="T309" i="3"/>
  <c r="U309" i="3"/>
  <c r="S310" i="3"/>
  <c r="T310" i="3"/>
  <c r="U310" i="3"/>
  <c r="S311" i="3"/>
  <c r="T311" i="3"/>
  <c r="U311" i="3"/>
  <c r="S312" i="3"/>
  <c r="T312" i="3"/>
  <c r="U312" i="3"/>
  <c r="V27" i="7"/>
  <c r="W27" i="7"/>
  <c r="X27" i="7"/>
  <c r="S313" i="3"/>
  <c r="T313" i="3"/>
  <c r="U313" i="3"/>
  <c r="S314" i="3"/>
  <c r="T314" i="3"/>
  <c r="U314" i="3"/>
  <c r="S315" i="3"/>
  <c r="T315" i="3"/>
  <c r="U315" i="3"/>
  <c r="S316" i="3"/>
  <c r="T316" i="3"/>
  <c r="U316" i="3"/>
  <c r="S317" i="3"/>
  <c r="T317" i="3"/>
  <c r="U317" i="3"/>
  <c r="S318" i="3"/>
  <c r="T318" i="3"/>
  <c r="U318" i="3"/>
  <c r="S319" i="3"/>
  <c r="T319" i="3"/>
  <c r="U319" i="3"/>
  <c r="S320" i="3"/>
  <c r="T320" i="3"/>
  <c r="U320" i="3"/>
  <c r="S321" i="3"/>
  <c r="T321" i="3"/>
  <c r="U321" i="3"/>
  <c r="S322" i="3"/>
  <c r="T322" i="3"/>
  <c r="U322" i="3"/>
  <c r="S323" i="3"/>
  <c r="T323" i="3"/>
  <c r="U323" i="3"/>
  <c r="S324" i="3"/>
  <c r="T324" i="3"/>
  <c r="U324" i="3"/>
  <c r="S325" i="3"/>
  <c r="T325" i="3"/>
  <c r="U325" i="3"/>
  <c r="S326" i="3"/>
  <c r="T326" i="3"/>
  <c r="U326" i="3"/>
  <c r="S327" i="3"/>
  <c r="T327" i="3"/>
  <c r="U327" i="3"/>
  <c r="S328" i="3"/>
  <c r="T328" i="3"/>
  <c r="U328" i="3"/>
  <c r="V28" i="7"/>
  <c r="W28" i="7"/>
  <c r="X28" i="7"/>
  <c r="S329" i="3"/>
  <c r="T329" i="3"/>
  <c r="U329" i="3"/>
  <c r="S330" i="3"/>
  <c r="T330" i="3"/>
  <c r="U330" i="3"/>
  <c r="S331" i="3"/>
  <c r="T331" i="3"/>
  <c r="U331" i="3"/>
  <c r="S332" i="3"/>
  <c r="T332" i="3"/>
  <c r="U332" i="3"/>
  <c r="S333" i="3"/>
  <c r="T333" i="3"/>
  <c r="U333" i="3"/>
  <c r="S334" i="3"/>
  <c r="T334" i="3"/>
  <c r="U334" i="3"/>
  <c r="S335" i="3"/>
  <c r="T335" i="3"/>
  <c r="U335" i="3"/>
  <c r="S336" i="3"/>
  <c r="T336" i="3"/>
  <c r="U336" i="3"/>
  <c r="S337" i="3"/>
  <c r="T337" i="3"/>
  <c r="U337" i="3"/>
  <c r="S338" i="3"/>
  <c r="T338" i="3"/>
  <c r="U338" i="3"/>
  <c r="S339" i="3"/>
  <c r="T339" i="3"/>
  <c r="U339" i="3"/>
  <c r="S340" i="3"/>
  <c r="T340" i="3"/>
  <c r="U340" i="3"/>
  <c r="S341" i="3"/>
  <c r="T341" i="3"/>
  <c r="U341" i="3"/>
  <c r="S342" i="3"/>
  <c r="T342" i="3"/>
  <c r="U342" i="3"/>
  <c r="S343" i="3"/>
  <c r="T343" i="3"/>
  <c r="U343" i="3"/>
  <c r="S344" i="3"/>
  <c r="T344" i="3"/>
  <c r="U344" i="3"/>
  <c r="V29" i="7"/>
  <c r="W29" i="7"/>
  <c r="X29" i="7"/>
  <c r="S345" i="3"/>
  <c r="T345" i="3"/>
  <c r="U345" i="3"/>
  <c r="S346" i="3"/>
  <c r="T346" i="3"/>
  <c r="U346" i="3"/>
  <c r="S347" i="3"/>
  <c r="T347" i="3"/>
  <c r="U347" i="3"/>
  <c r="S348" i="3"/>
  <c r="T348" i="3"/>
  <c r="U348" i="3"/>
  <c r="S349" i="3"/>
  <c r="T349" i="3"/>
  <c r="U349" i="3"/>
  <c r="S350" i="3"/>
  <c r="T350" i="3"/>
  <c r="U350" i="3"/>
  <c r="S351" i="3"/>
  <c r="T351" i="3"/>
  <c r="U351" i="3"/>
  <c r="S352" i="3"/>
  <c r="T352" i="3"/>
  <c r="U352" i="3"/>
  <c r="S353" i="3"/>
  <c r="T353" i="3"/>
  <c r="U353" i="3"/>
  <c r="S354" i="3"/>
  <c r="T354" i="3"/>
  <c r="U354" i="3"/>
  <c r="S355" i="3"/>
  <c r="T355" i="3"/>
  <c r="U355" i="3"/>
  <c r="S356" i="3"/>
  <c r="T356" i="3"/>
  <c r="U356" i="3"/>
  <c r="S357" i="3"/>
  <c r="T357" i="3"/>
  <c r="U357" i="3"/>
  <c r="S358" i="3"/>
  <c r="T358" i="3"/>
  <c r="U358" i="3"/>
  <c r="S359" i="3"/>
  <c r="T359" i="3"/>
  <c r="U359" i="3"/>
  <c r="S360" i="3"/>
  <c r="T360" i="3"/>
  <c r="U360" i="3"/>
  <c r="V30" i="7"/>
  <c r="W30" i="7"/>
  <c r="X30" i="7"/>
  <c r="S361" i="3"/>
  <c r="T361" i="3"/>
  <c r="U361" i="3"/>
  <c r="S362" i="3"/>
  <c r="T362" i="3"/>
  <c r="U362" i="3"/>
  <c r="S363" i="3"/>
  <c r="T363" i="3"/>
  <c r="U363" i="3"/>
  <c r="S364" i="3"/>
  <c r="T364" i="3"/>
  <c r="U364" i="3"/>
  <c r="S365" i="3"/>
  <c r="T365" i="3"/>
  <c r="U365" i="3"/>
  <c r="S366" i="3"/>
  <c r="T366" i="3"/>
  <c r="U366" i="3"/>
  <c r="S367" i="3"/>
  <c r="T367" i="3"/>
  <c r="U367" i="3"/>
  <c r="S368" i="3"/>
  <c r="T368" i="3"/>
  <c r="U368" i="3"/>
  <c r="S369" i="3"/>
  <c r="T369" i="3"/>
  <c r="U369" i="3"/>
  <c r="S370" i="3"/>
  <c r="T370" i="3"/>
  <c r="U370" i="3"/>
  <c r="S371" i="3"/>
  <c r="T371" i="3"/>
  <c r="U371" i="3"/>
  <c r="S372" i="3"/>
  <c r="T372" i="3"/>
  <c r="U372" i="3"/>
  <c r="S373" i="3"/>
  <c r="T373" i="3"/>
  <c r="U373" i="3"/>
  <c r="S374" i="3"/>
  <c r="T374" i="3"/>
  <c r="U374" i="3"/>
  <c r="S375" i="3"/>
  <c r="T375" i="3"/>
  <c r="U375" i="3"/>
  <c r="S376" i="3"/>
  <c r="T376" i="3"/>
  <c r="U376" i="3"/>
  <c r="V31" i="7"/>
  <c r="W31" i="7"/>
  <c r="X31" i="7"/>
  <c r="S377" i="3"/>
  <c r="T377" i="3"/>
  <c r="U377" i="3"/>
  <c r="S378" i="3"/>
  <c r="T378" i="3"/>
  <c r="U378" i="3"/>
  <c r="S379" i="3"/>
  <c r="T379" i="3"/>
  <c r="U379" i="3"/>
  <c r="S380" i="3"/>
  <c r="T380" i="3"/>
  <c r="U380" i="3"/>
  <c r="S381" i="3"/>
  <c r="T381" i="3"/>
  <c r="U381" i="3"/>
  <c r="S382" i="3"/>
  <c r="T382" i="3"/>
  <c r="U382" i="3"/>
  <c r="S383" i="3"/>
  <c r="T383" i="3"/>
  <c r="U383" i="3"/>
  <c r="S384" i="3"/>
  <c r="T384" i="3"/>
  <c r="U384" i="3"/>
  <c r="S385" i="3"/>
  <c r="T385" i="3"/>
  <c r="U385" i="3"/>
  <c r="S386" i="3"/>
  <c r="T386" i="3"/>
  <c r="U386" i="3"/>
  <c r="S387" i="3"/>
  <c r="T387" i="3"/>
  <c r="U387" i="3"/>
  <c r="S388" i="3"/>
  <c r="T388" i="3"/>
  <c r="U388" i="3"/>
  <c r="S389" i="3"/>
  <c r="T389" i="3"/>
  <c r="U389" i="3"/>
  <c r="S390" i="3"/>
  <c r="T390" i="3"/>
  <c r="U390" i="3"/>
  <c r="S391" i="3"/>
  <c r="T391" i="3"/>
  <c r="U391" i="3"/>
  <c r="S392" i="3"/>
  <c r="T392" i="3"/>
  <c r="U392" i="3"/>
  <c r="V32" i="7"/>
  <c r="W32" i="7"/>
  <c r="X32" i="7"/>
  <c r="S393" i="3"/>
  <c r="T393" i="3"/>
  <c r="U393" i="3"/>
  <c r="S394" i="3"/>
  <c r="T394" i="3"/>
  <c r="U394" i="3"/>
  <c r="S395" i="3"/>
  <c r="T395" i="3"/>
  <c r="U395" i="3"/>
  <c r="S396" i="3"/>
  <c r="T396" i="3"/>
  <c r="U396" i="3"/>
  <c r="S397" i="3"/>
  <c r="T397" i="3"/>
  <c r="U397" i="3"/>
  <c r="S398" i="3"/>
  <c r="T398" i="3"/>
  <c r="U398" i="3"/>
  <c r="S399" i="3"/>
  <c r="T399" i="3"/>
  <c r="U399" i="3"/>
  <c r="S400" i="3"/>
  <c r="T400" i="3"/>
  <c r="U400" i="3"/>
  <c r="S401" i="3"/>
  <c r="T401" i="3"/>
  <c r="U401" i="3"/>
  <c r="S402" i="3"/>
  <c r="T402" i="3"/>
  <c r="U402" i="3"/>
  <c r="S403" i="3"/>
  <c r="T403" i="3"/>
  <c r="U403" i="3"/>
  <c r="S404" i="3"/>
  <c r="T404" i="3"/>
  <c r="U404" i="3"/>
  <c r="S405" i="3"/>
  <c r="T405" i="3"/>
  <c r="U405" i="3"/>
  <c r="S406" i="3"/>
  <c r="T406" i="3"/>
  <c r="U406" i="3"/>
  <c r="S407" i="3"/>
  <c r="T407" i="3"/>
  <c r="U407" i="3"/>
  <c r="S408" i="3"/>
  <c r="T408" i="3"/>
  <c r="U408" i="3"/>
  <c r="V33" i="7"/>
  <c r="W33" i="7"/>
  <c r="X33" i="7"/>
  <c r="S409" i="3"/>
  <c r="T409" i="3"/>
  <c r="U409" i="3"/>
  <c r="S410" i="3"/>
  <c r="T410" i="3"/>
  <c r="U410" i="3"/>
  <c r="S411" i="3"/>
  <c r="T411" i="3"/>
  <c r="U411" i="3"/>
  <c r="S412" i="3"/>
  <c r="T412" i="3"/>
  <c r="U412" i="3"/>
  <c r="S413" i="3"/>
  <c r="T413" i="3"/>
  <c r="U413" i="3"/>
  <c r="S414" i="3"/>
  <c r="T414" i="3"/>
  <c r="U414" i="3"/>
  <c r="S415" i="3"/>
  <c r="T415" i="3"/>
  <c r="U415" i="3"/>
  <c r="S416" i="3"/>
  <c r="T416" i="3"/>
  <c r="U416" i="3"/>
  <c r="S417" i="3"/>
  <c r="T417" i="3"/>
  <c r="U417" i="3"/>
  <c r="S418" i="3"/>
  <c r="T418" i="3"/>
  <c r="U418" i="3"/>
  <c r="S419" i="3"/>
  <c r="T419" i="3"/>
  <c r="U419" i="3"/>
  <c r="S420" i="3"/>
  <c r="T420" i="3"/>
  <c r="U420" i="3"/>
  <c r="S421" i="3"/>
  <c r="T421" i="3"/>
  <c r="U421" i="3"/>
  <c r="S422" i="3"/>
  <c r="T422" i="3"/>
  <c r="U422" i="3"/>
  <c r="S423" i="3"/>
  <c r="T423" i="3"/>
  <c r="U423" i="3"/>
  <c r="S424" i="3"/>
  <c r="T424" i="3"/>
  <c r="U424" i="3"/>
  <c r="V34" i="7"/>
  <c r="W34" i="7"/>
  <c r="X34" i="7"/>
  <c r="S425" i="3"/>
  <c r="T425" i="3"/>
  <c r="U425" i="3"/>
  <c r="S426" i="3"/>
  <c r="T426" i="3"/>
  <c r="U426" i="3"/>
  <c r="S427" i="3"/>
  <c r="T427" i="3"/>
  <c r="U427" i="3"/>
  <c r="S428" i="3"/>
  <c r="T428" i="3"/>
  <c r="U428" i="3"/>
  <c r="S429" i="3"/>
  <c r="T429" i="3"/>
  <c r="U429" i="3"/>
  <c r="S430" i="3"/>
  <c r="T430" i="3"/>
  <c r="U430" i="3"/>
  <c r="S431" i="3"/>
  <c r="T431" i="3"/>
  <c r="U431" i="3"/>
  <c r="S432" i="3"/>
  <c r="T432" i="3"/>
  <c r="U432" i="3"/>
  <c r="S433" i="3"/>
  <c r="T433" i="3"/>
  <c r="U433" i="3"/>
  <c r="S434" i="3"/>
  <c r="T434" i="3"/>
  <c r="U434" i="3"/>
  <c r="S435" i="3"/>
  <c r="T435" i="3"/>
  <c r="U435" i="3"/>
  <c r="S436" i="3"/>
  <c r="T436" i="3"/>
  <c r="U436" i="3"/>
  <c r="S437" i="3"/>
  <c r="T437" i="3"/>
  <c r="U437" i="3"/>
  <c r="S438" i="3"/>
  <c r="T438" i="3"/>
  <c r="U438" i="3"/>
  <c r="S439" i="3"/>
  <c r="T439" i="3"/>
  <c r="U439" i="3"/>
  <c r="S440" i="3"/>
  <c r="T440" i="3"/>
  <c r="U440" i="3"/>
  <c r="V35" i="7"/>
  <c r="W35" i="7"/>
  <c r="X35" i="7"/>
  <c r="S441" i="3"/>
  <c r="T441" i="3"/>
  <c r="U441" i="3"/>
  <c r="S442" i="3"/>
  <c r="T442" i="3"/>
  <c r="U442" i="3"/>
  <c r="S443" i="3"/>
  <c r="T443" i="3"/>
  <c r="U443" i="3"/>
  <c r="S444" i="3"/>
  <c r="T444" i="3"/>
  <c r="U444" i="3"/>
  <c r="S445" i="3"/>
  <c r="T445" i="3"/>
  <c r="U445" i="3"/>
  <c r="S446" i="3"/>
  <c r="T446" i="3"/>
  <c r="U446" i="3"/>
  <c r="S447" i="3"/>
  <c r="T447" i="3"/>
  <c r="U447" i="3"/>
  <c r="S448" i="3"/>
  <c r="T448" i="3"/>
  <c r="U448" i="3"/>
  <c r="S449" i="3"/>
  <c r="T449" i="3"/>
  <c r="U449" i="3"/>
  <c r="S450" i="3"/>
  <c r="T450" i="3"/>
  <c r="U450" i="3"/>
  <c r="S451" i="3"/>
  <c r="T451" i="3"/>
  <c r="U451" i="3"/>
  <c r="S452" i="3"/>
  <c r="T452" i="3"/>
  <c r="U452" i="3"/>
  <c r="S453" i="3"/>
  <c r="T453" i="3"/>
  <c r="U453" i="3"/>
  <c r="S454" i="3"/>
  <c r="T454" i="3"/>
  <c r="U454" i="3"/>
  <c r="S455" i="3"/>
  <c r="T455" i="3"/>
  <c r="U455" i="3"/>
  <c r="S456" i="3"/>
  <c r="T456" i="3"/>
  <c r="U456" i="3"/>
  <c r="V36" i="7"/>
  <c r="W36" i="7"/>
  <c r="X36" i="7"/>
  <c r="S457" i="3"/>
  <c r="T457" i="3"/>
  <c r="U457" i="3"/>
  <c r="S458" i="3"/>
  <c r="T458" i="3"/>
  <c r="U458" i="3"/>
  <c r="S459" i="3"/>
  <c r="T459" i="3"/>
  <c r="U459" i="3"/>
  <c r="S460" i="3"/>
  <c r="T460" i="3"/>
  <c r="U460" i="3"/>
  <c r="S461" i="3"/>
  <c r="T461" i="3"/>
  <c r="U461" i="3"/>
  <c r="S462" i="3"/>
  <c r="T462" i="3"/>
  <c r="U462" i="3"/>
  <c r="S463" i="3"/>
  <c r="T463" i="3"/>
  <c r="U463" i="3"/>
  <c r="S464" i="3"/>
  <c r="T464" i="3"/>
  <c r="U464" i="3"/>
  <c r="S465" i="3"/>
  <c r="T465" i="3"/>
  <c r="U465" i="3"/>
  <c r="S466" i="3"/>
  <c r="T466" i="3"/>
  <c r="U466" i="3"/>
  <c r="S467" i="3"/>
  <c r="T467" i="3"/>
  <c r="U467" i="3"/>
  <c r="S468" i="3"/>
  <c r="T468" i="3"/>
  <c r="U468" i="3"/>
  <c r="S469" i="3"/>
  <c r="T469" i="3"/>
  <c r="U469" i="3"/>
  <c r="S470" i="3"/>
  <c r="T470" i="3"/>
  <c r="U470" i="3"/>
  <c r="S471" i="3"/>
  <c r="T471" i="3"/>
  <c r="U471" i="3"/>
  <c r="S472" i="3"/>
  <c r="T472" i="3"/>
  <c r="U472" i="3"/>
  <c r="V37" i="7"/>
  <c r="W37" i="7"/>
  <c r="X37" i="7"/>
  <c r="S473" i="3"/>
  <c r="T473" i="3"/>
  <c r="U473" i="3"/>
  <c r="S474" i="3"/>
  <c r="T474" i="3"/>
  <c r="U474" i="3"/>
  <c r="S475" i="3"/>
  <c r="T475" i="3"/>
  <c r="U475" i="3"/>
  <c r="S476" i="3"/>
  <c r="T476" i="3"/>
  <c r="U476" i="3"/>
  <c r="S477" i="3"/>
  <c r="T477" i="3"/>
  <c r="U477" i="3"/>
  <c r="S478" i="3"/>
  <c r="T478" i="3"/>
  <c r="U478" i="3"/>
  <c r="S479" i="3"/>
  <c r="T479" i="3"/>
  <c r="U479" i="3"/>
  <c r="S480" i="3"/>
  <c r="T480" i="3"/>
  <c r="U480" i="3"/>
  <c r="S481" i="3"/>
  <c r="T481" i="3"/>
  <c r="U481" i="3"/>
  <c r="S482" i="3"/>
  <c r="T482" i="3"/>
  <c r="U482" i="3"/>
  <c r="S483" i="3"/>
  <c r="T483" i="3"/>
  <c r="U483" i="3"/>
  <c r="S484" i="3"/>
  <c r="T484" i="3"/>
  <c r="U484" i="3"/>
  <c r="S485" i="3"/>
  <c r="T485" i="3"/>
  <c r="U485" i="3"/>
  <c r="S486" i="3"/>
  <c r="T486" i="3"/>
  <c r="U486" i="3"/>
  <c r="S487" i="3"/>
  <c r="T487" i="3"/>
  <c r="U487" i="3"/>
  <c r="S488" i="3"/>
  <c r="T488" i="3"/>
  <c r="U488" i="3"/>
  <c r="V38" i="7"/>
  <c r="W38" i="7"/>
  <c r="X38" i="7"/>
  <c r="S489" i="3"/>
  <c r="T489" i="3"/>
  <c r="U489" i="3"/>
  <c r="S490" i="3"/>
  <c r="T490" i="3"/>
  <c r="U490" i="3"/>
  <c r="S491" i="3"/>
  <c r="T491" i="3"/>
  <c r="U491" i="3"/>
  <c r="S492" i="3"/>
  <c r="T492" i="3"/>
  <c r="U492" i="3"/>
  <c r="S493" i="3"/>
  <c r="T493" i="3"/>
  <c r="U493" i="3"/>
  <c r="S494" i="3"/>
  <c r="T494" i="3"/>
  <c r="U494" i="3"/>
  <c r="S495" i="3"/>
  <c r="T495" i="3"/>
  <c r="U495" i="3"/>
  <c r="S496" i="3"/>
  <c r="T496" i="3"/>
  <c r="U496" i="3"/>
  <c r="S497" i="3"/>
  <c r="T497" i="3"/>
  <c r="U497" i="3"/>
  <c r="S498" i="3"/>
  <c r="T498" i="3"/>
  <c r="U498" i="3"/>
  <c r="S499" i="3"/>
  <c r="T499" i="3"/>
  <c r="U499" i="3"/>
  <c r="S500" i="3"/>
  <c r="T500" i="3"/>
  <c r="U500" i="3"/>
  <c r="S501" i="3"/>
  <c r="T501" i="3"/>
  <c r="U501" i="3"/>
  <c r="S502" i="3"/>
  <c r="T502" i="3"/>
  <c r="U502" i="3"/>
  <c r="S503" i="3"/>
  <c r="T503" i="3"/>
  <c r="U503" i="3"/>
  <c r="S504" i="3"/>
  <c r="T504" i="3"/>
  <c r="U504" i="3"/>
  <c r="V39" i="7"/>
  <c r="W39" i="7"/>
  <c r="X39" i="7"/>
  <c r="S505" i="3"/>
  <c r="T505" i="3"/>
  <c r="U505" i="3"/>
  <c r="S506" i="3"/>
  <c r="T506" i="3"/>
  <c r="U506" i="3"/>
  <c r="S507" i="3"/>
  <c r="T507" i="3"/>
  <c r="U507" i="3"/>
  <c r="S508" i="3"/>
  <c r="T508" i="3"/>
  <c r="U508" i="3"/>
  <c r="S509" i="3"/>
  <c r="T509" i="3"/>
  <c r="U509" i="3"/>
  <c r="S510" i="3"/>
  <c r="T510" i="3"/>
  <c r="U510" i="3"/>
  <c r="S511" i="3"/>
  <c r="T511" i="3"/>
  <c r="U511" i="3"/>
  <c r="S512" i="3"/>
  <c r="T512" i="3"/>
  <c r="U512" i="3"/>
  <c r="S513" i="3"/>
  <c r="T513" i="3"/>
  <c r="U513" i="3"/>
  <c r="S514" i="3"/>
  <c r="T514" i="3"/>
  <c r="U514" i="3"/>
  <c r="S515" i="3"/>
  <c r="T515" i="3"/>
  <c r="U515" i="3"/>
  <c r="S516" i="3"/>
  <c r="T516" i="3"/>
  <c r="U516" i="3"/>
  <c r="S517" i="3"/>
  <c r="T517" i="3"/>
  <c r="U517" i="3"/>
  <c r="S518" i="3"/>
  <c r="T518" i="3"/>
  <c r="U518" i="3"/>
  <c r="S519" i="3"/>
  <c r="T519" i="3"/>
  <c r="U519" i="3"/>
  <c r="S520" i="3"/>
  <c r="T520" i="3"/>
  <c r="U520" i="3"/>
  <c r="V40" i="7"/>
  <c r="W40" i="7"/>
  <c r="X40" i="7"/>
  <c r="S521" i="3"/>
  <c r="T521" i="3"/>
  <c r="U521" i="3"/>
  <c r="S522" i="3"/>
  <c r="T522" i="3"/>
  <c r="U522" i="3"/>
  <c r="S523" i="3"/>
  <c r="T523" i="3"/>
  <c r="U523" i="3"/>
  <c r="S524" i="3"/>
  <c r="T524" i="3"/>
  <c r="U524" i="3"/>
  <c r="S525" i="3"/>
  <c r="T525" i="3"/>
  <c r="U525" i="3"/>
  <c r="S526" i="3"/>
  <c r="T526" i="3"/>
  <c r="U526" i="3"/>
  <c r="S527" i="3"/>
  <c r="T527" i="3"/>
  <c r="U527" i="3"/>
  <c r="S528" i="3"/>
  <c r="T528" i="3"/>
  <c r="U528" i="3"/>
  <c r="S529" i="3"/>
  <c r="T529" i="3"/>
  <c r="U529" i="3"/>
  <c r="S530" i="3"/>
  <c r="T530" i="3"/>
  <c r="U530" i="3"/>
  <c r="S531" i="3"/>
  <c r="T531" i="3"/>
  <c r="U531" i="3"/>
  <c r="S532" i="3"/>
  <c r="T532" i="3"/>
  <c r="U532" i="3"/>
  <c r="S533" i="3"/>
  <c r="T533" i="3"/>
  <c r="U533" i="3"/>
  <c r="S534" i="3"/>
  <c r="T534" i="3"/>
  <c r="U534" i="3"/>
  <c r="S535" i="3"/>
  <c r="T535" i="3"/>
  <c r="U535" i="3"/>
  <c r="S536" i="3"/>
  <c r="T536" i="3"/>
  <c r="U536" i="3"/>
  <c r="V41" i="7"/>
  <c r="W41" i="7"/>
  <c r="X41" i="7"/>
  <c r="S537" i="3"/>
  <c r="T537" i="3"/>
  <c r="U537" i="3"/>
  <c r="S538" i="3"/>
  <c r="T538" i="3"/>
  <c r="U538" i="3"/>
  <c r="S539" i="3"/>
  <c r="T539" i="3"/>
  <c r="U539" i="3"/>
  <c r="S540" i="3"/>
  <c r="T540" i="3"/>
  <c r="U540" i="3"/>
  <c r="S541" i="3"/>
  <c r="T541" i="3"/>
  <c r="U541" i="3"/>
  <c r="S542" i="3"/>
  <c r="T542" i="3"/>
  <c r="U542" i="3"/>
  <c r="S543" i="3"/>
  <c r="T543" i="3"/>
  <c r="U543" i="3"/>
  <c r="S544" i="3"/>
  <c r="T544" i="3"/>
  <c r="U544" i="3"/>
  <c r="S545" i="3"/>
  <c r="T545" i="3"/>
  <c r="U545" i="3"/>
  <c r="S546" i="3"/>
  <c r="T546" i="3"/>
  <c r="U546" i="3"/>
  <c r="S547" i="3"/>
  <c r="T547" i="3"/>
  <c r="U547" i="3"/>
  <c r="S548" i="3"/>
  <c r="T548" i="3"/>
  <c r="U548" i="3"/>
  <c r="S549" i="3"/>
  <c r="T549" i="3"/>
  <c r="U549" i="3"/>
  <c r="S550" i="3"/>
  <c r="T550" i="3"/>
  <c r="U550" i="3"/>
  <c r="S551" i="3"/>
  <c r="T551" i="3"/>
  <c r="U551" i="3"/>
  <c r="S552" i="3"/>
  <c r="T552" i="3"/>
  <c r="U552" i="3"/>
  <c r="V42" i="7"/>
  <c r="W42" i="7"/>
  <c r="X42" i="7"/>
  <c r="S553" i="3"/>
  <c r="T553" i="3"/>
  <c r="U553" i="3"/>
  <c r="S554" i="3"/>
  <c r="T554" i="3"/>
  <c r="U554" i="3"/>
  <c r="S555" i="3"/>
  <c r="T555" i="3"/>
  <c r="U555" i="3"/>
  <c r="S556" i="3"/>
  <c r="T556" i="3"/>
  <c r="U556" i="3"/>
  <c r="S557" i="3"/>
  <c r="T557" i="3"/>
  <c r="U557" i="3"/>
  <c r="S558" i="3"/>
  <c r="T558" i="3"/>
  <c r="U558" i="3"/>
  <c r="S559" i="3"/>
  <c r="T559" i="3"/>
  <c r="U559" i="3"/>
  <c r="S560" i="3"/>
  <c r="T560" i="3"/>
  <c r="U560" i="3"/>
  <c r="S561" i="3"/>
  <c r="T561" i="3"/>
  <c r="U561" i="3"/>
  <c r="S562" i="3"/>
  <c r="T562" i="3"/>
  <c r="U562" i="3"/>
  <c r="S563" i="3"/>
  <c r="T563" i="3"/>
  <c r="U563" i="3"/>
  <c r="S564" i="3"/>
  <c r="T564" i="3"/>
  <c r="U564" i="3"/>
  <c r="S565" i="3"/>
  <c r="T565" i="3"/>
  <c r="U565" i="3"/>
  <c r="S566" i="3"/>
  <c r="T566" i="3"/>
  <c r="U566" i="3"/>
  <c r="S567" i="3"/>
  <c r="T567" i="3"/>
  <c r="U567" i="3"/>
  <c r="S568" i="3"/>
  <c r="T568" i="3"/>
  <c r="U568" i="3"/>
  <c r="V43" i="7"/>
  <c r="W43" i="7"/>
  <c r="X43" i="7"/>
  <c r="S569" i="3"/>
  <c r="T569" i="3"/>
  <c r="U569" i="3"/>
  <c r="S570" i="3"/>
  <c r="T570" i="3"/>
  <c r="U570" i="3"/>
  <c r="S571" i="3"/>
  <c r="T571" i="3"/>
  <c r="U571" i="3"/>
  <c r="S572" i="3"/>
  <c r="T572" i="3"/>
  <c r="U572" i="3"/>
  <c r="S573" i="3"/>
  <c r="T573" i="3"/>
  <c r="U573" i="3"/>
  <c r="S574" i="3"/>
  <c r="T574" i="3"/>
  <c r="U574" i="3"/>
  <c r="S575" i="3"/>
  <c r="T575" i="3"/>
  <c r="U575" i="3"/>
  <c r="S576" i="3"/>
  <c r="T576" i="3"/>
  <c r="U576" i="3"/>
  <c r="S577" i="3"/>
  <c r="T577" i="3"/>
  <c r="U577" i="3"/>
  <c r="S578" i="3"/>
  <c r="T578" i="3"/>
  <c r="U578" i="3"/>
  <c r="S579" i="3"/>
  <c r="T579" i="3"/>
  <c r="U579" i="3"/>
  <c r="S580" i="3"/>
  <c r="T580" i="3"/>
  <c r="U580" i="3"/>
  <c r="S581" i="3"/>
  <c r="T581" i="3"/>
  <c r="U581" i="3"/>
  <c r="S582" i="3"/>
  <c r="T582" i="3"/>
  <c r="U582" i="3"/>
  <c r="S583" i="3"/>
  <c r="T583" i="3"/>
  <c r="U583" i="3"/>
  <c r="S584" i="3"/>
  <c r="T584" i="3"/>
  <c r="U584" i="3"/>
  <c r="V44" i="7"/>
  <c r="W44" i="7"/>
  <c r="X44" i="7"/>
  <c r="S585" i="3"/>
  <c r="T585" i="3"/>
  <c r="U585" i="3"/>
  <c r="S586" i="3"/>
  <c r="T586" i="3"/>
  <c r="U586" i="3"/>
  <c r="S587" i="3"/>
  <c r="T587" i="3"/>
  <c r="U587" i="3"/>
  <c r="S588" i="3"/>
  <c r="T588" i="3"/>
  <c r="U588" i="3"/>
  <c r="S589" i="3"/>
  <c r="T589" i="3"/>
  <c r="U589" i="3"/>
  <c r="S590" i="3"/>
  <c r="T590" i="3"/>
  <c r="U590" i="3"/>
  <c r="S591" i="3"/>
  <c r="T591" i="3"/>
  <c r="U591" i="3"/>
  <c r="S592" i="3"/>
  <c r="T592" i="3"/>
  <c r="U592" i="3"/>
  <c r="S593" i="3"/>
  <c r="T593" i="3"/>
  <c r="U593" i="3"/>
  <c r="S594" i="3"/>
  <c r="T594" i="3"/>
  <c r="U594" i="3"/>
  <c r="S595" i="3"/>
  <c r="T595" i="3"/>
  <c r="U595" i="3"/>
  <c r="S596" i="3"/>
  <c r="T596" i="3"/>
  <c r="U596" i="3"/>
  <c r="S597" i="3"/>
  <c r="T597" i="3"/>
  <c r="U597" i="3"/>
  <c r="S598" i="3"/>
  <c r="T598" i="3"/>
  <c r="U598" i="3"/>
  <c r="S599" i="3"/>
  <c r="T599" i="3"/>
  <c r="U599" i="3"/>
  <c r="S600" i="3"/>
  <c r="T600" i="3"/>
  <c r="U600" i="3"/>
  <c r="V45" i="7"/>
  <c r="W45" i="7"/>
  <c r="X45" i="7"/>
  <c r="S601" i="3"/>
  <c r="T601" i="3"/>
  <c r="U601" i="3"/>
  <c r="S602" i="3"/>
  <c r="T602" i="3"/>
  <c r="U602" i="3"/>
  <c r="S603" i="3"/>
  <c r="T603" i="3"/>
  <c r="U603" i="3"/>
  <c r="S604" i="3"/>
  <c r="T604" i="3"/>
  <c r="U604" i="3"/>
  <c r="S605" i="3"/>
  <c r="T605" i="3"/>
  <c r="U605" i="3"/>
  <c r="S606" i="3"/>
  <c r="T606" i="3"/>
  <c r="U606" i="3"/>
  <c r="S607" i="3"/>
  <c r="T607" i="3"/>
  <c r="U607" i="3"/>
  <c r="S608" i="3"/>
  <c r="T608" i="3"/>
  <c r="U608" i="3"/>
  <c r="S609" i="3"/>
  <c r="T609" i="3"/>
  <c r="U609" i="3"/>
  <c r="S610" i="3"/>
  <c r="T610" i="3"/>
  <c r="U610" i="3"/>
  <c r="S611" i="3"/>
  <c r="T611" i="3"/>
  <c r="U611" i="3"/>
  <c r="S612" i="3"/>
  <c r="T612" i="3"/>
  <c r="U612" i="3"/>
  <c r="S613" i="3"/>
  <c r="T613" i="3"/>
  <c r="U613" i="3"/>
  <c r="S614" i="3"/>
  <c r="T614" i="3"/>
  <c r="U614" i="3"/>
  <c r="S615" i="3"/>
  <c r="T615" i="3"/>
  <c r="U615" i="3"/>
  <c r="S616" i="3"/>
  <c r="T616" i="3"/>
  <c r="U616" i="3"/>
  <c r="V46" i="7"/>
  <c r="W46" i="7"/>
  <c r="X46" i="7"/>
  <c r="S617" i="3"/>
  <c r="T617" i="3"/>
  <c r="U617" i="3"/>
  <c r="S618" i="3"/>
  <c r="T618" i="3"/>
  <c r="U618" i="3"/>
  <c r="S619" i="3"/>
  <c r="T619" i="3"/>
  <c r="U619" i="3"/>
  <c r="S620" i="3"/>
  <c r="T620" i="3"/>
  <c r="U620" i="3"/>
  <c r="S621" i="3"/>
  <c r="T621" i="3"/>
  <c r="U621" i="3"/>
  <c r="S622" i="3"/>
  <c r="T622" i="3"/>
  <c r="U622" i="3"/>
  <c r="S623" i="3"/>
  <c r="T623" i="3"/>
  <c r="U623" i="3"/>
  <c r="S624" i="3"/>
  <c r="T624" i="3"/>
  <c r="U624" i="3"/>
  <c r="S625" i="3"/>
  <c r="T625" i="3"/>
  <c r="U625" i="3"/>
  <c r="S626" i="3"/>
  <c r="T626" i="3"/>
  <c r="U626" i="3"/>
  <c r="S627" i="3"/>
  <c r="T627" i="3"/>
  <c r="U627" i="3"/>
  <c r="S628" i="3"/>
  <c r="T628" i="3"/>
  <c r="U628" i="3"/>
  <c r="S629" i="3"/>
  <c r="T629" i="3"/>
  <c r="U629" i="3"/>
  <c r="S630" i="3"/>
  <c r="T630" i="3"/>
  <c r="U630" i="3"/>
  <c r="S631" i="3"/>
  <c r="T631" i="3"/>
  <c r="U631" i="3"/>
  <c r="S632" i="3"/>
  <c r="T632" i="3"/>
  <c r="U632" i="3"/>
  <c r="V47" i="7"/>
  <c r="W47" i="7"/>
  <c r="X47" i="7"/>
  <c r="S633" i="3"/>
  <c r="T633" i="3"/>
  <c r="U633" i="3"/>
  <c r="S634" i="3"/>
  <c r="T634" i="3"/>
  <c r="U634" i="3"/>
  <c r="S635" i="3"/>
  <c r="T635" i="3"/>
  <c r="U635" i="3"/>
  <c r="S636" i="3"/>
  <c r="T636" i="3"/>
  <c r="U636" i="3"/>
  <c r="S637" i="3"/>
  <c r="T637" i="3"/>
  <c r="U637" i="3"/>
  <c r="S638" i="3"/>
  <c r="T638" i="3"/>
  <c r="U638" i="3"/>
  <c r="S639" i="3"/>
  <c r="T639" i="3"/>
  <c r="U639" i="3"/>
  <c r="S640" i="3"/>
  <c r="T640" i="3"/>
  <c r="U640" i="3"/>
  <c r="S641" i="3"/>
  <c r="T641" i="3"/>
  <c r="U641" i="3"/>
  <c r="S642" i="3"/>
  <c r="T642" i="3"/>
  <c r="U642" i="3"/>
  <c r="S643" i="3"/>
  <c r="T643" i="3"/>
  <c r="U643" i="3"/>
  <c r="S644" i="3"/>
  <c r="T644" i="3"/>
  <c r="U644" i="3"/>
  <c r="S645" i="3"/>
  <c r="T645" i="3"/>
  <c r="U645" i="3"/>
  <c r="S646" i="3"/>
  <c r="T646" i="3"/>
  <c r="U646" i="3"/>
  <c r="S647" i="3"/>
  <c r="T647" i="3"/>
  <c r="U647" i="3"/>
  <c r="S648" i="3"/>
  <c r="T648" i="3"/>
  <c r="U648" i="3"/>
  <c r="V48" i="7"/>
  <c r="W48" i="7"/>
  <c r="X48" i="7"/>
  <c r="S649" i="3"/>
  <c r="T649" i="3"/>
  <c r="U649" i="3"/>
  <c r="S650" i="3"/>
  <c r="T650" i="3"/>
  <c r="U650" i="3"/>
  <c r="S651" i="3"/>
  <c r="T651" i="3"/>
  <c r="U651" i="3"/>
  <c r="S652" i="3"/>
  <c r="T652" i="3"/>
  <c r="U652" i="3"/>
  <c r="S653" i="3"/>
  <c r="T653" i="3"/>
  <c r="U653" i="3"/>
  <c r="S654" i="3"/>
  <c r="T654" i="3"/>
  <c r="U654" i="3"/>
  <c r="S655" i="3"/>
  <c r="T655" i="3"/>
  <c r="U655" i="3"/>
  <c r="S656" i="3"/>
  <c r="T656" i="3"/>
  <c r="U656" i="3"/>
  <c r="S657" i="3"/>
  <c r="T657" i="3"/>
  <c r="U657" i="3"/>
  <c r="S658" i="3"/>
  <c r="T658" i="3"/>
  <c r="U658" i="3"/>
  <c r="S659" i="3"/>
  <c r="T659" i="3"/>
  <c r="U659" i="3"/>
  <c r="S660" i="3"/>
  <c r="T660" i="3"/>
  <c r="U660" i="3"/>
  <c r="S661" i="3"/>
  <c r="T661" i="3"/>
  <c r="U661" i="3"/>
  <c r="S662" i="3"/>
  <c r="T662" i="3"/>
  <c r="U662" i="3"/>
  <c r="S663" i="3"/>
  <c r="T663" i="3"/>
  <c r="U663" i="3"/>
  <c r="S664" i="3"/>
  <c r="T664" i="3"/>
  <c r="U664" i="3"/>
  <c r="V49" i="7"/>
  <c r="W49" i="7"/>
  <c r="X49" i="7"/>
  <c r="S665" i="3"/>
  <c r="T665" i="3"/>
  <c r="U665" i="3"/>
  <c r="S666" i="3"/>
  <c r="T666" i="3"/>
  <c r="U666" i="3"/>
  <c r="S667" i="3"/>
  <c r="T667" i="3"/>
  <c r="U667" i="3"/>
  <c r="S668" i="3"/>
  <c r="T668" i="3"/>
  <c r="U668" i="3"/>
  <c r="S669" i="3"/>
  <c r="T669" i="3"/>
  <c r="U669" i="3"/>
  <c r="S670" i="3"/>
  <c r="T670" i="3"/>
  <c r="U670" i="3"/>
  <c r="S671" i="3"/>
  <c r="T671" i="3"/>
  <c r="U671" i="3"/>
  <c r="S672" i="3"/>
  <c r="T672" i="3"/>
  <c r="U672" i="3"/>
  <c r="S673" i="3"/>
  <c r="T673" i="3"/>
  <c r="U673" i="3"/>
  <c r="S674" i="3"/>
  <c r="T674" i="3"/>
  <c r="U674" i="3"/>
  <c r="S675" i="3"/>
  <c r="T675" i="3"/>
  <c r="U675" i="3"/>
  <c r="S676" i="3"/>
  <c r="T676" i="3"/>
  <c r="U676" i="3"/>
  <c r="S677" i="3"/>
  <c r="T677" i="3"/>
  <c r="U677" i="3"/>
  <c r="S678" i="3"/>
  <c r="T678" i="3"/>
  <c r="U678" i="3"/>
  <c r="S679" i="3"/>
  <c r="T679" i="3"/>
  <c r="U679" i="3"/>
  <c r="S680" i="3"/>
  <c r="T680" i="3"/>
  <c r="U680" i="3"/>
  <c r="V50" i="7"/>
  <c r="W50" i="7"/>
  <c r="X50" i="7"/>
  <c r="S681" i="3"/>
  <c r="T681" i="3"/>
  <c r="U681" i="3"/>
  <c r="S682" i="3"/>
  <c r="T682" i="3"/>
  <c r="U682" i="3"/>
  <c r="S683" i="3"/>
  <c r="T683" i="3"/>
  <c r="U683" i="3"/>
  <c r="S684" i="3"/>
  <c r="T684" i="3"/>
  <c r="U684" i="3"/>
  <c r="S685" i="3"/>
  <c r="T685" i="3"/>
  <c r="U685" i="3"/>
  <c r="S686" i="3"/>
  <c r="T686" i="3"/>
  <c r="U686" i="3"/>
  <c r="S687" i="3"/>
  <c r="T687" i="3"/>
  <c r="U687" i="3"/>
  <c r="S688" i="3"/>
  <c r="T688" i="3"/>
  <c r="U688" i="3"/>
  <c r="S689" i="3"/>
  <c r="T689" i="3"/>
  <c r="U689" i="3"/>
  <c r="S690" i="3"/>
  <c r="T690" i="3"/>
  <c r="U690" i="3"/>
  <c r="S691" i="3"/>
  <c r="T691" i="3"/>
  <c r="U691" i="3"/>
  <c r="S692" i="3"/>
  <c r="T692" i="3"/>
  <c r="U692" i="3"/>
  <c r="S693" i="3"/>
  <c r="T693" i="3"/>
  <c r="U693" i="3"/>
  <c r="S694" i="3"/>
  <c r="T694" i="3"/>
  <c r="U694" i="3"/>
  <c r="S695" i="3"/>
  <c r="T695" i="3"/>
  <c r="U695" i="3"/>
  <c r="S696" i="3"/>
  <c r="T696" i="3"/>
  <c r="U696" i="3"/>
  <c r="V51" i="7"/>
  <c r="W51" i="7"/>
  <c r="X51" i="7"/>
  <c r="S697" i="3"/>
  <c r="T697" i="3"/>
  <c r="U697" i="3"/>
  <c r="S698" i="3"/>
  <c r="T698" i="3"/>
  <c r="U698" i="3"/>
  <c r="S699" i="3"/>
  <c r="T699" i="3"/>
  <c r="U699" i="3"/>
  <c r="S700" i="3"/>
  <c r="T700" i="3"/>
  <c r="U700" i="3"/>
  <c r="S701" i="3"/>
  <c r="T701" i="3"/>
  <c r="U701" i="3"/>
  <c r="S702" i="3"/>
  <c r="T702" i="3"/>
  <c r="U702" i="3"/>
  <c r="S703" i="3"/>
  <c r="T703" i="3"/>
  <c r="U703" i="3"/>
  <c r="S704" i="3"/>
  <c r="T704" i="3"/>
  <c r="U704" i="3"/>
  <c r="S705" i="3"/>
  <c r="T705" i="3"/>
  <c r="U705" i="3"/>
  <c r="S706" i="3"/>
  <c r="T706" i="3"/>
  <c r="U706" i="3"/>
  <c r="S707" i="3"/>
  <c r="T707" i="3"/>
  <c r="U707" i="3"/>
  <c r="S708" i="3"/>
  <c r="T708" i="3"/>
  <c r="U708" i="3"/>
  <c r="S709" i="3"/>
  <c r="T709" i="3"/>
  <c r="U709" i="3"/>
  <c r="S710" i="3"/>
  <c r="T710" i="3"/>
  <c r="U710" i="3"/>
  <c r="S711" i="3"/>
  <c r="T711" i="3"/>
  <c r="U711" i="3"/>
  <c r="S712" i="3"/>
  <c r="T712" i="3"/>
  <c r="U712" i="3"/>
  <c r="V52" i="7"/>
  <c r="W52" i="7"/>
  <c r="X52" i="7"/>
  <c r="S713" i="3"/>
  <c r="T713" i="3"/>
  <c r="U713" i="3"/>
  <c r="S714" i="3"/>
  <c r="T714" i="3"/>
  <c r="U714" i="3"/>
  <c r="S715" i="3"/>
  <c r="T715" i="3"/>
  <c r="U715" i="3"/>
  <c r="S716" i="3"/>
  <c r="T716" i="3"/>
  <c r="U716" i="3"/>
  <c r="S717" i="3"/>
  <c r="T717" i="3"/>
  <c r="U717" i="3"/>
  <c r="S718" i="3"/>
  <c r="T718" i="3"/>
  <c r="U718" i="3"/>
  <c r="S719" i="3"/>
  <c r="T719" i="3"/>
  <c r="U719" i="3"/>
  <c r="S720" i="3"/>
  <c r="T720" i="3"/>
  <c r="U720" i="3"/>
  <c r="S721" i="3"/>
  <c r="T721" i="3"/>
  <c r="U721" i="3"/>
  <c r="S722" i="3"/>
  <c r="T722" i="3"/>
  <c r="U722" i="3"/>
  <c r="S723" i="3"/>
  <c r="T723" i="3"/>
  <c r="U723" i="3"/>
  <c r="S724" i="3"/>
  <c r="T724" i="3"/>
  <c r="U724" i="3"/>
  <c r="S725" i="3"/>
  <c r="T725" i="3"/>
  <c r="U725" i="3"/>
  <c r="S726" i="3"/>
  <c r="T726" i="3"/>
  <c r="U726" i="3"/>
  <c r="S727" i="3"/>
  <c r="T727" i="3"/>
  <c r="U727" i="3"/>
  <c r="S728" i="3"/>
  <c r="T728" i="3"/>
  <c r="U728" i="3"/>
  <c r="V53" i="7"/>
  <c r="W53" i="7"/>
  <c r="X53" i="7"/>
  <c r="S729" i="3"/>
  <c r="T729" i="3"/>
  <c r="U729" i="3"/>
  <c r="S730" i="3"/>
  <c r="T730" i="3"/>
  <c r="U730" i="3"/>
  <c r="S731" i="3"/>
  <c r="T731" i="3"/>
  <c r="U731" i="3"/>
  <c r="S732" i="3"/>
  <c r="T732" i="3"/>
  <c r="U732" i="3"/>
  <c r="S733" i="3"/>
  <c r="T733" i="3"/>
  <c r="U733" i="3"/>
  <c r="S734" i="3"/>
  <c r="T734" i="3"/>
  <c r="U734" i="3"/>
  <c r="S735" i="3"/>
  <c r="T735" i="3"/>
  <c r="U735" i="3"/>
  <c r="S736" i="3"/>
  <c r="T736" i="3"/>
  <c r="U736" i="3"/>
  <c r="S737" i="3"/>
  <c r="T737" i="3"/>
  <c r="U737" i="3"/>
  <c r="S738" i="3"/>
  <c r="T738" i="3"/>
  <c r="U738" i="3"/>
  <c r="S739" i="3"/>
  <c r="T739" i="3"/>
  <c r="U739" i="3"/>
  <c r="S740" i="3"/>
  <c r="T740" i="3"/>
  <c r="U740" i="3"/>
  <c r="S741" i="3"/>
  <c r="T741" i="3"/>
  <c r="U741" i="3"/>
  <c r="S742" i="3"/>
  <c r="T742" i="3"/>
  <c r="U742" i="3"/>
  <c r="S743" i="3"/>
  <c r="T743" i="3"/>
  <c r="U743" i="3"/>
  <c r="S744" i="3"/>
  <c r="T744" i="3"/>
  <c r="U744" i="3"/>
  <c r="V54" i="7"/>
  <c r="W54" i="7"/>
  <c r="X54" i="7"/>
  <c r="S745" i="3"/>
  <c r="T745" i="3"/>
  <c r="U745" i="3"/>
  <c r="S746" i="3"/>
  <c r="T746" i="3"/>
  <c r="U746" i="3"/>
  <c r="S747" i="3"/>
  <c r="T747" i="3"/>
  <c r="U747" i="3"/>
  <c r="S748" i="3"/>
  <c r="T748" i="3"/>
  <c r="U748" i="3"/>
  <c r="S749" i="3"/>
  <c r="T749" i="3"/>
  <c r="U749" i="3"/>
  <c r="S750" i="3"/>
  <c r="T750" i="3"/>
  <c r="U750" i="3"/>
  <c r="S751" i="3"/>
  <c r="T751" i="3"/>
  <c r="U751" i="3"/>
  <c r="S752" i="3"/>
  <c r="T752" i="3"/>
  <c r="U752" i="3"/>
  <c r="S753" i="3"/>
  <c r="T753" i="3"/>
  <c r="U753" i="3"/>
  <c r="S754" i="3"/>
  <c r="T754" i="3"/>
  <c r="U754" i="3"/>
  <c r="S755" i="3"/>
  <c r="T755" i="3"/>
  <c r="U755" i="3"/>
  <c r="S756" i="3"/>
  <c r="T756" i="3"/>
  <c r="U756" i="3"/>
  <c r="S757" i="3"/>
  <c r="T757" i="3"/>
  <c r="U757" i="3"/>
  <c r="S758" i="3"/>
  <c r="T758" i="3"/>
  <c r="U758" i="3"/>
  <c r="S759" i="3"/>
  <c r="T759" i="3"/>
  <c r="U759" i="3"/>
  <c r="S760" i="3"/>
  <c r="T760" i="3"/>
  <c r="U760" i="3"/>
  <c r="V55" i="7"/>
  <c r="W55" i="7"/>
  <c r="X55" i="7"/>
  <c r="S761" i="3"/>
  <c r="T761" i="3"/>
  <c r="U761" i="3"/>
  <c r="S762" i="3"/>
  <c r="T762" i="3"/>
  <c r="U762" i="3"/>
  <c r="S763" i="3"/>
  <c r="T763" i="3"/>
  <c r="U763" i="3"/>
  <c r="S764" i="3"/>
  <c r="T764" i="3"/>
  <c r="U764" i="3"/>
  <c r="S765" i="3"/>
  <c r="T765" i="3"/>
  <c r="U765" i="3"/>
  <c r="S766" i="3"/>
  <c r="T766" i="3"/>
  <c r="U766" i="3"/>
  <c r="S767" i="3"/>
  <c r="T767" i="3"/>
  <c r="U767" i="3"/>
  <c r="S768" i="3"/>
  <c r="T768" i="3"/>
  <c r="U768" i="3"/>
  <c r="S769" i="3"/>
  <c r="T769" i="3"/>
  <c r="U769" i="3"/>
  <c r="S770" i="3"/>
  <c r="T770" i="3"/>
  <c r="U770" i="3"/>
  <c r="S771" i="3"/>
  <c r="T771" i="3"/>
  <c r="U771" i="3"/>
  <c r="S772" i="3"/>
  <c r="T772" i="3"/>
  <c r="U772" i="3"/>
  <c r="S773" i="3"/>
  <c r="T773" i="3"/>
  <c r="U773" i="3"/>
  <c r="S774" i="3"/>
  <c r="T774" i="3"/>
  <c r="U774" i="3"/>
  <c r="S775" i="3"/>
  <c r="T775" i="3"/>
  <c r="U775" i="3"/>
  <c r="S776" i="3"/>
  <c r="T776" i="3"/>
  <c r="U776" i="3"/>
  <c r="V56" i="7"/>
  <c r="W56" i="7"/>
  <c r="X56" i="7"/>
  <c r="S777" i="3"/>
  <c r="T777" i="3"/>
  <c r="U777" i="3"/>
  <c r="S778" i="3"/>
  <c r="T778" i="3"/>
  <c r="U778" i="3"/>
  <c r="S779" i="3"/>
  <c r="T779" i="3"/>
  <c r="U779" i="3"/>
  <c r="S780" i="3"/>
  <c r="T780" i="3"/>
  <c r="U780" i="3"/>
  <c r="S781" i="3"/>
  <c r="T781" i="3"/>
  <c r="U781" i="3"/>
  <c r="S782" i="3"/>
  <c r="T782" i="3"/>
  <c r="U782" i="3"/>
  <c r="S783" i="3"/>
  <c r="T783" i="3"/>
  <c r="U783" i="3"/>
  <c r="S784" i="3"/>
  <c r="T784" i="3"/>
  <c r="U784" i="3"/>
  <c r="S785" i="3"/>
  <c r="T785" i="3"/>
  <c r="U785" i="3"/>
  <c r="S786" i="3"/>
  <c r="T786" i="3"/>
  <c r="U786" i="3"/>
  <c r="S787" i="3"/>
  <c r="T787" i="3"/>
  <c r="U787" i="3"/>
  <c r="S788" i="3"/>
  <c r="T788" i="3"/>
  <c r="U788" i="3"/>
  <c r="S789" i="3"/>
  <c r="T789" i="3"/>
  <c r="U789" i="3"/>
  <c r="S790" i="3"/>
  <c r="T790" i="3"/>
  <c r="U790" i="3"/>
  <c r="S791" i="3"/>
  <c r="T791" i="3"/>
  <c r="U791" i="3"/>
  <c r="S792" i="3"/>
  <c r="T792" i="3"/>
  <c r="U792" i="3"/>
  <c r="V57" i="7"/>
  <c r="W57" i="7"/>
  <c r="X57" i="7"/>
  <c r="S793" i="3"/>
  <c r="T793" i="3"/>
  <c r="U793" i="3"/>
  <c r="S794" i="3"/>
  <c r="T794" i="3"/>
  <c r="U794" i="3"/>
  <c r="S795" i="3"/>
  <c r="T795" i="3"/>
  <c r="U795" i="3"/>
  <c r="S796" i="3"/>
  <c r="T796" i="3"/>
  <c r="U796" i="3"/>
  <c r="S797" i="3"/>
  <c r="T797" i="3"/>
  <c r="U797" i="3"/>
  <c r="S798" i="3"/>
  <c r="T798" i="3"/>
  <c r="U798" i="3"/>
  <c r="S799" i="3"/>
  <c r="T799" i="3"/>
  <c r="U799" i="3"/>
  <c r="S800" i="3"/>
  <c r="T800" i="3"/>
  <c r="U800" i="3"/>
  <c r="S801" i="3"/>
  <c r="T801" i="3"/>
  <c r="U801" i="3"/>
  <c r="S802" i="3"/>
  <c r="T802" i="3"/>
  <c r="U802" i="3"/>
  <c r="S803" i="3"/>
  <c r="T803" i="3"/>
  <c r="U803" i="3"/>
  <c r="S804" i="3"/>
  <c r="T804" i="3"/>
  <c r="U804" i="3"/>
  <c r="S805" i="3"/>
  <c r="T805" i="3"/>
  <c r="U805" i="3"/>
  <c r="S806" i="3"/>
  <c r="T806" i="3"/>
  <c r="U806" i="3"/>
  <c r="S807" i="3"/>
  <c r="T807" i="3"/>
  <c r="U807" i="3"/>
  <c r="S808" i="3"/>
  <c r="T808" i="3"/>
  <c r="U808" i="3"/>
  <c r="V58" i="7"/>
  <c r="W58" i="7"/>
  <c r="X58" i="7"/>
  <c r="S809" i="3"/>
  <c r="T809" i="3"/>
  <c r="U809" i="3"/>
  <c r="S810" i="3"/>
  <c r="T810" i="3"/>
  <c r="U810" i="3"/>
  <c r="S811" i="3"/>
  <c r="T811" i="3"/>
  <c r="U811" i="3"/>
  <c r="S812" i="3"/>
  <c r="T812" i="3"/>
  <c r="U812" i="3"/>
  <c r="S813" i="3"/>
  <c r="T813" i="3"/>
  <c r="U813" i="3"/>
  <c r="S814" i="3"/>
  <c r="T814" i="3"/>
  <c r="U814" i="3"/>
  <c r="S815" i="3"/>
  <c r="T815" i="3"/>
  <c r="U815" i="3"/>
  <c r="S816" i="3"/>
  <c r="T816" i="3"/>
  <c r="U816" i="3"/>
  <c r="S817" i="3"/>
  <c r="T817" i="3"/>
  <c r="U817" i="3"/>
  <c r="S818" i="3"/>
  <c r="T818" i="3"/>
  <c r="U818" i="3"/>
  <c r="S819" i="3"/>
  <c r="T819" i="3"/>
  <c r="U819" i="3"/>
  <c r="S820" i="3"/>
  <c r="T820" i="3"/>
  <c r="U820" i="3"/>
  <c r="S821" i="3"/>
  <c r="T821" i="3"/>
  <c r="U821" i="3"/>
  <c r="S822" i="3"/>
  <c r="T822" i="3"/>
  <c r="U822" i="3"/>
  <c r="S823" i="3"/>
  <c r="T823" i="3"/>
  <c r="U823" i="3"/>
  <c r="S824" i="3"/>
  <c r="T824" i="3"/>
  <c r="U824" i="3"/>
  <c r="V59" i="7"/>
  <c r="W59" i="7"/>
  <c r="X59" i="7"/>
  <c r="S825" i="3"/>
  <c r="T825" i="3"/>
  <c r="U825" i="3"/>
  <c r="S826" i="3"/>
  <c r="T826" i="3"/>
  <c r="U826" i="3"/>
  <c r="S827" i="3"/>
  <c r="T827" i="3"/>
  <c r="U827" i="3"/>
  <c r="S828" i="3"/>
  <c r="T828" i="3"/>
  <c r="U828" i="3"/>
  <c r="S829" i="3"/>
  <c r="T829" i="3"/>
  <c r="U829" i="3"/>
  <c r="S830" i="3"/>
  <c r="T830" i="3"/>
  <c r="U830" i="3"/>
  <c r="S831" i="3"/>
  <c r="T831" i="3"/>
  <c r="U831" i="3"/>
  <c r="S832" i="3"/>
  <c r="T832" i="3"/>
  <c r="U832" i="3"/>
  <c r="S833" i="3"/>
  <c r="T833" i="3"/>
  <c r="U833" i="3"/>
  <c r="S834" i="3"/>
  <c r="T834" i="3"/>
  <c r="U834" i="3"/>
  <c r="S835" i="3"/>
  <c r="T835" i="3"/>
  <c r="U835" i="3"/>
  <c r="S836" i="3"/>
  <c r="T836" i="3"/>
  <c r="U836" i="3"/>
  <c r="S837" i="3"/>
  <c r="T837" i="3"/>
  <c r="U837" i="3"/>
  <c r="S838" i="3"/>
  <c r="T838" i="3"/>
  <c r="U838" i="3"/>
  <c r="S839" i="3"/>
  <c r="T839" i="3"/>
  <c r="U839" i="3"/>
  <c r="S840" i="3"/>
  <c r="T840" i="3"/>
  <c r="U840" i="3"/>
  <c r="V60" i="7"/>
  <c r="W60" i="7"/>
  <c r="X60" i="7"/>
  <c r="S841" i="3"/>
  <c r="T841" i="3"/>
  <c r="U841" i="3"/>
  <c r="S842" i="3"/>
  <c r="T842" i="3"/>
  <c r="U842" i="3"/>
  <c r="S843" i="3"/>
  <c r="T843" i="3"/>
  <c r="U843" i="3"/>
  <c r="S844" i="3"/>
  <c r="T844" i="3"/>
  <c r="U844" i="3"/>
  <c r="S845" i="3"/>
  <c r="T845" i="3"/>
  <c r="U845" i="3"/>
  <c r="S846" i="3"/>
  <c r="T846" i="3"/>
  <c r="U846" i="3"/>
  <c r="S847" i="3"/>
  <c r="T847" i="3"/>
  <c r="U847" i="3"/>
  <c r="S848" i="3"/>
  <c r="T848" i="3"/>
  <c r="U848" i="3"/>
  <c r="S849" i="3"/>
  <c r="T849" i="3"/>
  <c r="U849" i="3"/>
  <c r="S850" i="3"/>
  <c r="T850" i="3"/>
  <c r="U850" i="3"/>
  <c r="S851" i="3"/>
  <c r="T851" i="3"/>
  <c r="U851" i="3"/>
  <c r="S852" i="3"/>
  <c r="T852" i="3"/>
  <c r="U852" i="3"/>
  <c r="S853" i="3"/>
  <c r="T853" i="3"/>
  <c r="U853" i="3"/>
  <c r="S854" i="3"/>
  <c r="T854" i="3"/>
  <c r="U854" i="3"/>
  <c r="S855" i="3"/>
  <c r="T855" i="3"/>
  <c r="U855" i="3"/>
  <c r="S856" i="3"/>
  <c r="T856" i="3"/>
  <c r="U856" i="3"/>
  <c r="V61" i="7"/>
  <c r="W61" i="7"/>
  <c r="X61" i="7"/>
  <c r="S857" i="3"/>
  <c r="T857" i="3"/>
  <c r="U857" i="3"/>
  <c r="S858" i="3"/>
  <c r="T858" i="3"/>
  <c r="U858" i="3"/>
  <c r="S859" i="3"/>
  <c r="T859" i="3"/>
  <c r="U859" i="3"/>
  <c r="S860" i="3"/>
  <c r="T860" i="3"/>
  <c r="U860" i="3"/>
  <c r="S861" i="3"/>
  <c r="T861" i="3"/>
  <c r="U861" i="3"/>
  <c r="S862" i="3"/>
  <c r="T862" i="3"/>
  <c r="U862" i="3"/>
  <c r="S863" i="3"/>
  <c r="T863" i="3"/>
  <c r="U863" i="3"/>
  <c r="S864" i="3"/>
  <c r="T864" i="3"/>
  <c r="U864" i="3"/>
  <c r="S865" i="3"/>
  <c r="T865" i="3"/>
  <c r="U865" i="3"/>
  <c r="S866" i="3"/>
  <c r="T866" i="3"/>
  <c r="U866" i="3"/>
  <c r="S867" i="3"/>
  <c r="T867" i="3"/>
  <c r="U867" i="3"/>
  <c r="S868" i="3"/>
  <c r="T868" i="3"/>
  <c r="U868" i="3"/>
  <c r="S869" i="3"/>
  <c r="T869" i="3"/>
  <c r="U869" i="3"/>
  <c r="S870" i="3"/>
  <c r="T870" i="3"/>
  <c r="U870" i="3"/>
  <c r="S871" i="3"/>
  <c r="T871" i="3"/>
  <c r="U871" i="3"/>
  <c r="S872" i="3"/>
  <c r="T872" i="3"/>
  <c r="U872" i="3"/>
  <c r="V62" i="7"/>
  <c r="W62" i="7"/>
  <c r="X62" i="7"/>
  <c r="S873" i="3"/>
  <c r="T873" i="3"/>
  <c r="U873" i="3"/>
  <c r="S874" i="3"/>
  <c r="T874" i="3"/>
  <c r="U874" i="3"/>
  <c r="S875" i="3"/>
  <c r="T875" i="3"/>
  <c r="U875" i="3"/>
  <c r="S876" i="3"/>
  <c r="T876" i="3"/>
  <c r="U876" i="3"/>
  <c r="S877" i="3"/>
  <c r="T877" i="3"/>
  <c r="U877" i="3"/>
  <c r="S878" i="3"/>
  <c r="T878" i="3"/>
  <c r="U878" i="3"/>
  <c r="S879" i="3"/>
  <c r="T879" i="3"/>
  <c r="U879" i="3"/>
  <c r="S880" i="3"/>
  <c r="T880" i="3"/>
  <c r="U880" i="3"/>
  <c r="S881" i="3"/>
  <c r="T881" i="3"/>
  <c r="U881" i="3"/>
  <c r="S882" i="3"/>
  <c r="T882" i="3"/>
  <c r="U882" i="3"/>
  <c r="S883" i="3"/>
  <c r="T883" i="3"/>
  <c r="U883" i="3"/>
  <c r="S884" i="3"/>
  <c r="T884" i="3"/>
  <c r="U884" i="3"/>
  <c r="S885" i="3"/>
  <c r="T885" i="3"/>
  <c r="U885" i="3"/>
  <c r="S886" i="3"/>
  <c r="T886" i="3"/>
  <c r="U886" i="3"/>
  <c r="S887" i="3"/>
  <c r="T887" i="3"/>
  <c r="U887" i="3"/>
  <c r="S888" i="3"/>
  <c r="T888" i="3"/>
  <c r="U888" i="3"/>
  <c r="V63" i="7"/>
  <c r="W63" i="7"/>
  <c r="X63" i="7"/>
  <c r="S8" i="3"/>
  <c r="T8" i="3"/>
  <c r="U8" i="3"/>
  <c r="V8" i="7"/>
  <c r="W8" i="7"/>
  <c r="W65" i="7" s="1"/>
  <c r="X8" i="7"/>
  <c r="X65" i="7" s="1"/>
  <c r="H4" i="7" s="1"/>
  <c r="D11" i="27"/>
  <c r="Q11" i="27"/>
  <c r="AL11" i="27"/>
  <c r="AM11" i="27"/>
  <c r="D12" i="27"/>
  <c r="Q12" i="27"/>
  <c r="AL12" i="27"/>
  <c r="AM12" i="27"/>
  <c r="AQ12" i="27"/>
  <c r="AR12" i="27"/>
  <c r="AS12" i="27"/>
  <c r="AT12" i="27"/>
  <c r="AU12" i="27"/>
  <c r="AV12" i="27"/>
  <c r="D13" i="27"/>
  <c r="Q13" i="27"/>
  <c r="AL13" i="27"/>
  <c r="AM13" i="27"/>
  <c r="D14" i="27"/>
  <c r="Q14" i="27"/>
  <c r="AL14" i="27"/>
  <c r="AM14" i="27"/>
  <c r="AQ14" i="27"/>
  <c r="AR14" i="27"/>
  <c r="AS14" i="27"/>
  <c r="AT14" i="27"/>
  <c r="AU14" i="27"/>
  <c r="AV14" i="27"/>
  <c r="D15" i="27"/>
  <c r="Q15" i="27"/>
  <c r="AL15" i="27"/>
  <c r="AM15" i="27"/>
  <c r="D16" i="27"/>
  <c r="Q16" i="27"/>
  <c r="AL16" i="27"/>
  <c r="AM16" i="27"/>
  <c r="AQ16" i="27"/>
  <c r="AR16" i="27"/>
  <c r="AS16" i="27"/>
  <c r="AT16" i="27"/>
  <c r="AU16" i="27"/>
  <c r="AV16" i="27"/>
  <c r="D17" i="27"/>
  <c r="Q17" i="27"/>
  <c r="AL17" i="27"/>
  <c r="AM17" i="27"/>
  <c r="D18" i="27"/>
  <c r="Q18" i="27"/>
  <c r="AL18" i="27"/>
  <c r="AM18" i="27"/>
  <c r="AQ18" i="27"/>
  <c r="AR18" i="27"/>
  <c r="AS18" i="27"/>
  <c r="AT18" i="27"/>
  <c r="AU18" i="27"/>
  <c r="AV18" i="27"/>
  <c r="D19" i="27"/>
  <c r="Q19" i="27"/>
  <c r="AL19" i="27"/>
  <c r="AM19" i="27"/>
  <c r="D20" i="27"/>
  <c r="Q20" i="27"/>
  <c r="AL20" i="27"/>
  <c r="AM20" i="27"/>
  <c r="AQ20" i="27"/>
  <c r="AR20" i="27"/>
  <c r="AS20" i="27"/>
  <c r="AT20" i="27"/>
  <c r="AU20" i="27"/>
  <c r="AV20" i="27"/>
  <c r="D21" i="27"/>
  <c r="Q21" i="27"/>
  <c r="AL21" i="27"/>
  <c r="AM21" i="27"/>
  <c r="D22" i="27"/>
  <c r="Q22" i="27"/>
  <c r="AL22" i="27"/>
  <c r="AM22" i="27"/>
  <c r="AQ22" i="27"/>
  <c r="AR22" i="27"/>
  <c r="AS22" i="27"/>
  <c r="AT22" i="27"/>
  <c r="AU22" i="27"/>
  <c r="AV22" i="27"/>
  <c r="D23" i="27"/>
  <c r="Q23" i="27"/>
  <c r="AL23" i="27"/>
  <c r="AM23" i="27"/>
  <c r="D24" i="27"/>
  <c r="Q24" i="27"/>
  <c r="AL24" i="27"/>
  <c r="AM24" i="27"/>
  <c r="AQ24" i="27"/>
  <c r="AR24" i="27"/>
  <c r="AS24" i="27"/>
  <c r="AT24" i="27"/>
  <c r="AU24" i="27"/>
  <c r="AV24" i="27"/>
  <c r="D25" i="27"/>
  <c r="Q25" i="27"/>
  <c r="AL25" i="27"/>
  <c r="AM25" i="27"/>
  <c r="D26" i="27"/>
  <c r="Q26" i="27"/>
  <c r="AL26" i="27"/>
  <c r="AM26" i="27"/>
  <c r="AQ26" i="27"/>
  <c r="AR26" i="27"/>
  <c r="AS26" i="27"/>
  <c r="AT26" i="27"/>
  <c r="AU26" i="27"/>
  <c r="AV26" i="27"/>
  <c r="J28" i="27"/>
  <c r="Q28" i="27"/>
  <c r="X28" i="27"/>
  <c r="AE28" i="27"/>
  <c r="D29" i="27"/>
  <c r="I29" i="27"/>
  <c r="M29" i="27"/>
  <c r="P29" i="27"/>
  <c r="T29" i="27"/>
  <c r="W29" i="27"/>
  <c r="AA29" i="27"/>
  <c r="AD29" i="27"/>
  <c r="AH29" i="27"/>
  <c r="AN29" i="27"/>
  <c r="AQ29" i="27"/>
  <c r="AS29" i="27"/>
  <c r="AV29" i="27"/>
  <c r="D30" i="27"/>
  <c r="I30" i="27"/>
  <c r="M30" i="27"/>
  <c r="P30" i="27"/>
  <c r="T30" i="27"/>
  <c r="W30" i="27"/>
  <c r="AA30" i="27"/>
  <c r="AD30" i="27"/>
  <c r="AH30" i="27"/>
  <c r="AN30" i="27"/>
  <c r="AQ30" i="27"/>
  <c r="AS30" i="27"/>
  <c r="AV30" i="27"/>
  <c r="D31" i="27"/>
  <c r="I31" i="27"/>
  <c r="M31" i="27"/>
  <c r="P31" i="27"/>
  <c r="T31" i="27"/>
  <c r="W31" i="27"/>
  <c r="AA31" i="27"/>
  <c r="AD31" i="27"/>
  <c r="AH31" i="27"/>
  <c r="AN31" i="27"/>
  <c r="AQ31" i="27"/>
  <c r="AS31" i="27"/>
  <c r="AV31" i="27"/>
  <c r="D32" i="27"/>
  <c r="I32" i="27"/>
  <c r="M32" i="27"/>
  <c r="P32" i="27"/>
  <c r="T32" i="27"/>
  <c r="W32" i="27"/>
  <c r="AA32" i="27"/>
  <c r="AD32" i="27"/>
  <c r="AH32" i="27"/>
  <c r="AN32" i="27"/>
  <c r="AQ32" i="27"/>
  <c r="AS32" i="27"/>
  <c r="AV32" i="27"/>
  <c r="I34" i="27"/>
  <c r="M34" i="27"/>
  <c r="P34" i="27"/>
  <c r="T34" i="27"/>
  <c r="W34" i="27"/>
  <c r="AA34" i="27"/>
  <c r="AD34" i="27"/>
  <c r="AH34" i="27"/>
  <c r="AN34" i="27"/>
  <c r="AI3" i="27"/>
  <c r="AQ34" i="27"/>
  <c r="AN3" i="27"/>
  <c r="I35" i="27"/>
  <c r="M35" i="27"/>
  <c r="P35" i="27"/>
  <c r="T35" i="27"/>
  <c r="W35" i="27"/>
  <c r="AA35" i="27"/>
  <c r="AD35" i="27"/>
  <c r="AH35" i="27"/>
  <c r="AS35" i="27"/>
  <c r="AR3" i="27"/>
  <c r="AV35" i="27"/>
  <c r="AU3" i="27"/>
  <c r="K34" i="22"/>
  <c r="J5" i="22"/>
  <c r="L5" i="22"/>
  <c r="N5" i="22"/>
  <c r="P5" i="22"/>
  <c r="R5" i="22"/>
  <c r="V5" i="22"/>
  <c r="T5" i="22"/>
  <c r="L34" i="22"/>
  <c r="J34" i="22"/>
  <c r="H34" i="22"/>
  <c r="G34" i="22"/>
  <c r="N34" i="22"/>
  <c r="P34" i="22"/>
  <c r="R34" i="22"/>
  <c r="V34" i="22"/>
  <c r="T34" i="22"/>
  <c r="D5" i="22"/>
  <c r="F5" i="22"/>
  <c r="G5" i="22"/>
  <c r="H5" i="22"/>
  <c r="V64" i="7"/>
  <c r="W64" i="7"/>
  <c r="X64" i="7"/>
  <c r="T889" i="3"/>
  <c r="S889" i="3"/>
  <c r="U889" i="3"/>
  <c r="O4" i="3"/>
  <c r="Q4" i="3"/>
  <c r="J4" i="5"/>
  <c r="K4" i="5"/>
  <c r="L4" i="5"/>
  <c r="Q4" i="5"/>
  <c r="S4" i="5"/>
  <c r="U4" i="5"/>
  <c r="W4" i="5"/>
  <c r="O4" i="5"/>
  <c r="E4" i="14"/>
  <c r="F4" i="14"/>
  <c r="H4" i="14"/>
  <c r="I4" i="14"/>
  <c r="J4" i="14"/>
  <c r="P4" i="14"/>
  <c r="R4" i="14"/>
  <c r="T4" i="14"/>
  <c r="N4" i="14"/>
  <c r="L4" i="14"/>
  <c r="L4" i="7"/>
  <c r="N4" i="7"/>
  <c r="P4" i="7"/>
  <c r="R4" i="7"/>
  <c r="T4" i="7"/>
  <c r="L4" i="18"/>
  <c r="J4" i="18"/>
  <c r="D4" i="18"/>
  <c r="V4" i="18"/>
  <c r="D11" i="10"/>
  <c r="AN29" i="10" s="1"/>
  <c r="AE28" i="10"/>
  <c r="AH34" i="10" s="1"/>
  <c r="Q25" i="10"/>
  <c r="Q21" i="10"/>
  <c r="Q18" i="10"/>
  <c r="Q14" i="10"/>
  <c r="X28" i="10"/>
  <c r="W34" i="10" s="1"/>
  <c r="Q26" i="10"/>
  <c r="Q22" i="10"/>
  <c r="Q17" i="10"/>
  <c r="Q13" i="10"/>
  <c r="M34" i="10" s="1"/>
  <c r="Q28" i="10"/>
  <c r="Q23" i="10"/>
  <c r="Q19" i="10"/>
  <c r="Q16" i="10"/>
  <c r="Q12" i="10"/>
  <c r="J28" i="10"/>
  <c r="Q24" i="10"/>
  <c r="Q20" i="10"/>
  <c r="Q15" i="10"/>
  <c r="Q11" i="10"/>
  <c r="T34" i="10" s="1"/>
  <c r="D32" i="10"/>
  <c r="AN32" i="10" s="1"/>
  <c r="D24" i="10"/>
  <c r="D19" i="10"/>
  <c r="D17" i="10"/>
  <c r="D14" i="10"/>
  <c r="AQ30" i="10" s="1"/>
  <c r="D31" i="10"/>
  <c r="AN31" i="10" s="1"/>
  <c r="D25" i="10"/>
  <c r="D20" i="10"/>
  <c r="D16" i="10"/>
  <c r="D13" i="10"/>
  <c r="D30" i="10"/>
  <c r="D26" i="10"/>
  <c r="D21" i="10"/>
  <c r="D15" i="10"/>
  <c r="D12" i="10"/>
  <c r="D29" i="10"/>
  <c r="D23" i="10"/>
  <c r="D22" i="10"/>
  <c r="D18" i="10"/>
  <c r="AL13" i="10"/>
  <c r="AM13" i="10"/>
  <c r="AL14" i="10"/>
  <c r="AL11" i="10"/>
  <c r="AQ22" i="10" s="1"/>
  <c r="AL12" i="10"/>
  <c r="AN30" i="10" s="1"/>
  <c r="AR14" i="10"/>
  <c r="AM14" i="10"/>
  <c r="AM11" i="10"/>
  <c r="AS16" i="10" s="1"/>
  <c r="AM12" i="10"/>
  <c r="AT14" i="10"/>
  <c r="AU14" i="10"/>
  <c r="AV14" i="10"/>
  <c r="AL15" i="10"/>
  <c r="AM15" i="10"/>
  <c r="AL16" i="10"/>
  <c r="AR16" i="10"/>
  <c r="AM16" i="10"/>
  <c r="AT16" i="10"/>
  <c r="AU16" i="10"/>
  <c r="AV16" i="10"/>
  <c r="AL17" i="10"/>
  <c r="AM17" i="10"/>
  <c r="AL18" i="10"/>
  <c r="AR18" i="10"/>
  <c r="AM18" i="10"/>
  <c r="AT18" i="10"/>
  <c r="AU18" i="10"/>
  <c r="AV18" i="10"/>
  <c r="AL19" i="10"/>
  <c r="AM19" i="10"/>
  <c r="AL20" i="10"/>
  <c r="AR20" i="10"/>
  <c r="AM20" i="10"/>
  <c r="AT20" i="10"/>
  <c r="AU20" i="10"/>
  <c r="AV20" i="10"/>
  <c r="AL21" i="10"/>
  <c r="AM21" i="10"/>
  <c r="AL22" i="10"/>
  <c r="AR22" i="10"/>
  <c r="AM22" i="10"/>
  <c r="AT22" i="10"/>
  <c r="AU22" i="10"/>
  <c r="AV22" i="10"/>
  <c r="AL23" i="10"/>
  <c r="AM23" i="10"/>
  <c r="AL24" i="10"/>
  <c r="AR24" i="10"/>
  <c r="AM24" i="10"/>
  <c r="AT24" i="10"/>
  <c r="AU24" i="10"/>
  <c r="AV24" i="10"/>
  <c r="AL25" i="10"/>
  <c r="AM25" i="10"/>
  <c r="AL26" i="10"/>
  <c r="AR26" i="10"/>
  <c r="AM26" i="10"/>
  <c r="AT26" i="10"/>
  <c r="AU26" i="10"/>
  <c r="AV26" i="10"/>
  <c r="AU12" i="10"/>
  <c r="AR12" i="10"/>
  <c r="AV12" i="10"/>
  <c r="AT12" i="10"/>
  <c r="M29" i="10"/>
  <c r="AV29" i="10" s="1"/>
  <c r="AV35" i="10" s="1"/>
  <c r="AU3" i="10" s="1"/>
  <c r="AH29" i="10"/>
  <c r="AA29" i="10"/>
  <c r="W35" i="10" s="1"/>
  <c r="T29" i="10"/>
  <c r="T30" i="10"/>
  <c r="M30" i="10"/>
  <c r="AH30" i="10"/>
  <c r="AA30" i="10"/>
  <c r="AV30" i="10"/>
  <c r="AA31" i="10"/>
  <c r="T31" i="10"/>
  <c r="M31" i="10"/>
  <c r="AV31" i="10" s="1"/>
  <c r="AH31" i="10"/>
  <c r="AH32" i="10"/>
  <c r="AA32" i="10"/>
  <c r="T32" i="10"/>
  <c r="M32" i="10"/>
  <c r="AV32" i="10" s="1"/>
  <c r="AD29" i="10"/>
  <c r="W29" i="10"/>
  <c r="AA35" i="10" s="1"/>
  <c r="P29" i="10"/>
  <c r="T35" i="10"/>
  <c r="I29" i="10"/>
  <c r="M35" i="10" s="1"/>
  <c r="I30" i="10"/>
  <c r="AS30" i="10" s="1"/>
  <c r="AD30" i="10"/>
  <c r="AH35" i="10" s="1"/>
  <c r="W30" i="10"/>
  <c r="P30" i="10"/>
  <c r="W31" i="10"/>
  <c r="P31" i="10"/>
  <c r="AS31" i="10" s="1"/>
  <c r="I31" i="10"/>
  <c r="AD31" i="10"/>
  <c r="W32" i="10"/>
  <c r="P32" i="10"/>
  <c r="I32" i="10"/>
  <c r="AS32" i="10" s="1"/>
  <c r="AD32" i="10"/>
  <c r="AD35" i="10"/>
  <c r="P35" i="10"/>
  <c r="AQ20" i="10"/>
  <c r="I34" i="10"/>
  <c r="AN34" i="10" l="1"/>
  <c r="AI3" i="10" s="1"/>
  <c r="AA34" i="10"/>
  <c r="I35" i="10"/>
  <c r="P34" i="10"/>
  <c r="AQ29" i="10"/>
  <c r="AQ26" i="10"/>
  <c r="AD34" i="10"/>
  <c r="AS24" i="10"/>
  <c r="AS20" i="10"/>
  <c r="AQ32" i="10"/>
  <c r="AS29" i="10"/>
  <c r="AS35" i="10" s="1"/>
  <c r="AR3" i="10" s="1"/>
  <c r="AS26" i="10"/>
  <c r="AQ16" i="10"/>
  <c r="AQ14" i="10"/>
  <c r="AQ24" i="10"/>
  <c r="AS12" i="10"/>
  <c r="AS18" i="10"/>
  <c r="AQ18" i="10"/>
  <c r="AQ12" i="10"/>
  <c r="AS22" i="10"/>
  <c r="AQ31" i="10"/>
  <c r="AS14" i="10"/>
  <c r="AQ34" i="10" l="1"/>
  <c r="AN3" i="10" s="1"/>
</calcChain>
</file>

<file path=xl/sharedStrings.xml><?xml version="1.0" encoding="utf-8"?>
<sst xmlns="http://schemas.openxmlformats.org/spreadsheetml/2006/main" count="11987" uniqueCount="347">
  <si>
    <t>-</t>
  </si>
  <si>
    <t>:</t>
  </si>
  <si>
    <t>Datum</t>
  </si>
  <si>
    <t>Gegner</t>
  </si>
  <si>
    <t>Datum:</t>
  </si>
  <si>
    <t>Gastgeber</t>
  </si>
  <si>
    <t>Gäste</t>
  </si>
  <si>
    <t>Punkte</t>
  </si>
  <si>
    <t>Tore</t>
  </si>
  <si>
    <t>MANNSCHAFTSERGEBNISSE</t>
  </si>
  <si>
    <t>EINZELERGEBNISSE</t>
  </si>
  <si>
    <t>Liga/Pokal/Turnier:</t>
  </si>
  <si>
    <t>lf.-Nr.</t>
  </si>
  <si>
    <t>Pos.</t>
  </si>
  <si>
    <t>EINZELSTATISTIK PRO CLUBKAMPF</t>
  </si>
  <si>
    <t>GESAMT</t>
  </si>
  <si>
    <t>Liga/Pokal/Turnier</t>
  </si>
  <si>
    <t>Diff.</t>
  </si>
  <si>
    <t>S</t>
  </si>
  <si>
    <t>U</t>
  </si>
  <si>
    <t>N</t>
  </si>
  <si>
    <t>Match</t>
  </si>
  <si>
    <t>Spiele</t>
  </si>
  <si>
    <t>Protokollnummer:</t>
  </si>
  <si>
    <t>Durchschnitt</t>
  </si>
  <si>
    <t>HEIM</t>
  </si>
  <si>
    <t>GAST</t>
  </si>
  <si>
    <t xml:space="preserve">gespielt für </t>
  </si>
  <si>
    <t>Name</t>
  </si>
  <si>
    <t>Mannschaft</t>
  </si>
  <si>
    <t>Spielpunkte</t>
  </si>
  <si>
    <t>MANNSCHAFTSSTATISTIK GESAMT</t>
  </si>
  <si>
    <t>Platz</t>
  </si>
  <si>
    <t>EINZELSTATISTIK</t>
  </si>
  <si>
    <t>=</t>
  </si>
  <si>
    <t>Auswärtsspiel</t>
  </si>
  <si>
    <t>DTKV -  Bundesspielleiter</t>
  </si>
  <si>
    <t>Deutscher Tipp-Kick Verband</t>
  </si>
  <si>
    <t>Bundesspielleiter</t>
  </si>
  <si>
    <t>Christian Lorenzen</t>
  </si>
  <si>
    <t>DTKV Sektion Ost</t>
  </si>
  <si>
    <t>Koordination/Finanzen Ost</t>
  </si>
  <si>
    <t>Sektionsleiter Ost</t>
  </si>
  <si>
    <t>Mitgliederbetreuer Ost</t>
  </si>
  <si>
    <t>Peter Deckert</t>
  </si>
  <si>
    <t>Andreas Pallwitz</t>
  </si>
  <si>
    <t>Arnulfstr.93</t>
  </si>
  <si>
    <t>Ebereschering 37</t>
  </si>
  <si>
    <t>Plaßstr. 16</t>
  </si>
  <si>
    <t>12105 Berlin</t>
  </si>
  <si>
    <t>15827 Blankenfelde</t>
  </si>
  <si>
    <t>14165 Berlin</t>
  </si>
  <si>
    <t>Tel.: (030) 75 33 480</t>
  </si>
  <si>
    <t>Tel.: (03379) 31 22 51</t>
  </si>
  <si>
    <t>Tel.: (030) 81 55 130</t>
  </si>
  <si>
    <t>Mobil: 0163 / 162 52 32</t>
  </si>
  <si>
    <t>Mobil: 0172 / 99 43 244</t>
  </si>
  <si>
    <t>Mobil: 0177 / 81 52 755</t>
  </si>
  <si>
    <t>pedzuhause@compuserve.de</t>
  </si>
  <si>
    <t>an.pally@arcor.de</t>
  </si>
  <si>
    <t>christian.lorenzen@reemtsma.de</t>
  </si>
  <si>
    <t>Vereins - Adresse</t>
  </si>
  <si>
    <t>Kader</t>
  </si>
  <si>
    <t>Teamkoordinator</t>
  </si>
  <si>
    <t>Strasse</t>
  </si>
  <si>
    <t>Ort</t>
  </si>
  <si>
    <t>Telefon</t>
  </si>
  <si>
    <t>Handy</t>
  </si>
  <si>
    <t>E-Mail</t>
  </si>
  <si>
    <t>Name Mannschaft</t>
  </si>
  <si>
    <t>Name Verein</t>
  </si>
  <si>
    <t>Rudi Fink</t>
  </si>
  <si>
    <t>Hildesheim</t>
  </si>
  <si>
    <t>Adressen und Kadermeldungen 1. Bundesliga 1986 / 1987</t>
  </si>
  <si>
    <t>TFB ´77 Drispenstedt I</t>
  </si>
  <si>
    <t>KANDZIORA, Dirk</t>
  </si>
  <si>
    <t>KOCH, Konrad</t>
  </si>
  <si>
    <t>NACHTIGALL, Frank</t>
  </si>
  <si>
    <t>KNÖRENSCHILD, Mirko</t>
  </si>
  <si>
    <t>SANDER, Dirk</t>
  </si>
  <si>
    <t>Medo Kicker Hannover</t>
  </si>
  <si>
    <t>ECHTERHÖLTER, Stefan</t>
  </si>
  <si>
    <t>NORDMANN, Andreas</t>
  </si>
  <si>
    <t>NORDMANN, Karsten</t>
  </si>
  <si>
    <t>HAACK, Joachim</t>
  </si>
  <si>
    <t>PWR 78 Wasseralfingen</t>
  </si>
  <si>
    <t>PWR 78 Wasseralfingen I</t>
  </si>
  <si>
    <t>SCHULTHEIß, Rainer</t>
  </si>
  <si>
    <t>WEBER, Bernd</t>
  </si>
  <si>
    <t>WEBER, Peter</t>
  </si>
  <si>
    <t>MÜLLER, Michael</t>
  </si>
  <si>
    <t>TFC Eintracht Rehberge Berlin</t>
  </si>
  <si>
    <t>DOHL, Achim</t>
  </si>
  <si>
    <t>TFC Eintracht Rehberge Berlin I</t>
  </si>
  <si>
    <t>STRITZKE, Christian</t>
  </si>
  <si>
    <t>JUNG, Thomas</t>
  </si>
  <si>
    <t>KUCKSDORF, Thomas</t>
  </si>
  <si>
    <t>TKC 76 Schwenningen</t>
  </si>
  <si>
    <t>GEHRUNG, Peter</t>
  </si>
  <si>
    <t>TKC 76 Schwenningen I</t>
  </si>
  <si>
    <t>SEYFRIED, Maik</t>
  </si>
  <si>
    <t>SEYFRIED, Uwe</t>
  </si>
  <si>
    <t>WENZEL, Stefan</t>
  </si>
  <si>
    <t>GLÜCK, Werner</t>
  </si>
  <si>
    <t>TKC Fortuna Düdinghausen</t>
  </si>
  <si>
    <t>HOPPE, Stefan</t>
  </si>
  <si>
    <t>TKC Fortuna Düdinghausen I</t>
  </si>
  <si>
    <t>KRÜGER, Uwe</t>
  </si>
  <si>
    <t>SCHADE, Michael</t>
  </si>
  <si>
    <t>SCHUSTER, Michael</t>
  </si>
  <si>
    <t>GRIMPE, Frank</t>
  </si>
  <si>
    <t>SpVgg. Halbau Berlin</t>
  </si>
  <si>
    <t>ADLER, Eginhard</t>
  </si>
  <si>
    <t>SpVgg. Halbau Berlin I</t>
  </si>
  <si>
    <t>BÖKEL, Helmut</t>
  </si>
  <si>
    <t>KÄHLING, Gerrit</t>
  </si>
  <si>
    <t>THIEKE, Christian</t>
  </si>
  <si>
    <t>ZERBE, Rainer</t>
  </si>
  <si>
    <t>VOLKMANN, Torsten</t>
  </si>
  <si>
    <t>SWG' Idar-Oberstein</t>
  </si>
  <si>
    <t>KUHN, Eckhard</t>
  </si>
  <si>
    <t>SWG' Idar-Oberstein I</t>
  </si>
  <si>
    <t>KUHN, Jörg</t>
  </si>
  <si>
    <t>STEINFELD, Franz-Wilhelm</t>
  </si>
  <si>
    <t>STEINFELD, Michael</t>
  </si>
  <si>
    <t>TKC Menden</t>
  </si>
  <si>
    <t>AVENARIUS, Bernd</t>
  </si>
  <si>
    <t>TKC Menden I</t>
  </si>
  <si>
    <t>DRANSFELD, Olaf</t>
  </si>
  <si>
    <t>HAHN, Christof</t>
  </si>
  <si>
    <t>KALLE, Tim-Oliver</t>
  </si>
  <si>
    <t>SCHNELL, Peter</t>
  </si>
  <si>
    <t>TKC Nürnberg</t>
  </si>
  <si>
    <t>TKC Nürnberg I</t>
  </si>
  <si>
    <t>DOHR, Bernd</t>
  </si>
  <si>
    <t>PROSCH, Peter</t>
  </si>
  <si>
    <t>SCHÖNLAU, Rainer</t>
  </si>
  <si>
    <t>HANDRICK, Klaus</t>
  </si>
  <si>
    <t>MENNE, Christian</t>
  </si>
  <si>
    <t>HOPPE, Thomas</t>
  </si>
  <si>
    <t>BARTHEL, Jürgen</t>
  </si>
  <si>
    <t>BACKES, Jürgen</t>
  </si>
  <si>
    <t>PLÜMMER, Wolfgang</t>
  </si>
  <si>
    <t>RUNGE, Frank</t>
  </si>
  <si>
    <t>MÜNCH, Wolfgang</t>
  </si>
  <si>
    <t xml:space="preserve">Sülzer TK Köln </t>
  </si>
  <si>
    <t xml:space="preserve">Sülzer TK Köln I </t>
  </si>
  <si>
    <t>WIESEN, Sascha</t>
  </si>
  <si>
    <t>1. Bundesliga 1986 / 1987</t>
  </si>
  <si>
    <t>Spielplan 1. Bundesliga 1986 / 1987</t>
  </si>
  <si>
    <t>1. Runde - Spiele vom 15.08.1986 bis 31.12.1986</t>
  </si>
  <si>
    <t>Heimmannschaft</t>
  </si>
  <si>
    <t>Gastmannschaft</t>
  </si>
  <si>
    <t>2. Runde - Spiele vom 01.01.1987 bis 28.02.1987</t>
  </si>
  <si>
    <t>3. Runde - Spiele vom 01.03.1987 bis 15.06.1987</t>
  </si>
  <si>
    <t>FOIT, Jens</t>
  </si>
  <si>
    <t>STADLER, Frank</t>
  </si>
  <si>
    <t>LICHT, Dirk</t>
  </si>
  <si>
    <t>1 N.N</t>
  </si>
  <si>
    <t>2 N.N.</t>
  </si>
  <si>
    <t>3 N.N.</t>
  </si>
  <si>
    <t>4 N.N.</t>
  </si>
  <si>
    <t>5 N.N.</t>
  </si>
  <si>
    <t>6 N.N.</t>
  </si>
  <si>
    <t>7 N.N.</t>
  </si>
  <si>
    <t>8 N.N.</t>
  </si>
  <si>
    <t>5 N.N:</t>
  </si>
  <si>
    <t>M_ändern</t>
  </si>
  <si>
    <t>Medo Kickers Hannover I</t>
  </si>
  <si>
    <t>1 N.N.</t>
  </si>
  <si>
    <t>19:13</t>
  </si>
  <si>
    <t>68:56</t>
  </si>
  <si>
    <t>19:13 68:56</t>
  </si>
  <si>
    <t>13:19 56:68</t>
  </si>
  <si>
    <t>12:20</t>
  </si>
  <si>
    <t>34:50</t>
  </si>
  <si>
    <t>12:20 34:50</t>
  </si>
  <si>
    <t>20:12 50:34</t>
  </si>
  <si>
    <t>67:77</t>
  </si>
  <si>
    <t>12:20 67:77</t>
  </si>
  <si>
    <t>20:12 77:67</t>
  </si>
  <si>
    <t>18:14</t>
  </si>
  <si>
    <t>64:60</t>
  </si>
  <si>
    <t>18:14 64:60</t>
  </si>
  <si>
    <t>14:18 60:64</t>
  </si>
  <si>
    <t>15:17</t>
  </si>
  <si>
    <t>72:78</t>
  </si>
  <si>
    <t>15:17 72:78</t>
  </si>
  <si>
    <t>17:15 78:72</t>
  </si>
  <si>
    <t>14:18</t>
  </si>
  <si>
    <t>55:63</t>
  </si>
  <si>
    <t>14:18 55:63</t>
  </si>
  <si>
    <t>18:14 63:55</t>
  </si>
  <si>
    <t>64:67</t>
  </si>
  <si>
    <t>14:18 64:67</t>
  </si>
  <si>
    <t>18:14 67:64</t>
  </si>
  <si>
    <t>25:7</t>
  </si>
  <si>
    <t>84:47</t>
  </si>
  <si>
    <t>25:7 84:47</t>
  </si>
  <si>
    <t>7:25 47:84</t>
  </si>
  <si>
    <t>21:11</t>
  </si>
  <si>
    <t>81:57</t>
  </si>
  <si>
    <t>21:11 81:57</t>
  </si>
  <si>
    <t>11:21 57:81</t>
  </si>
  <si>
    <t>16:16</t>
  </si>
  <si>
    <t>55:56</t>
  </si>
  <si>
    <t>16:16 55:56</t>
  </si>
  <si>
    <t>16:16 56:55</t>
  </si>
  <si>
    <t>20:12</t>
  </si>
  <si>
    <t>79:69</t>
  </si>
  <si>
    <t>20:12 79:69</t>
  </si>
  <si>
    <t>12:20 69:79</t>
  </si>
  <si>
    <t/>
  </si>
  <si>
    <t>26:6</t>
  </si>
  <si>
    <t>77:47</t>
  </si>
  <si>
    <t>26:6 77:47</t>
  </si>
  <si>
    <t>6:26 47:77</t>
  </si>
  <si>
    <t>66:54</t>
  </si>
  <si>
    <t>20:12 66:54</t>
  </si>
  <si>
    <t>12:20 54:66</t>
  </si>
  <si>
    <t>59:70</t>
  </si>
  <si>
    <t>15:17 59:70</t>
  </si>
  <si>
    <t>17:15 70:59</t>
  </si>
  <si>
    <t>47:54</t>
  </si>
  <si>
    <t>16:16 47:54</t>
  </si>
  <si>
    <t>16:16 54:47</t>
  </si>
  <si>
    <t>17:15</t>
  </si>
  <si>
    <t>65:75</t>
  </si>
  <si>
    <t>17:15 65:75</t>
  </si>
  <si>
    <t>15:17 75:65</t>
  </si>
  <si>
    <t>81:65</t>
  </si>
  <si>
    <t>20:12 81:65</t>
  </si>
  <si>
    <t>12:20 65:81</t>
  </si>
  <si>
    <t>63:56</t>
  </si>
  <si>
    <t>17:15 63:56</t>
  </si>
  <si>
    <t>15:17 56:63</t>
  </si>
  <si>
    <t>56:66</t>
  </si>
  <si>
    <t>17:15 56:66</t>
  </si>
  <si>
    <t>15:17 66:56</t>
  </si>
  <si>
    <t>47:60</t>
  </si>
  <si>
    <t>14:18 47:60</t>
  </si>
  <si>
    <t>18:14 60:47</t>
  </si>
  <si>
    <t>13:19</t>
  </si>
  <si>
    <t>55:70</t>
  </si>
  <si>
    <t>13:19 55:70</t>
  </si>
  <si>
    <t>19:13 70:55</t>
  </si>
  <si>
    <t>62:60</t>
  </si>
  <si>
    <t>17:15 62:60</t>
  </si>
  <si>
    <t>15:17 60:62</t>
  </si>
  <si>
    <t>59:65</t>
  </si>
  <si>
    <t>17:15 59:65</t>
  </si>
  <si>
    <t>15:17 65:59</t>
  </si>
  <si>
    <t>57:63</t>
  </si>
  <si>
    <t>16:16 57:63</t>
  </si>
  <si>
    <t>16:16 63:57</t>
  </si>
  <si>
    <t>68:58</t>
  </si>
  <si>
    <t>18:14 68:58</t>
  </si>
  <si>
    <t>14:18 58:68</t>
  </si>
  <si>
    <t>24:8</t>
  </si>
  <si>
    <t>67:42</t>
  </si>
  <si>
    <t>24:8 67:42</t>
  </si>
  <si>
    <t>8:24 42:67</t>
  </si>
  <si>
    <t>57:44</t>
  </si>
  <si>
    <t>19:13 57:44</t>
  </si>
  <si>
    <t>13:19 44:57</t>
  </si>
  <si>
    <t>67:65</t>
  </si>
  <si>
    <t>17:15 67:65</t>
  </si>
  <si>
    <t>15:17 65:67</t>
  </si>
  <si>
    <t>79:68</t>
  </si>
  <si>
    <t>14:18 79:68</t>
  </si>
  <si>
    <t>18:14 68:79</t>
  </si>
  <si>
    <t>69:44</t>
  </si>
  <si>
    <t>21:11 69:44</t>
  </si>
  <si>
    <t>11:21 44:69</t>
  </si>
  <si>
    <t>53:52</t>
  </si>
  <si>
    <t>17:15 53:52</t>
  </si>
  <si>
    <t>15:17 52:53</t>
  </si>
  <si>
    <t>56:57</t>
  </si>
  <si>
    <t>20:12 56:57</t>
  </si>
  <si>
    <t>12:20 57:56</t>
  </si>
  <si>
    <t>68:51</t>
  </si>
  <si>
    <t>21:11 68:51</t>
  </si>
  <si>
    <t>11:21 51:68</t>
  </si>
  <si>
    <t>67:59</t>
  </si>
  <si>
    <t>17:15 67:59</t>
  </si>
  <si>
    <t>15:17 59:67</t>
  </si>
  <si>
    <t>23:9</t>
  </si>
  <si>
    <t>78:47</t>
  </si>
  <si>
    <t>23:9 78:47</t>
  </si>
  <si>
    <t>9:23 47:78</t>
  </si>
  <si>
    <t>8:24</t>
  </si>
  <si>
    <t>41:65</t>
  </si>
  <si>
    <t>8:24 41:65</t>
  </si>
  <si>
    <t>24:8 65:41</t>
  </si>
  <si>
    <t>62:63</t>
  </si>
  <si>
    <t>15:17 62:63</t>
  </si>
  <si>
    <t>17:15 63:62</t>
  </si>
  <si>
    <t>6:26</t>
  </si>
  <si>
    <t>46:81</t>
  </si>
  <si>
    <t>6:26 46:81</t>
  </si>
  <si>
    <t>26:6 81:46</t>
  </si>
  <si>
    <t>62:46</t>
  </si>
  <si>
    <t>21:11 62:46</t>
  </si>
  <si>
    <t>11:21 46:62</t>
  </si>
  <si>
    <t>65:57</t>
  </si>
  <si>
    <t>19:13 65:57</t>
  </si>
  <si>
    <t>13:19 57:65</t>
  </si>
  <si>
    <t>41:50</t>
  </si>
  <si>
    <t>12:20 41:50</t>
  </si>
  <si>
    <t>20:12 50:41</t>
  </si>
  <si>
    <t>10:22</t>
  </si>
  <si>
    <t>58:68</t>
  </si>
  <si>
    <t>10:22 58:68</t>
  </si>
  <si>
    <t>22:10 68:58</t>
  </si>
  <si>
    <t>22:10</t>
  </si>
  <si>
    <t>62:45</t>
  </si>
  <si>
    <t>22:10 62:45</t>
  </si>
  <si>
    <t>10:22 45:62</t>
  </si>
  <si>
    <t>88:61</t>
  </si>
  <si>
    <t>25:7 88:61</t>
  </si>
  <si>
    <t>7:25 61:88</t>
  </si>
  <si>
    <t>70:67</t>
  </si>
  <si>
    <t>16:16 70:67</t>
  </si>
  <si>
    <t>16:16 67:70</t>
  </si>
  <si>
    <t>80:60</t>
  </si>
  <si>
    <t>21:11 80:60</t>
  </si>
  <si>
    <t>11:21 60:80</t>
  </si>
  <si>
    <t>60:53</t>
  </si>
  <si>
    <t>18:14 60:53</t>
  </si>
  <si>
    <t>14:18 53:60</t>
  </si>
  <si>
    <t>11:21</t>
  </si>
  <si>
    <t>66:67</t>
  </si>
  <si>
    <t>11:21 66:67</t>
  </si>
  <si>
    <t>21:11 67:66</t>
  </si>
  <si>
    <t>73:61</t>
  </si>
  <si>
    <t>19:13 73:61</t>
  </si>
  <si>
    <t>13:19 61:73</t>
  </si>
  <si>
    <t>53:62</t>
  </si>
  <si>
    <t>13:19 53:62</t>
  </si>
  <si>
    <t>19:13 62:53</t>
  </si>
  <si>
    <t>87:63</t>
  </si>
  <si>
    <t>26:6 87:63</t>
  </si>
  <si>
    <t>6:26 63:87</t>
  </si>
  <si>
    <t>0:32</t>
  </si>
  <si>
    <t>0:80</t>
  </si>
  <si>
    <t>0:32 0:80</t>
  </si>
  <si>
    <t>32:0 80:0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</si>
</sst>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6" formatCode="0.0"/>
    <numFmt numFmtId="196" formatCode="00000"/>
  </numFmts>
  <fonts count="46">
    <font>
      <sz val="10"/>
      <name val="Arial"/>
    </font>
    <font>
      <sz val="10"/>
      <name val="Arial"/>
    </font>
    <font>
      <sz val="10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6"/>
      <name val="Arial"/>
      <family val="2"/>
    </font>
    <font>
      <sz val="9"/>
      <name val="Arial"/>
      <family val="2"/>
    </font>
    <font>
      <u/>
      <sz val="10"/>
      <name val="Arial"/>
      <family val="2"/>
    </font>
    <font>
      <b/>
      <sz val="20"/>
      <color indexed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0"/>
      <color indexed="9"/>
      <name val="Arial"/>
      <family val="2"/>
    </font>
    <font>
      <b/>
      <sz val="16"/>
      <color indexed="10"/>
      <name val="Arial"/>
      <family val="2"/>
    </font>
    <font>
      <b/>
      <sz val="10"/>
      <color indexed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4"/>
      <color indexed="8"/>
      <name val="Arial"/>
      <family val="2"/>
    </font>
    <font>
      <sz val="16"/>
      <name val="Arial"/>
      <family val="2"/>
    </font>
    <font>
      <sz val="10"/>
      <color indexed="10"/>
      <name val="Arial"/>
      <family val="2"/>
    </font>
    <font>
      <u/>
      <sz val="10"/>
      <color indexed="12"/>
      <name val="Arial"/>
      <family val="2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sz val="11"/>
      <name val="Arial"/>
      <family val="2"/>
    </font>
    <font>
      <sz val="8"/>
      <name val="Arial"/>
      <family val="2"/>
    </font>
    <font>
      <sz val="26"/>
      <name val="Arial Black"/>
      <family val="2"/>
    </font>
    <font>
      <b/>
      <sz val="14"/>
      <name val="Arial"/>
      <family val="2"/>
    </font>
    <font>
      <b/>
      <sz val="14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Arial"/>
      <family val="2"/>
    </font>
    <font>
      <sz val="22"/>
      <color indexed="10"/>
      <name val="Arial"/>
      <family val="2"/>
    </font>
    <font>
      <b/>
      <sz val="26"/>
      <color indexed="10"/>
      <name val="Arial"/>
      <family val="2"/>
    </font>
    <font>
      <sz val="20"/>
      <name val="Arial"/>
      <family val="2"/>
    </font>
    <font>
      <u/>
      <sz val="10"/>
      <color indexed="12"/>
      <name val="Berlin Sans FB"/>
      <family val="2"/>
    </font>
    <font>
      <b/>
      <sz val="24"/>
      <name val="Arial"/>
      <family val="2"/>
    </font>
    <font>
      <b/>
      <sz val="10"/>
      <name val="Arial"/>
      <family val="2"/>
    </font>
    <font>
      <b/>
      <sz val="1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sz val="7"/>
      <name val="Arial"/>
      <family val="2"/>
    </font>
    <font>
      <b/>
      <sz val="20"/>
      <name val="Century Schoolbook"/>
      <family val="1"/>
    </font>
    <font>
      <sz val="10"/>
      <name val="Berlin Sans FB"/>
      <family val="2"/>
    </font>
    <font>
      <sz val="10"/>
      <color indexed="9"/>
      <name val="Arial"/>
    </font>
  </fonts>
  <fills count="8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ashDot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8">
    <xf numFmtId="0" fontId="0" fillId="0" borderId="0"/>
    <xf numFmtId="0" fontId="34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2" fillId="0" borderId="0"/>
    <xf numFmtId="0" fontId="44" fillId="0" borderId="0"/>
    <xf numFmtId="0" fontId="22" fillId="0" borderId="0"/>
  </cellStyleXfs>
  <cellXfs count="468"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/>
    <xf numFmtId="0" fontId="0" fillId="0" borderId="0" xfId="0" applyAlignment="1"/>
    <xf numFmtId="0" fontId="0" fillId="0" borderId="0" xfId="0" applyBorder="1"/>
    <xf numFmtId="0" fontId="2" fillId="0" borderId="1" xfId="0" applyFont="1" applyFill="1" applyBorder="1" applyAlignment="1"/>
    <xf numFmtId="0" fontId="0" fillId="0" borderId="0" xfId="0" applyFill="1"/>
    <xf numFmtId="0" fontId="0" fillId="0" borderId="0" xfId="0" applyFill="1" applyAlignment="1"/>
    <xf numFmtId="0" fontId="0" fillId="0" borderId="0" xfId="0" applyFill="1" applyBorder="1" applyAlignment="1">
      <alignment horizontal="left"/>
    </xf>
    <xf numFmtId="0" fontId="0" fillId="0" borderId="1" xfId="0" applyFill="1" applyBorder="1" applyAlignment="1"/>
    <xf numFmtId="0" fontId="3" fillId="0" borderId="1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0" fillId="0" borderId="0" xfId="0" applyFill="1" applyAlignment="1">
      <alignment horizontal="center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/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Fill="1" applyAlignment="1"/>
    <xf numFmtId="0" fontId="2" fillId="0" borderId="0" xfId="0" applyFont="1" applyFill="1"/>
    <xf numFmtId="0" fontId="0" fillId="0" borderId="1" xfId="0" applyFill="1" applyBorder="1"/>
    <xf numFmtId="0" fontId="0" fillId="0" borderId="1" xfId="0" applyFill="1" applyBorder="1" applyAlignment="1">
      <alignment horizontal="left"/>
    </xf>
    <xf numFmtId="0" fontId="5" fillId="0" borderId="1" xfId="0" applyFont="1" applyFill="1" applyBorder="1" applyAlignment="1">
      <alignment horizontal="right"/>
    </xf>
    <xf numFmtId="0" fontId="5" fillId="0" borderId="1" xfId="0" applyFont="1" applyFill="1" applyBorder="1" applyAlignment="1">
      <alignment horizontal="left"/>
    </xf>
    <xf numFmtId="0" fontId="0" fillId="0" borderId="0" xfId="0" applyFill="1" applyAlignment="1">
      <alignment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0" fontId="0" fillId="0" borderId="3" xfId="0" applyFill="1" applyBorder="1" applyAlignment="1">
      <alignment vertical="center"/>
    </xf>
    <xf numFmtId="0" fontId="0" fillId="0" borderId="4" xfId="0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7" fillId="0" borderId="0" xfId="0" applyFont="1" applyFill="1" applyAlignment="1"/>
    <xf numFmtId="0" fontId="7" fillId="0" borderId="0" xfId="0" applyFont="1" applyFill="1"/>
    <xf numFmtId="0" fontId="0" fillId="0" borderId="0" xfId="0" applyFill="1" applyBorder="1" applyAlignment="1" applyProtection="1">
      <alignment horizontal="center"/>
      <protection locked="0"/>
    </xf>
    <xf numFmtId="0" fontId="8" fillId="0" borderId="0" xfId="0" applyFont="1" applyAlignment="1">
      <alignment horizontal="center" vertical="center"/>
    </xf>
    <xf numFmtId="0" fontId="0" fillId="0" borderId="0" xfId="0" applyBorder="1" applyAlignment="1">
      <alignment horizontal="center"/>
    </xf>
    <xf numFmtId="14" fontId="0" fillId="0" borderId="0" xfId="0" applyNumberForma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2" fillId="0" borderId="5" xfId="0" applyFont="1" applyBorder="1"/>
    <xf numFmtId="0" fontId="2" fillId="0" borderId="6" xfId="0" applyFont="1" applyBorder="1"/>
    <xf numFmtId="0" fontId="2" fillId="0" borderId="0" xfId="0" applyFont="1"/>
    <xf numFmtId="0" fontId="14" fillId="0" borderId="7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6" xfId="0" applyFont="1" applyBorder="1"/>
    <xf numFmtId="0" fontId="14" fillId="0" borderId="5" xfId="0" applyFont="1" applyBorder="1" applyAlignment="1">
      <alignment horizontal="right" vertical="center"/>
    </xf>
    <xf numFmtId="0" fontId="14" fillId="0" borderId="5" xfId="0" applyFont="1" applyBorder="1" applyAlignment="1">
      <alignment horizontal="left" vertical="center"/>
    </xf>
    <xf numFmtId="0" fontId="14" fillId="0" borderId="7" xfId="0" applyFont="1" applyBorder="1" applyAlignment="1">
      <alignment horizontal="right" vertical="center"/>
    </xf>
    <xf numFmtId="0" fontId="15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right" vertical="center"/>
    </xf>
    <xf numFmtId="0" fontId="15" fillId="0" borderId="5" xfId="0" applyFont="1" applyBorder="1" applyAlignment="1">
      <alignment horizontal="left" vertical="center"/>
    </xf>
    <xf numFmtId="0" fontId="15" fillId="0" borderId="5" xfId="0" applyFont="1" applyBorder="1" applyAlignment="1">
      <alignment vertical="center"/>
    </xf>
    <xf numFmtId="0" fontId="11" fillId="0" borderId="0" xfId="0" applyFont="1"/>
    <xf numFmtId="0" fontId="15" fillId="0" borderId="0" xfId="0" applyFont="1"/>
    <xf numFmtId="0" fontId="15" fillId="0" borderId="2" xfId="0" applyFont="1" applyBorder="1"/>
    <xf numFmtId="0" fontId="15" fillId="0" borderId="4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/>
    </xf>
    <xf numFmtId="0" fontId="15" fillId="0" borderId="3" xfId="0" applyFont="1" applyBorder="1"/>
    <xf numFmtId="0" fontId="15" fillId="0" borderId="3" xfId="0" applyFont="1" applyBorder="1" applyAlignment="1">
      <alignment horizontal="left"/>
    </xf>
    <xf numFmtId="0" fontId="15" fillId="0" borderId="3" xfId="0" applyFont="1" applyBorder="1" applyAlignment="1">
      <alignment horizontal="left" vertical="center"/>
    </xf>
    <xf numFmtId="0" fontId="0" fillId="0" borderId="3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3" xfId="0" applyBorder="1" applyAlignment="1">
      <alignment horizontal="right"/>
    </xf>
    <xf numFmtId="0" fontId="15" fillId="0" borderId="0" xfId="0" applyFont="1" applyBorder="1" applyAlignment="1">
      <alignment horizontal="center"/>
    </xf>
    <xf numFmtId="14" fontId="15" fillId="0" borderId="0" xfId="0" applyNumberFormat="1" applyFont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186" fontId="0" fillId="0" borderId="0" xfId="0" applyNumberFormat="1"/>
    <xf numFmtId="2" fontId="0" fillId="0" borderId="0" xfId="0" applyNumberFormat="1" applyAlignment="1">
      <alignment horizontal="center"/>
    </xf>
    <xf numFmtId="0" fontId="15" fillId="0" borderId="2" xfId="0" applyFont="1" applyBorder="1" applyAlignment="1">
      <alignment horizontal="center"/>
    </xf>
    <xf numFmtId="0" fontId="15" fillId="0" borderId="4" xfId="0" applyFont="1" applyBorder="1"/>
    <xf numFmtId="0" fontId="2" fillId="0" borderId="7" xfId="0" applyFont="1" applyBorder="1"/>
    <xf numFmtId="0" fontId="2" fillId="0" borderId="5" xfId="0" applyFont="1" applyBorder="1" applyAlignment="1">
      <alignment horizontal="right"/>
    </xf>
    <xf numFmtId="0" fontId="11" fillId="0" borderId="0" xfId="0" applyFont="1" applyFill="1"/>
    <xf numFmtId="0" fontId="0" fillId="0" borderId="0" xfId="0" applyBorder="1" applyAlignment="1"/>
    <xf numFmtId="0" fontId="15" fillId="0" borderId="3" xfId="0" applyFont="1" applyBorder="1" applyAlignment="1"/>
    <xf numFmtId="0" fontId="18" fillId="0" borderId="3" xfId="0" applyFont="1" applyBorder="1" applyAlignment="1">
      <alignment horizontal="center" vertical="center"/>
    </xf>
    <xf numFmtId="0" fontId="15" fillId="0" borderId="3" xfId="0" applyFont="1" applyBorder="1" applyAlignment="1">
      <alignment horizontal="right" vertical="center"/>
    </xf>
    <xf numFmtId="186" fontId="0" fillId="0" borderId="0" xfId="0" applyNumberFormat="1" applyAlignment="1">
      <alignment horizontal="center"/>
    </xf>
    <xf numFmtId="0" fontId="2" fillId="0" borderId="0" xfId="0" applyFont="1" applyBorder="1" applyAlignment="1">
      <alignment horizontal="right" vertical="center"/>
    </xf>
    <xf numFmtId="0" fontId="20" fillId="0" borderId="0" xfId="0" applyFont="1"/>
    <xf numFmtId="0" fontId="13" fillId="0" borderId="7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/>
    </xf>
    <xf numFmtId="0" fontId="21" fillId="0" borderId="0" xfId="0" applyFont="1" applyAlignment="1">
      <alignment horizontal="center" vertical="center"/>
    </xf>
    <xf numFmtId="0" fontId="21" fillId="0" borderId="5" xfId="0" applyFont="1" applyBorder="1" applyAlignment="1">
      <alignment horizontal="center" vertical="center"/>
    </xf>
    <xf numFmtId="0" fontId="20" fillId="0" borderId="3" xfId="0" applyFont="1" applyBorder="1" applyAlignment="1">
      <alignment horizontal="left" vertical="center"/>
    </xf>
    <xf numFmtId="0" fontId="20" fillId="0" borderId="0" xfId="0" applyFont="1" applyAlignment="1">
      <alignment horizontal="center"/>
    </xf>
    <xf numFmtId="0" fontId="20" fillId="0" borderId="0" xfId="0" applyFont="1" applyBorder="1"/>
    <xf numFmtId="0" fontId="2" fillId="0" borderId="7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22" fillId="0" borderId="0" xfId="5"/>
    <xf numFmtId="0" fontId="22" fillId="0" borderId="0" xfId="5" applyAlignment="1">
      <alignment horizontal="center"/>
    </xf>
    <xf numFmtId="0" fontId="22" fillId="0" borderId="0" xfId="5" applyBorder="1" applyAlignment="1">
      <alignment horizontal="center"/>
    </xf>
    <xf numFmtId="0" fontId="8" fillId="0" borderId="0" xfId="5" applyFont="1" applyBorder="1" applyAlignment="1">
      <alignment horizontal="center" vertical="center"/>
    </xf>
    <xf numFmtId="0" fontId="2" fillId="0" borderId="7" xfId="5" applyFont="1" applyBorder="1" applyAlignment="1">
      <alignment horizontal="center"/>
    </xf>
    <xf numFmtId="0" fontId="14" fillId="0" borderId="5" xfId="5" applyFont="1" applyBorder="1" applyAlignment="1">
      <alignment horizontal="center" vertical="center"/>
    </xf>
    <xf numFmtId="0" fontId="2" fillId="0" borderId="5" xfId="5" applyFont="1" applyBorder="1"/>
    <xf numFmtId="0" fontId="2" fillId="0" borderId="6" xfId="5" applyFont="1" applyBorder="1"/>
    <xf numFmtId="0" fontId="2" fillId="0" borderId="0" xfId="5" applyFont="1"/>
    <xf numFmtId="0" fontId="2" fillId="0" borderId="5" xfId="5" applyFont="1" applyBorder="1" applyAlignment="1">
      <alignment horizontal="center"/>
    </xf>
    <xf numFmtId="0" fontId="15" fillId="0" borderId="2" xfId="5" applyFont="1" applyBorder="1" applyAlignment="1">
      <alignment horizontal="center"/>
    </xf>
    <xf numFmtId="0" fontId="15" fillId="0" borderId="3" xfId="5" applyFont="1" applyBorder="1"/>
    <xf numFmtId="0" fontId="15" fillId="0" borderId="3" xfId="5" applyFont="1" applyBorder="1" applyAlignment="1">
      <alignment horizontal="left" vertical="center"/>
    </xf>
    <xf numFmtId="0" fontId="15" fillId="0" borderId="3" xfId="5" applyFont="1" applyBorder="1" applyAlignment="1">
      <alignment horizontal="center" vertical="center"/>
    </xf>
    <xf numFmtId="0" fontId="15" fillId="0" borderId="4" xfId="5" applyFont="1" applyBorder="1" applyAlignment="1">
      <alignment horizontal="center" vertical="center"/>
    </xf>
    <xf numFmtId="0" fontId="15" fillId="0" borderId="0" xfId="5" applyFont="1"/>
    <xf numFmtId="0" fontId="15" fillId="0" borderId="2" xfId="5" applyFont="1" applyBorder="1"/>
    <xf numFmtId="0" fontId="15" fillId="0" borderId="3" xfId="5" applyFont="1" applyBorder="1" applyAlignment="1">
      <alignment horizontal="center"/>
    </xf>
    <xf numFmtId="0" fontId="11" fillId="0" borderId="0" xfId="5" applyFont="1"/>
    <xf numFmtId="0" fontId="8" fillId="0" borderId="0" xfId="5" applyFont="1" applyAlignment="1">
      <alignment horizontal="center" vertical="center"/>
    </xf>
    <xf numFmtId="1" fontId="22" fillId="0" borderId="0" xfId="5" applyNumberFormat="1" applyAlignment="1">
      <alignment horizontal="center"/>
    </xf>
    <xf numFmtId="186" fontId="22" fillId="0" borderId="0" xfId="5" applyNumberFormat="1"/>
    <xf numFmtId="0" fontId="2" fillId="0" borderId="0" xfId="5" applyFont="1" applyBorder="1"/>
    <xf numFmtId="0" fontId="2" fillId="0" borderId="5" xfId="5" applyFont="1" applyBorder="1" applyAlignment="1">
      <alignment horizontal="right"/>
    </xf>
    <xf numFmtId="0" fontId="15" fillId="0" borderId="0" xfId="5" applyFont="1" applyBorder="1" applyAlignment="1">
      <alignment horizontal="center" vertical="center"/>
    </xf>
    <xf numFmtId="186" fontId="22" fillId="0" borderId="0" xfId="5" applyNumberFormat="1" applyAlignment="1">
      <alignment horizontal="right"/>
    </xf>
    <xf numFmtId="0" fontId="1" fillId="0" borderId="5" xfId="5" applyFont="1" applyBorder="1"/>
    <xf numFmtId="0" fontId="1" fillId="0" borderId="6" xfId="5" applyFont="1" applyBorder="1"/>
    <xf numFmtId="49" fontId="25" fillId="0" borderId="0" xfId="0" applyNumberFormat="1" applyFont="1" applyFill="1" applyBorder="1" applyAlignment="1">
      <alignment horizontal="center"/>
    </xf>
    <xf numFmtId="0" fontId="29" fillId="0" borderId="0" xfId="0" applyFont="1"/>
    <xf numFmtId="49" fontId="27" fillId="0" borderId="0" xfId="0" applyNumberFormat="1" applyFont="1" applyBorder="1"/>
    <xf numFmtId="49" fontId="27" fillId="0" borderId="0" xfId="0" applyNumberFormat="1" applyFont="1" applyFill="1" applyBorder="1"/>
    <xf numFmtId="49" fontId="27" fillId="0" borderId="0" xfId="0" applyNumberFormat="1" applyFont="1" applyFill="1" applyBorder="1" applyAlignment="1">
      <alignment horizontal="center"/>
    </xf>
    <xf numFmtId="49" fontId="28" fillId="0" borderId="0" xfId="0" applyNumberFormat="1" applyFont="1" applyFill="1" applyBorder="1"/>
    <xf numFmtId="49" fontId="29" fillId="0" borderId="0" xfId="0" applyNumberFormat="1" applyFont="1" applyFill="1" applyBorder="1"/>
    <xf numFmtId="49" fontId="29" fillId="0" borderId="0" xfId="0" applyNumberFormat="1" applyFont="1" applyFill="1" applyBorder="1" applyAlignment="1">
      <alignment horizontal="center"/>
    </xf>
    <xf numFmtId="49" fontId="29" fillId="0" borderId="0" xfId="0" applyNumberFormat="1" applyFont="1" applyBorder="1"/>
    <xf numFmtId="49" fontId="29" fillId="0" borderId="0" xfId="0" applyNumberFormat="1" applyFont="1"/>
    <xf numFmtId="49" fontId="27" fillId="0" borderId="0" xfId="0" applyNumberFormat="1" applyFont="1" applyBorder="1" applyAlignment="1">
      <alignment horizontal="center"/>
    </xf>
    <xf numFmtId="49" fontId="29" fillId="0" borderId="0" xfId="0" applyNumberFormat="1" applyFont="1" applyAlignment="1">
      <alignment horizontal="center"/>
    </xf>
    <xf numFmtId="49" fontId="27" fillId="0" borderId="0" xfId="0" applyNumberFormat="1" applyFont="1" applyBorder="1" applyAlignment="1">
      <alignment horizontal="left"/>
    </xf>
    <xf numFmtId="49" fontId="27" fillId="0" borderId="0" xfId="0" applyNumberFormat="1" applyFont="1" applyFill="1" applyBorder="1" applyAlignment="1">
      <alignment horizontal="left"/>
    </xf>
    <xf numFmtId="49" fontId="28" fillId="0" borderId="0" xfId="0" applyNumberFormat="1" applyFont="1" applyFill="1" applyBorder="1" applyAlignment="1">
      <alignment horizontal="left"/>
    </xf>
    <xf numFmtId="49" fontId="29" fillId="0" borderId="0" xfId="0" applyNumberFormat="1" applyFont="1" applyFill="1" applyBorder="1" applyAlignment="1">
      <alignment horizontal="left"/>
    </xf>
    <xf numFmtId="49" fontId="29" fillId="0" borderId="0" xfId="0" applyNumberFormat="1" applyFont="1" applyBorder="1" applyAlignment="1">
      <alignment horizontal="left"/>
    </xf>
    <xf numFmtId="49" fontId="29" fillId="0" borderId="0" xfId="0" applyNumberFormat="1" applyFont="1" applyAlignment="1">
      <alignment horizontal="left"/>
    </xf>
    <xf numFmtId="49" fontId="25" fillId="0" borderId="0" xfId="0" applyNumberFormat="1" applyFont="1" applyBorder="1" applyAlignment="1">
      <alignment horizontal="center"/>
    </xf>
    <xf numFmtId="49" fontId="25" fillId="0" borderId="0" xfId="0" applyNumberFormat="1" applyFont="1" applyAlignment="1">
      <alignment horizontal="center"/>
    </xf>
    <xf numFmtId="3" fontId="22" fillId="0" borderId="0" xfId="7" applyNumberFormat="1" applyAlignment="1">
      <alignment horizontal="center"/>
    </xf>
    <xf numFmtId="0" fontId="22" fillId="0" borderId="0" xfId="7" applyAlignment="1">
      <alignment horizontal="center"/>
    </xf>
    <xf numFmtId="0" fontId="22" fillId="0" borderId="0" xfId="7"/>
    <xf numFmtId="0" fontId="22" fillId="0" borderId="8" xfId="7" applyBorder="1" applyAlignment="1">
      <alignment horizontal="center" textRotation="90"/>
    </xf>
    <xf numFmtId="49" fontId="22" fillId="0" borderId="0" xfId="7" applyNumberFormat="1" applyAlignment="1">
      <alignment horizontal="center"/>
    </xf>
    <xf numFmtId="0" fontId="22" fillId="0" borderId="8" xfId="7" applyBorder="1" applyAlignment="1">
      <alignment horizontal="right" vertical="center"/>
    </xf>
    <xf numFmtId="0" fontId="30" fillId="2" borderId="8" xfId="7" applyFont="1" applyFill="1" applyBorder="1" applyAlignment="1">
      <alignment horizontal="center" vertical="center"/>
    </xf>
    <xf numFmtId="0" fontId="22" fillId="2" borderId="8" xfId="7" applyFill="1" applyBorder="1" applyAlignment="1">
      <alignment horizontal="center" vertical="center"/>
    </xf>
    <xf numFmtId="0" fontId="22" fillId="3" borderId="8" xfId="7" applyFill="1" applyBorder="1"/>
    <xf numFmtId="0" fontId="22" fillId="0" borderId="0" xfId="7" applyFont="1" applyAlignment="1">
      <alignment horizontal="center"/>
    </xf>
    <xf numFmtId="0" fontId="22" fillId="0" borderId="0" xfId="7" applyFont="1"/>
    <xf numFmtId="0" fontId="31" fillId="0" borderId="0" xfId="7" applyFont="1" applyAlignment="1">
      <alignment horizontal="center" vertical="center" wrapText="1"/>
    </xf>
    <xf numFmtId="0" fontId="32" fillId="0" borderId="0" xfId="7" applyFont="1"/>
    <xf numFmtId="0" fontId="33" fillId="0" borderId="9" xfId="7" applyFont="1" applyBorder="1" applyAlignment="1">
      <alignment vertical="center" textRotation="90"/>
    </xf>
    <xf numFmtId="0" fontId="33" fillId="0" borderId="10" xfId="7" applyFont="1" applyBorder="1" applyAlignment="1">
      <alignment vertical="center"/>
    </xf>
    <xf numFmtId="186" fontId="15" fillId="0" borderId="3" xfId="5" applyNumberFormat="1" applyFont="1" applyBorder="1" applyAlignment="1">
      <alignment horizontal="center"/>
    </xf>
    <xf numFmtId="186" fontId="2" fillId="0" borderId="7" xfId="5" applyNumberFormat="1" applyFont="1" applyBorder="1"/>
    <xf numFmtId="186" fontId="15" fillId="0" borderId="2" xfId="5" applyNumberFormat="1" applyFont="1" applyBorder="1" applyAlignment="1">
      <alignment horizontal="center"/>
    </xf>
    <xf numFmtId="186" fontId="15" fillId="0" borderId="3" xfId="5" applyNumberFormat="1" applyFont="1" applyBorder="1"/>
    <xf numFmtId="186" fontId="2" fillId="0" borderId="5" xfId="5" applyNumberFormat="1" applyFont="1" applyBorder="1"/>
    <xf numFmtId="186" fontId="15" fillId="0" borderId="4" xfId="5" applyNumberFormat="1" applyFont="1" applyBorder="1"/>
    <xf numFmtId="186" fontId="2" fillId="0" borderId="6" xfId="5" applyNumberFormat="1" applyFont="1" applyBorder="1"/>
    <xf numFmtId="0" fontId="0" fillId="0" borderId="11" xfId="0" applyBorder="1"/>
    <xf numFmtId="0" fontId="35" fillId="0" borderId="12" xfId="0" applyFont="1" applyBorder="1" applyAlignment="1">
      <alignment horizontal="centerContinuous" vertical="center"/>
    </xf>
    <xf numFmtId="0" fontId="36" fillId="0" borderId="13" xfId="0" applyFont="1" applyBorder="1" applyAlignment="1">
      <alignment horizontal="centerContinuous"/>
    </xf>
    <xf numFmtId="0" fontId="0" fillId="0" borderId="14" xfId="0" applyBorder="1"/>
    <xf numFmtId="0" fontId="37" fillId="0" borderId="0" xfId="0" applyFont="1" applyBorder="1" applyAlignment="1">
      <alignment horizontal="centerContinuous" vertical="center"/>
    </xf>
    <xf numFmtId="0" fontId="36" fillId="0" borderId="15" xfId="0" applyFont="1" applyBorder="1" applyAlignment="1">
      <alignment horizontal="centerContinuous"/>
    </xf>
    <xf numFmtId="0" fontId="36" fillId="0" borderId="14" xfId="0" applyFont="1" applyBorder="1" applyAlignment="1"/>
    <xf numFmtId="0" fontId="38" fillId="0" borderId="0" xfId="0" applyFont="1" applyBorder="1" applyAlignment="1">
      <alignment horizontal="centerContinuous"/>
    </xf>
    <xf numFmtId="0" fontId="39" fillId="0" borderId="15" xfId="0" applyFont="1" applyBorder="1" applyAlignment="1">
      <alignment horizontal="centerContinuous"/>
    </xf>
    <xf numFmtId="0" fontId="38" fillId="0" borderId="14" xfId="0" applyFont="1" applyBorder="1" applyAlignment="1">
      <alignment horizontal="centerContinuous"/>
    </xf>
    <xf numFmtId="0" fontId="10" fillId="0" borderId="0" xfId="0" applyFont="1" applyBorder="1" applyAlignment="1">
      <alignment horizontal="centerContinuous"/>
    </xf>
    <xf numFmtId="0" fontId="38" fillId="0" borderId="15" xfId="0" applyFont="1" applyBorder="1" applyAlignment="1">
      <alignment horizontal="centerContinuous"/>
    </xf>
    <xf numFmtId="0" fontId="10" fillId="0" borderId="14" xfId="0" applyFont="1" applyBorder="1" applyAlignment="1">
      <alignment horizontal="centerContinuous"/>
    </xf>
    <xf numFmtId="0" fontId="10" fillId="0" borderId="15" xfId="0" applyFont="1" applyBorder="1" applyAlignment="1">
      <alignment horizontal="centerContinuous"/>
    </xf>
    <xf numFmtId="0" fontId="34" fillId="0" borderId="0" xfId="2" applyBorder="1" applyAlignment="1" applyProtection="1">
      <alignment horizontal="centerContinuous"/>
    </xf>
    <xf numFmtId="0" fontId="10" fillId="0" borderId="16" xfId="0" applyFont="1" applyBorder="1" applyAlignment="1">
      <alignment horizontal="center"/>
    </xf>
    <xf numFmtId="0" fontId="34" fillId="0" borderId="17" xfId="2" applyBorder="1" applyAlignment="1" applyProtection="1">
      <alignment horizontal="centerContinuous"/>
    </xf>
    <xf numFmtId="0" fontId="10" fillId="0" borderId="18" xfId="0" applyFont="1" applyBorder="1" applyAlignment="1">
      <alignment horizontal="centerContinuous"/>
    </xf>
    <xf numFmtId="0" fontId="36" fillId="0" borderId="0" xfId="0" applyFont="1" applyBorder="1" applyAlignment="1">
      <alignment horizontal="centerContinuous"/>
    </xf>
    <xf numFmtId="0" fontId="36" fillId="0" borderId="14" xfId="0" applyFont="1" applyBorder="1"/>
    <xf numFmtId="0" fontId="36" fillId="0" borderId="0" xfId="0" applyFont="1" applyBorder="1"/>
    <xf numFmtId="0" fontId="36" fillId="0" borderId="15" xfId="0" applyFont="1" applyBorder="1"/>
    <xf numFmtId="0" fontId="39" fillId="0" borderId="0" xfId="0" applyFont="1" applyBorder="1"/>
    <xf numFmtId="0" fontId="40" fillId="0" borderId="14" xfId="0" applyFont="1" applyBorder="1" applyAlignment="1">
      <alignment horizontal="center"/>
    </xf>
    <xf numFmtId="0" fontId="40" fillId="0" borderId="0" xfId="0" applyFont="1" applyBorder="1" applyAlignment="1">
      <alignment horizontal="center"/>
    </xf>
    <xf numFmtId="0" fontId="40" fillId="0" borderId="15" xfId="0" applyFont="1" applyBorder="1" applyAlignment="1">
      <alignment horizontal="center"/>
    </xf>
    <xf numFmtId="0" fontId="40" fillId="0" borderId="0" xfId="0" applyFont="1" applyBorder="1" applyAlignment="1"/>
    <xf numFmtId="0" fontId="38" fillId="0" borderId="0" xfId="0" applyFont="1" applyBorder="1"/>
    <xf numFmtId="0" fontId="38" fillId="0" borderId="0" xfId="0" applyFont="1"/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0" xfId="0" applyFont="1" applyBorder="1" applyAlignment="1"/>
    <xf numFmtId="0" fontId="0" fillId="0" borderId="0" xfId="0" applyBorder="1" applyAlignment="1">
      <alignment horizontal="left"/>
    </xf>
    <xf numFmtId="0" fontId="9" fillId="0" borderId="19" xfId="0" applyFont="1" applyBorder="1"/>
    <xf numFmtId="0" fontId="9" fillId="3" borderId="20" xfId="0" applyFont="1" applyFill="1" applyBorder="1"/>
    <xf numFmtId="0" fontId="9" fillId="0" borderId="21" xfId="0" applyFont="1" applyBorder="1"/>
    <xf numFmtId="0" fontId="41" fillId="4" borderId="22" xfId="0" applyNumberFormat="1" applyFont="1" applyFill="1" applyBorder="1" applyAlignment="1" applyProtection="1">
      <alignment vertical="center"/>
      <protection locked="0"/>
    </xf>
    <xf numFmtId="0" fontId="23" fillId="3" borderId="23" xfId="0" applyNumberFormat="1" applyFont="1" applyFill="1" applyBorder="1" applyAlignment="1" applyProtection="1">
      <alignment vertical="center"/>
      <protection locked="0"/>
    </xf>
    <xf numFmtId="0" fontId="10" fillId="0" borderId="0" xfId="0" applyFont="1"/>
    <xf numFmtId="0" fontId="42" fillId="4" borderId="22" xfId="0" applyNumberFormat="1" applyFont="1" applyFill="1" applyBorder="1" applyAlignment="1" applyProtection="1">
      <alignment vertical="center"/>
      <protection locked="0"/>
    </xf>
    <xf numFmtId="0" fontId="42" fillId="4" borderId="24" xfId="0" applyNumberFormat="1" applyFont="1" applyFill="1" applyBorder="1" applyAlignment="1" applyProtection="1">
      <alignment vertical="center"/>
      <protection locked="0"/>
    </xf>
    <xf numFmtId="0" fontId="23" fillId="3" borderId="25" xfId="0" applyNumberFormat="1" applyFont="1" applyFill="1" applyBorder="1" applyAlignment="1" applyProtection="1">
      <alignment vertical="center"/>
      <protection locked="0"/>
    </xf>
    <xf numFmtId="0" fontId="23" fillId="3" borderId="26" xfId="0" applyNumberFormat="1" applyFont="1" applyFill="1" applyBorder="1" applyAlignment="1" applyProtection="1">
      <alignment vertical="center"/>
      <protection locked="0"/>
    </xf>
    <xf numFmtId="0" fontId="10" fillId="3" borderId="23" xfId="0" applyFont="1" applyFill="1" applyBorder="1" applyAlignment="1">
      <alignment vertical="center"/>
    </xf>
    <xf numFmtId="0" fontId="10" fillId="3" borderId="25" xfId="0" applyFont="1" applyFill="1" applyBorder="1" applyAlignment="1">
      <alignment vertical="center"/>
    </xf>
    <xf numFmtId="0" fontId="10" fillId="3" borderId="0" xfId="0" applyFont="1" applyFill="1" applyBorder="1" applyAlignment="1">
      <alignment vertical="center"/>
    </xf>
    <xf numFmtId="49" fontId="20" fillId="0" borderId="0" xfId="0" applyNumberFormat="1" applyFont="1" applyBorder="1" applyAlignment="1">
      <alignment horizontal="left"/>
    </xf>
    <xf numFmtId="0" fontId="19" fillId="0" borderId="16" xfId="3" applyBorder="1" applyAlignment="1" applyProtection="1">
      <alignment horizontal="center"/>
    </xf>
    <xf numFmtId="0" fontId="19" fillId="0" borderId="17" xfId="3" applyBorder="1" applyAlignment="1" applyProtection="1">
      <alignment horizontal="center"/>
    </xf>
    <xf numFmtId="0" fontId="19" fillId="0" borderId="18" xfId="3" applyBorder="1" applyAlignment="1" applyProtection="1">
      <alignment horizontal="center"/>
    </xf>
    <xf numFmtId="0" fontId="29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4"/>
    <xf numFmtId="0" fontId="2" fillId="3" borderId="0" xfId="4" applyFill="1"/>
    <xf numFmtId="0" fontId="2" fillId="0" borderId="0" xfId="4" applyAlignment="1"/>
    <xf numFmtId="0" fontId="2" fillId="3" borderId="0" xfId="4" applyFill="1" applyProtection="1"/>
    <xf numFmtId="0" fontId="2" fillId="3" borderId="0" xfId="4" applyFill="1" applyBorder="1" applyAlignment="1" applyProtection="1">
      <alignment horizontal="center"/>
    </xf>
    <xf numFmtId="0" fontId="2" fillId="3" borderId="0" xfId="4" applyFill="1" applyAlignment="1" applyProtection="1"/>
    <xf numFmtId="0" fontId="2" fillId="0" borderId="0" xfId="4" applyBorder="1"/>
    <xf numFmtId="0" fontId="2" fillId="3" borderId="0" xfId="4" applyFill="1" applyBorder="1" applyProtection="1"/>
    <xf numFmtId="0" fontId="2" fillId="3" borderId="0" xfId="4" applyFill="1" applyBorder="1" applyAlignment="1" applyProtection="1"/>
    <xf numFmtId="0" fontId="7" fillId="3" borderId="0" xfId="4" applyFont="1" applyFill="1" applyProtection="1"/>
    <xf numFmtId="0" fontId="7" fillId="3" borderId="0" xfId="4" applyFont="1" applyFill="1" applyAlignment="1" applyProtection="1"/>
    <xf numFmtId="0" fontId="2" fillId="0" borderId="0" xfId="4" applyAlignment="1">
      <alignment vertical="center"/>
    </xf>
    <xf numFmtId="0" fontId="2" fillId="3" borderId="0" xfId="4" applyFill="1" applyAlignment="1" applyProtection="1">
      <alignment vertical="center"/>
    </xf>
    <xf numFmtId="0" fontId="4" fillId="3" borderId="3" xfId="4" applyFont="1" applyFill="1" applyBorder="1" applyAlignment="1" applyProtection="1">
      <alignment horizontal="center" vertical="center"/>
    </xf>
    <xf numFmtId="0" fontId="4" fillId="3" borderId="4" xfId="4" applyFont="1" applyFill="1" applyBorder="1" applyAlignment="1" applyProtection="1">
      <alignment horizontal="center" vertical="center"/>
    </xf>
    <xf numFmtId="0" fontId="4" fillId="3" borderId="2" xfId="4" applyFont="1" applyFill="1" applyBorder="1" applyAlignment="1" applyProtection="1">
      <alignment horizontal="center" vertical="center"/>
    </xf>
    <xf numFmtId="0" fontId="2" fillId="3" borderId="3" xfId="4" applyFill="1" applyBorder="1" applyAlignment="1" applyProtection="1">
      <alignment horizontal="center" vertical="center"/>
    </xf>
    <xf numFmtId="0" fontId="2" fillId="3" borderId="0" xfId="4" applyFill="1" applyBorder="1" applyAlignment="1" applyProtection="1">
      <alignment horizontal="center" vertical="center"/>
    </xf>
    <xf numFmtId="0" fontId="2" fillId="3" borderId="4" xfId="4" applyFill="1" applyBorder="1" applyAlignment="1" applyProtection="1">
      <alignment vertical="center"/>
    </xf>
    <xf numFmtId="0" fontId="2" fillId="3" borderId="3" xfId="4" applyFill="1" applyBorder="1" applyAlignment="1" applyProtection="1">
      <alignment vertical="center"/>
    </xf>
    <xf numFmtId="0" fontId="3" fillId="3" borderId="4" xfId="4" applyFont="1" applyFill="1" applyBorder="1" applyAlignment="1" applyProtection="1">
      <alignment horizontal="left" vertical="center"/>
    </xf>
    <xf numFmtId="0" fontId="3" fillId="3" borderId="3" xfId="4" applyFont="1" applyFill="1" applyBorder="1" applyAlignment="1" applyProtection="1">
      <alignment horizontal="left" vertical="center"/>
    </xf>
    <xf numFmtId="0" fontId="3" fillId="3" borderId="2" xfId="4" applyFont="1" applyFill="1" applyBorder="1" applyAlignment="1" applyProtection="1">
      <alignment horizontal="left" vertical="center"/>
    </xf>
    <xf numFmtId="0" fontId="2" fillId="3" borderId="2" xfId="4" applyFont="1" applyFill="1" applyBorder="1" applyAlignment="1" applyProtection="1">
      <alignment horizontal="left"/>
    </xf>
    <xf numFmtId="0" fontId="3" fillId="3" borderId="3" xfId="4" applyFont="1" applyFill="1" applyBorder="1" applyAlignment="1" applyProtection="1">
      <alignment horizontal="center" vertical="center"/>
    </xf>
    <xf numFmtId="0" fontId="2" fillId="3" borderId="2" xfId="4" applyFont="1" applyFill="1" applyBorder="1" applyAlignment="1" applyProtection="1">
      <alignment horizontal="left" vertical="center"/>
    </xf>
    <xf numFmtId="0" fontId="2" fillId="3" borderId="4" xfId="4" applyFill="1" applyBorder="1" applyAlignment="1" applyProtection="1">
      <alignment horizontal="center" vertical="center"/>
    </xf>
    <xf numFmtId="0" fontId="2" fillId="3" borderId="2" xfId="4" applyFill="1" applyBorder="1" applyAlignment="1" applyProtection="1">
      <alignment horizontal="center" vertical="center"/>
    </xf>
    <xf numFmtId="0" fontId="5" fillId="3" borderId="1" xfId="4" applyFont="1" applyFill="1" applyBorder="1" applyAlignment="1" applyProtection="1">
      <alignment horizontal="left"/>
    </xf>
    <xf numFmtId="0" fontId="5" fillId="3" borderId="1" xfId="4" applyFont="1" applyFill="1" applyBorder="1" applyAlignment="1" applyProtection="1">
      <alignment horizontal="right"/>
    </xf>
    <xf numFmtId="0" fontId="2" fillId="3" borderId="0" xfId="4" applyFill="1" applyAlignment="1" applyProtection="1">
      <alignment horizontal="center"/>
    </xf>
    <xf numFmtId="0" fontId="2" fillId="3" borderId="1" xfId="4" applyFill="1" applyBorder="1" applyAlignment="1" applyProtection="1">
      <alignment horizontal="left"/>
    </xf>
    <xf numFmtId="0" fontId="2" fillId="3" borderId="0" xfId="4" applyFont="1" applyFill="1" applyAlignment="1" applyProtection="1"/>
    <xf numFmtId="0" fontId="2" fillId="5" borderId="0" xfId="4" applyFill="1" applyProtection="1"/>
    <xf numFmtId="0" fontId="2" fillId="5" borderId="0" xfId="4" applyFill="1" applyAlignment="1" applyProtection="1"/>
    <xf numFmtId="0" fontId="2" fillId="5" borderId="0" xfId="4" applyFill="1" applyBorder="1" applyAlignment="1" applyProtection="1"/>
    <xf numFmtId="0" fontId="2" fillId="5" borderId="0" xfId="4" applyFill="1" applyBorder="1" applyProtection="1"/>
    <xf numFmtId="0" fontId="2" fillId="5" borderId="1" xfId="4" applyFill="1" applyBorder="1" applyAlignment="1" applyProtection="1"/>
    <xf numFmtId="0" fontId="2" fillId="5" borderId="1" xfId="4" applyFill="1" applyBorder="1" applyProtection="1"/>
    <xf numFmtId="0" fontId="2" fillId="5" borderId="0" xfId="4" applyFill="1" applyBorder="1" applyAlignment="1" applyProtection="1">
      <alignment horizontal="left"/>
    </xf>
    <xf numFmtId="0" fontId="2" fillId="5" borderId="0" xfId="4" applyFont="1" applyFill="1" applyProtection="1"/>
    <xf numFmtId="0" fontId="2" fillId="5" borderId="0" xfId="4" applyFont="1" applyFill="1" applyAlignment="1" applyProtection="1"/>
    <xf numFmtId="0" fontId="16" fillId="5" borderId="0" xfId="4" applyFont="1" applyFill="1" applyBorder="1" applyProtection="1"/>
    <xf numFmtId="0" fontId="3" fillId="0" borderId="0" xfId="4" applyFont="1" applyAlignment="1">
      <alignment horizontal="center" vertical="center"/>
    </xf>
    <xf numFmtId="0" fontId="3" fillId="5" borderId="0" xfId="4" applyFont="1" applyFill="1" applyAlignment="1" applyProtection="1">
      <alignment horizontal="center" vertical="center"/>
    </xf>
    <xf numFmtId="0" fontId="3" fillId="5" borderId="0" xfId="4" applyFont="1" applyFill="1" applyBorder="1" applyAlignment="1" applyProtection="1">
      <alignment horizontal="center" vertical="center"/>
    </xf>
    <xf numFmtId="0" fontId="4" fillId="5" borderId="0" xfId="4" applyFont="1" applyFill="1" applyBorder="1" applyAlignment="1" applyProtection="1">
      <alignment horizontal="center" vertical="center"/>
    </xf>
    <xf numFmtId="0" fontId="2" fillId="5" borderId="0" xfId="4" applyFill="1" applyBorder="1" applyAlignment="1" applyProtection="1">
      <alignment horizontal="center"/>
    </xf>
    <xf numFmtId="0" fontId="2" fillId="5" borderId="0" xfId="4" applyFill="1" applyAlignment="1" applyProtection="1">
      <alignment horizontal="center"/>
    </xf>
    <xf numFmtId="0" fontId="3" fillId="5" borderId="0" xfId="4" applyFont="1" applyFill="1" applyBorder="1" applyAlignment="1" applyProtection="1">
      <alignment horizontal="left"/>
    </xf>
    <xf numFmtId="0" fontId="2" fillId="5" borderId="1" xfId="4" applyFont="1" applyFill="1" applyBorder="1" applyAlignment="1" applyProtection="1"/>
    <xf numFmtId="196" fontId="41" fillId="0" borderId="22" xfId="0" applyNumberFormat="1" applyFont="1" applyFill="1" applyBorder="1" applyAlignment="1" applyProtection="1">
      <alignment vertical="top"/>
      <protection locked="0"/>
    </xf>
    <xf numFmtId="0" fontId="10" fillId="3" borderId="26" xfId="0" applyNumberFormat="1" applyFont="1" applyFill="1" applyBorder="1" applyAlignment="1" applyProtection="1">
      <alignment vertical="center"/>
      <protection locked="0"/>
    </xf>
    <xf numFmtId="0" fontId="10" fillId="3" borderId="23" xfId="0" applyNumberFormat="1" applyFont="1" applyFill="1" applyBorder="1" applyAlignment="1" applyProtection="1">
      <alignment vertical="center"/>
      <protection locked="0"/>
    </xf>
    <xf numFmtId="0" fontId="41" fillId="0" borderId="27" xfId="0" applyNumberFormat="1" applyFont="1" applyFill="1" applyBorder="1" applyAlignment="1" applyProtection="1">
      <alignment vertical="center"/>
      <protection locked="0"/>
    </xf>
    <xf numFmtId="0" fontId="10" fillId="3" borderId="24" xfId="0" applyNumberFormat="1" applyFont="1" applyFill="1" applyBorder="1" applyAlignment="1" applyProtection="1">
      <alignment vertical="center"/>
      <protection locked="0"/>
    </xf>
    <xf numFmtId="0" fontId="42" fillId="0" borderId="22" xfId="0" applyNumberFormat="1" applyFont="1" applyFill="1" applyBorder="1" applyAlignment="1" applyProtection="1">
      <alignment vertical="center"/>
      <protection locked="0"/>
    </xf>
    <xf numFmtId="0" fontId="42" fillId="0" borderId="24" xfId="0" applyNumberFormat="1" applyFont="1" applyFill="1" applyBorder="1" applyAlignment="1" applyProtection="1">
      <alignment vertical="center"/>
      <protection locked="0"/>
    </xf>
    <xf numFmtId="0" fontId="10" fillId="3" borderId="25" xfId="0" applyNumberFormat="1" applyFont="1" applyFill="1" applyBorder="1" applyAlignment="1" applyProtection="1">
      <alignment vertical="center"/>
      <protection locked="0"/>
    </xf>
    <xf numFmtId="0" fontId="34" fillId="0" borderId="24" xfId="1" applyNumberFormat="1" applyFill="1" applyBorder="1" applyAlignment="1" applyProtection="1">
      <alignment vertical="center"/>
      <protection locked="0"/>
    </xf>
    <xf numFmtId="0" fontId="10" fillId="3" borderId="27" xfId="0" applyNumberFormat="1" applyFont="1" applyFill="1" applyBorder="1" applyAlignment="1" applyProtection="1">
      <alignment vertical="center"/>
      <protection locked="0"/>
    </xf>
    <xf numFmtId="49" fontId="25" fillId="0" borderId="0" xfId="0" applyNumberFormat="1" applyFont="1" applyFill="1" applyBorder="1" applyAlignment="1">
      <alignment horizontal="left"/>
    </xf>
    <xf numFmtId="0" fontId="11" fillId="0" borderId="0" xfId="0" applyFont="1" applyAlignment="1">
      <alignment horizontal="center"/>
    </xf>
    <xf numFmtId="49" fontId="28" fillId="0" borderId="28" xfId="0" applyNumberFormat="1" applyFont="1" applyFill="1" applyBorder="1" applyAlignment="1">
      <alignment horizontal="left"/>
    </xf>
    <xf numFmtId="49" fontId="28" fillId="0" borderId="10" xfId="0" applyNumberFormat="1" applyFont="1" applyFill="1" applyBorder="1"/>
    <xf numFmtId="49" fontId="28" fillId="0" borderId="9" xfId="0" applyNumberFormat="1" applyFont="1" applyFill="1" applyBorder="1" applyAlignment="1">
      <alignment horizontal="center"/>
    </xf>
    <xf numFmtId="49" fontId="28" fillId="0" borderId="28" xfId="0" applyNumberFormat="1" applyFont="1" applyFill="1" applyBorder="1" applyAlignment="1">
      <alignment horizontal="center"/>
    </xf>
    <xf numFmtId="49" fontId="26" fillId="0" borderId="28" xfId="0" applyNumberFormat="1" applyFont="1" applyFill="1" applyBorder="1" applyAlignment="1">
      <alignment horizontal="center"/>
    </xf>
    <xf numFmtId="49" fontId="25" fillId="0" borderId="28" xfId="0" applyNumberFormat="1" applyFont="1" applyFill="1" applyBorder="1" applyAlignment="1">
      <alignment horizontal="center"/>
    </xf>
    <xf numFmtId="0" fontId="22" fillId="3" borderId="8" xfId="7" applyFill="1" applyBorder="1" applyAlignment="1">
      <alignment horizontal="center" vertical="center" wrapText="1"/>
    </xf>
    <xf numFmtId="49" fontId="29" fillId="0" borderId="28" xfId="0" applyNumberFormat="1" applyFont="1" applyFill="1" applyBorder="1" applyAlignment="1">
      <alignment horizontal="left"/>
    </xf>
    <xf numFmtId="49" fontId="29" fillId="0" borderId="10" xfId="0" applyNumberFormat="1" applyFont="1" applyFill="1" applyBorder="1"/>
    <xf numFmtId="49" fontId="29" fillId="0" borderId="28" xfId="0" applyNumberFormat="1" applyFont="1" applyFill="1" applyBorder="1" applyAlignment="1">
      <alignment horizontal="center"/>
    </xf>
    <xf numFmtId="49" fontId="29" fillId="0" borderId="28" xfId="0" applyNumberFormat="1" applyFont="1" applyBorder="1" applyAlignment="1">
      <alignment horizontal="left"/>
    </xf>
    <xf numFmtId="49" fontId="29" fillId="0" borderId="10" xfId="0" applyNumberFormat="1" applyFont="1" applyBorder="1"/>
    <xf numFmtId="49" fontId="29" fillId="0" borderId="28" xfId="0" applyNumberFormat="1" applyFont="1" applyBorder="1" applyAlignment="1">
      <alignment horizontal="center"/>
    </xf>
    <xf numFmtId="49" fontId="25" fillId="0" borderId="28" xfId="0" applyNumberFormat="1" applyFont="1" applyBorder="1" applyAlignment="1">
      <alignment horizontal="center"/>
    </xf>
    <xf numFmtId="49" fontId="29" fillId="0" borderId="29" xfId="0" applyNumberFormat="1" applyFont="1" applyFill="1" applyBorder="1" applyAlignment="1">
      <alignment horizontal="left"/>
    </xf>
    <xf numFmtId="49" fontId="29" fillId="0" borderId="30" xfId="0" applyNumberFormat="1" applyFont="1" applyFill="1" applyBorder="1"/>
    <xf numFmtId="49" fontId="29" fillId="0" borderId="29" xfId="0" applyNumberFormat="1" applyFont="1" applyFill="1" applyBorder="1" applyAlignment="1">
      <alignment horizontal="center"/>
    </xf>
    <xf numFmtId="49" fontId="25" fillId="0" borderId="29" xfId="0" applyNumberFormat="1" applyFont="1" applyFill="1" applyBorder="1" applyAlignment="1">
      <alignment horizontal="center"/>
    </xf>
    <xf numFmtId="49" fontId="26" fillId="0" borderId="31" xfId="0" applyNumberFormat="1" applyFont="1" applyFill="1" applyBorder="1" applyAlignment="1">
      <alignment horizontal="center"/>
    </xf>
    <xf numFmtId="49" fontId="25" fillId="0" borderId="31" xfId="0" applyNumberFormat="1" applyFont="1" applyFill="1" applyBorder="1" applyAlignment="1">
      <alignment horizontal="center"/>
    </xf>
    <xf numFmtId="49" fontId="25" fillId="0" borderId="31" xfId="0" applyNumberFormat="1" applyFont="1" applyBorder="1" applyAlignment="1">
      <alignment horizontal="center"/>
    </xf>
    <xf numFmtId="49" fontId="25" fillId="0" borderId="32" xfId="0" applyNumberFormat="1" applyFont="1" applyFill="1" applyBorder="1" applyAlignment="1">
      <alignment horizontal="center"/>
    </xf>
    <xf numFmtId="49" fontId="28" fillId="0" borderId="9" xfId="0" applyNumberFormat="1" applyFont="1" applyFill="1" applyBorder="1" applyAlignment="1">
      <alignment horizontal="left"/>
    </xf>
    <xf numFmtId="49" fontId="26" fillId="0" borderId="9" xfId="0" applyNumberFormat="1" applyFont="1" applyFill="1" applyBorder="1" applyAlignment="1">
      <alignment horizontal="center"/>
    </xf>
    <xf numFmtId="49" fontId="26" fillId="0" borderId="33" xfId="0" applyNumberFormat="1" applyFont="1" applyFill="1" applyBorder="1" applyAlignment="1">
      <alignment horizontal="center"/>
    </xf>
    <xf numFmtId="49" fontId="25" fillId="0" borderId="34" xfId="0" applyNumberFormat="1" applyFont="1" applyFill="1" applyBorder="1" applyAlignment="1">
      <alignment horizontal="left"/>
    </xf>
    <xf numFmtId="49" fontId="25" fillId="0" borderId="35" xfId="0" applyNumberFormat="1" applyFont="1" applyFill="1" applyBorder="1"/>
    <xf numFmtId="49" fontId="11" fillId="0" borderId="5" xfId="0" applyNumberFormat="1" applyFont="1" applyFill="1" applyBorder="1" applyAlignment="1">
      <alignment horizontal="center"/>
    </xf>
    <xf numFmtId="49" fontId="25" fillId="0" borderId="5" xfId="0" applyNumberFormat="1" applyFont="1" applyFill="1" applyBorder="1"/>
    <xf numFmtId="49" fontId="25" fillId="0" borderId="34" xfId="0" applyNumberFormat="1" applyFont="1" applyFill="1" applyBorder="1" applyAlignment="1">
      <alignment horizontal="center"/>
    </xf>
    <xf numFmtId="49" fontId="25" fillId="0" borderId="21" xfId="0" applyNumberFormat="1" applyFont="1" applyFill="1" applyBorder="1" applyAlignment="1">
      <alignment horizontal="center"/>
    </xf>
    <xf numFmtId="49" fontId="25" fillId="0" borderId="5" xfId="0" applyNumberFormat="1" applyFont="1" applyFill="1" applyBorder="1" applyAlignment="1">
      <alignment horizontal="left"/>
    </xf>
    <xf numFmtId="49" fontId="29" fillId="0" borderId="10" xfId="0" applyNumberFormat="1" applyFont="1" applyFill="1" applyBorder="1" applyAlignment="1">
      <alignment horizontal="left"/>
    </xf>
    <xf numFmtId="49" fontId="29" fillId="0" borderId="10" xfId="0" applyNumberFormat="1" applyFont="1" applyBorder="1" applyAlignment="1">
      <alignment horizontal="left"/>
    </xf>
    <xf numFmtId="49" fontId="28" fillId="0" borderId="10" xfId="0" applyNumberFormat="1" applyFont="1" applyFill="1" applyBorder="1" applyAlignment="1">
      <alignment horizontal="left"/>
    </xf>
    <xf numFmtId="49" fontId="29" fillId="0" borderId="30" xfId="0" applyNumberFormat="1" applyFont="1" applyFill="1" applyBorder="1" applyAlignment="1">
      <alignment horizontal="left"/>
    </xf>
    <xf numFmtId="0" fontId="25" fillId="0" borderId="36" xfId="0" applyFont="1" applyBorder="1" applyAlignment="1">
      <alignment horizontal="center"/>
    </xf>
    <xf numFmtId="49" fontId="29" fillId="0" borderId="9" xfId="0" applyNumberFormat="1" applyFont="1" applyFill="1" applyBorder="1" applyAlignment="1">
      <alignment horizontal="center"/>
    </xf>
    <xf numFmtId="49" fontId="29" fillId="0" borderId="29" xfId="0" applyNumberFormat="1" applyFont="1" applyBorder="1" applyAlignment="1">
      <alignment horizontal="left"/>
    </xf>
    <xf numFmtId="49" fontId="29" fillId="0" borderId="30" xfId="0" applyNumberFormat="1" applyFont="1" applyBorder="1"/>
    <xf numFmtId="49" fontId="29" fillId="0" borderId="29" xfId="0" applyNumberFormat="1" applyFont="1" applyBorder="1" applyAlignment="1">
      <alignment horizontal="center"/>
    </xf>
    <xf numFmtId="49" fontId="25" fillId="0" borderId="29" xfId="0" applyNumberFormat="1" applyFont="1" applyBorder="1" applyAlignment="1">
      <alignment horizontal="center"/>
    </xf>
    <xf numFmtId="49" fontId="25" fillId="0" borderId="32" xfId="0" applyNumberFormat="1" applyFont="1" applyBorder="1" applyAlignment="1">
      <alignment horizontal="center"/>
    </xf>
    <xf numFmtId="49" fontId="29" fillId="0" borderId="9" xfId="0" applyNumberFormat="1" applyFont="1" applyFill="1" applyBorder="1" applyAlignment="1">
      <alignment horizontal="left"/>
    </xf>
    <xf numFmtId="49" fontId="25" fillId="0" borderId="9" xfId="0" applyNumberFormat="1" applyFont="1" applyFill="1" applyBorder="1" applyAlignment="1">
      <alignment horizontal="center"/>
    </xf>
    <xf numFmtId="49" fontId="25" fillId="0" borderId="33" xfId="0" applyNumberFormat="1" applyFont="1" applyFill="1" applyBorder="1" applyAlignment="1">
      <alignment horizontal="center"/>
    </xf>
    <xf numFmtId="49" fontId="29" fillId="0" borderId="30" xfId="0" applyNumberFormat="1" applyFont="1" applyBorder="1" applyAlignment="1">
      <alignment horizontal="left"/>
    </xf>
    <xf numFmtId="49" fontId="25" fillId="0" borderId="0" xfId="0" applyNumberFormat="1" applyFont="1" applyAlignment="1">
      <alignment horizontal="left"/>
    </xf>
    <xf numFmtId="49" fontId="29" fillId="0" borderId="9" xfId="0" applyNumberFormat="1" applyFont="1" applyBorder="1" applyAlignment="1">
      <alignment horizontal="center"/>
    </xf>
    <xf numFmtId="49" fontId="29" fillId="0" borderId="9" xfId="0" applyNumberFormat="1" applyFont="1" applyBorder="1" applyAlignment="1">
      <alignment horizontal="left"/>
    </xf>
    <xf numFmtId="49" fontId="25" fillId="0" borderId="9" xfId="0" applyNumberFormat="1" applyFont="1" applyBorder="1" applyAlignment="1">
      <alignment horizontal="center"/>
    </xf>
    <xf numFmtId="49" fontId="25" fillId="0" borderId="33" xfId="0" applyNumberFormat="1" applyFont="1" applyBorder="1" applyAlignment="1">
      <alignment horizontal="center"/>
    </xf>
    <xf numFmtId="49" fontId="25" fillId="0" borderId="34" xfId="0" applyNumberFormat="1" applyFont="1" applyBorder="1" applyAlignment="1">
      <alignment horizontal="left"/>
    </xf>
    <xf numFmtId="49" fontId="25" fillId="0" borderId="35" xfId="0" applyNumberFormat="1" applyFont="1" applyBorder="1"/>
    <xf numFmtId="49" fontId="11" fillId="0" borderId="5" xfId="0" applyNumberFormat="1" applyFont="1" applyBorder="1" applyAlignment="1">
      <alignment horizontal="center"/>
    </xf>
    <xf numFmtId="49" fontId="25" fillId="0" borderId="5" xfId="0" applyNumberFormat="1" applyFont="1" applyBorder="1"/>
    <xf numFmtId="49" fontId="25" fillId="0" borderId="34" xfId="0" applyNumberFormat="1" applyFont="1" applyBorder="1" applyAlignment="1">
      <alignment horizontal="center"/>
    </xf>
    <xf numFmtId="49" fontId="25" fillId="0" borderId="21" xfId="0" applyNumberFormat="1" applyFont="1" applyBorder="1" applyAlignment="1">
      <alignment horizontal="center"/>
    </xf>
    <xf numFmtId="49" fontId="25" fillId="0" borderId="5" xfId="0" applyNumberFormat="1" applyFont="1" applyBorder="1" applyAlignment="1">
      <alignment horizontal="left"/>
    </xf>
    <xf numFmtId="0" fontId="22" fillId="4" borderId="8" xfId="7" applyFill="1" applyBorder="1" applyAlignment="1">
      <alignment horizontal="center" vertical="center" wrapText="1"/>
    </xf>
    <xf numFmtId="1" fontId="0" fillId="0" borderId="0" xfId="0" applyNumberFormat="1" applyAlignment="1">
      <alignment horizontal="center"/>
    </xf>
    <xf numFmtId="1" fontId="22" fillId="6" borderId="0" xfId="5" applyNumberFormat="1" applyFill="1" applyAlignment="1">
      <alignment horizontal="center"/>
    </xf>
    <xf numFmtId="0" fontId="22" fillId="6" borderId="0" xfId="5" applyFill="1"/>
    <xf numFmtId="0" fontId="22" fillId="6" borderId="0" xfId="5" applyFill="1" applyAlignment="1">
      <alignment horizontal="center"/>
    </xf>
    <xf numFmtId="186" fontId="22" fillId="6" borderId="0" xfId="5" applyNumberFormat="1" applyFill="1"/>
    <xf numFmtId="186" fontId="22" fillId="6" borderId="0" xfId="5" applyNumberFormat="1" applyFill="1" applyAlignment="1">
      <alignment horizontal="right"/>
    </xf>
    <xf numFmtId="1" fontId="22" fillId="0" borderId="37" xfId="5" applyNumberFormat="1" applyBorder="1" applyAlignment="1">
      <alignment horizontal="center"/>
    </xf>
    <xf numFmtId="0" fontId="22" fillId="0" borderId="37" xfId="5" applyBorder="1"/>
    <xf numFmtId="0" fontId="22" fillId="0" borderId="37" xfId="5" applyBorder="1" applyAlignment="1">
      <alignment horizontal="center"/>
    </xf>
    <xf numFmtId="186" fontId="22" fillId="0" borderId="37" xfId="5" applyNumberFormat="1" applyBorder="1"/>
    <xf numFmtId="186" fontId="22" fillId="0" borderId="37" xfId="5" applyNumberFormat="1" applyBorder="1" applyAlignment="1">
      <alignment horizontal="right"/>
    </xf>
    <xf numFmtId="0" fontId="10" fillId="3" borderId="26" xfId="0" applyFont="1" applyFill="1" applyBorder="1" applyAlignment="1">
      <alignment vertical="center"/>
    </xf>
    <xf numFmtId="49" fontId="2" fillId="0" borderId="10" xfId="0" applyNumberFormat="1" applyFont="1" applyFill="1" applyBorder="1" applyAlignment="1">
      <alignment horizontal="left"/>
    </xf>
    <xf numFmtId="49" fontId="2" fillId="0" borderId="28" xfId="0" applyNumberFormat="1" applyFont="1" applyFill="1" applyBorder="1" applyAlignment="1">
      <alignment horizontal="left"/>
    </xf>
    <xf numFmtId="49" fontId="2" fillId="0" borderId="10" xfId="0" applyNumberFormat="1" applyFont="1" applyBorder="1" applyAlignment="1">
      <alignment horizontal="left"/>
    </xf>
    <xf numFmtId="49" fontId="2" fillId="0" borderId="28" xfId="0" applyNumberFormat="1" applyFont="1" applyBorder="1" applyAlignment="1">
      <alignment horizontal="left"/>
    </xf>
    <xf numFmtId="14" fontId="27" fillId="0" borderId="38" xfId="0" applyNumberFormat="1" applyFont="1" applyFill="1" applyBorder="1" applyAlignment="1">
      <alignment horizontal="center"/>
    </xf>
    <xf numFmtId="14" fontId="29" fillId="0" borderId="39" xfId="0" applyNumberFormat="1" applyFont="1" applyFill="1" applyBorder="1" applyAlignment="1">
      <alignment horizontal="center"/>
    </xf>
    <xf numFmtId="14" fontId="29" fillId="0" borderId="40" xfId="0" applyNumberFormat="1" applyFont="1" applyFill="1" applyBorder="1" applyAlignment="1">
      <alignment horizontal="center"/>
    </xf>
    <xf numFmtId="14" fontId="29" fillId="0" borderId="38" xfId="0" applyNumberFormat="1" applyFont="1" applyFill="1" applyBorder="1" applyAlignment="1">
      <alignment horizontal="center"/>
    </xf>
    <xf numFmtId="1" fontId="11" fillId="0" borderId="0" xfId="0" applyNumberFormat="1" applyFont="1" applyAlignment="1">
      <alignment horizontal="center"/>
    </xf>
    <xf numFmtId="0" fontId="1" fillId="0" borderId="5" xfId="5" applyFont="1" applyFill="1" applyBorder="1"/>
    <xf numFmtId="0" fontId="45" fillId="0" borderId="0" xfId="0" applyFont="1" applyBorder="1"/>
    <xf numFmtId="1" fontId="11" fillId="0" borderId="0" xfId="0" applyNumberFormat="1" applyFont="1" applyBorder="1" applyAlignment="1">
      <alignment horizontal="center"/>
    </xf>
    <xf numFmtId="0" fontId="0" fillId="7" borderId="0" xfId="0" applyFill="1"/>
    <xf numFmtId="2" fontId="0" fillId="7" borderId="0" xfId="0" applyNumberFormat="1" applyFill="1" applyAlignment="1">
      <alignment horizontal="center"/>
    </xf>
    <xf numFmtId="186" fontId="0" fillId="7" borderId="0" xfId="0" applyNumberFormat="1" applyFill="1"/>
    <xf numFmtId="0" fontId="2" fillId="5" borderId="0" xfId="4" applyFont="1" applyFill="1" applyAlignment="1" applyProtection="1">
      <alignment horizontal="center"/>
    </xf>
    <xf numFmtId="0" fontId="2" fillId="5" borderId="1" xfId="4" applyFill="1" applyBorder="1" applyAlignment="1" applyProtection="1">
      <alignment horizontal="center"/>
    </xf>
    <xf numFmtId="14" fontId="0" fillId="5" borderId="1" xfId="0" applyNumberFormat="1" applyFill="1" applyBorder="1" applyAlignment="1">
      <alignment horizontal="center"/>
    </xf>
    <xf numFmtId="14" fontId="3" fillId="5" borderId="1" xfId="4" applyNumberFormat="1" applyFont="1" applyFill="1" applyBorder="1" applyAlignment="1" applyProtection="1">
      <alignment horizontal="left"/>
    </xf>
    <xf numFmtId="14" fontId="3" fillId="5" borderId="0" xfId="4" applyNumberFormat="1" applyFont="1" applyFill="1" applyBorder="1" applyAlignment="1" applyProtection="1">
      <alignment horizontal="left"/>
    </xf>
    <xf numFmtId="14" fontId="9" fillId="5" borderId="1" xfId="0" applyNumberFormat="1" applyFont="1" applyFill="1" applyBorder="1" applyAlignment="1">
      <alignment horizontal="left"/>
    </xf>
    <xf numFmtId="14" fontId="9" fillId="5" borderId="3" xfId="0" applyNumberFormat="1" applyFont="1" applyFill="1" applyBorder="1" applyAlignment="1">
      <alignment horizontal="left"/>
    </xf>
    <xf numFmtId="0" fontId="2" fillId="5" borderId="0" xfId="4" applyFill="1" applyBorder="1" applyAlignment="1" applyProtection="1">
      <alignment horizontal="center"/>
    </xf>
    <xf numFmtId="0" fontId="4" fillId="5" borderId="0" xfId="4" applyFont="1" applyFill="1" applyBorder="1" applyAlignment="1" applyProtection="1">
      <alignment horizontal="center" vertical="center"/>
    </xf>
    <xf numFmtId="0" fontId="4" fillId="5" borderId="0" xfId="4" applyFont="1" applyFill="1" applyAlignment="1" applyProtection="1">
      <alignment horizontal="center" vertical="center"/>
    </xf>
    <xf numFmtId="14" fontId="2" fillId="5" borderId="1" xfId="0" applyNumberFormat="1" applyFont="1" applyFill="1" applyBorder="1" applyAlignment="1">
      <alignment horizontal="left"/>
    </xf>
    <xf numFmtId="0" fontId="2" fillId="3" borderId="1" xfId="4" applyFill="1" applyBorder="1" applyAlignment="1" applyProtection="1">
      <alignment horizontal="left"/>
    </xf>
    <xf numFmtId="1" fontId="2" fillId="0" borderId="1" xfId="0" applyNumberFormat="1" applyFont="1" applyFill="1" applyBorder="1" applyAlignment="1" applyProtection="1">
      <alignment horizontal="right"/>
      <protection locked="0"/>
    </xf>
    <xf numFmtId="1" fontId="2" fillId="0" borderId="1" xfId="0" applyNumberFormat="1" applyFont="1" applyFill="1" applyBorder="1" applyAlignment="1" applyProtection="1">
      <alignment horizontal="left"/>
      <protection locked="0"/>
    </xf>
    <xf numFmtId="1" fontId="2" fillId="0" borderId="1" xfId="0" applyNumberFormat="1" applyFont="1" applyFill="1" applyBorder="1" applyAlignment="1" applyProtection="1">
      <alignment horizontal="left" wrapText="1"/>
      <protection locked="0"/>
    </xf>
    <xf numFmtId="0" fontId="6" fillId="3" borderId="3" xfId="4" applyFont="1" applyFill="1" applyBorder="1" applyAlignment="1" applyProtection="1">
      <alignment horizontal="left" vertical="center"/>
    </xf>
    <xf numFmtId="0" fontId="6" fillId="3" borderId="4" xfId="4" applyFont="1" applyFill="1" applyBorder="1" applyAlignment="1" applyProtection="1">
      <alignment horizontal="left" vertical="center"/>
    </xf>
    <xf numFmtId="0" fontId="2" fillId="3" borderId="3" xfId="4" applyFont="1" applyFill="1" applyBorder="1" applyAlignment="1" applyProtection="1">
      <alignment horizontal="left" vertical="center"/>
    </xf>
    <xf numFmtId="0" fontId="2" fillId="3" borderId="4" xfId="4" applyFont="1" applyFill="1" applyBorder="1" applyAlignment="1" applyProtection="1">
      <alignment horizontal="left" vertical="center"/>
    </xf>
    <xf numFmtId="0" fontId="2" fillId="3" borderId="3" xfId="4" applyFill="1" applyBorder="1" applyAlignment="1" applyProtection="1">
      <alignment horizontal="left" vertical="center"/>
    </xf>
    <xf numFmtId="0" fontId="2" fillId="3" borderId="4" xfId="4" applyFill="1" applyBorder="1" applyAlignment="1" applyProtection="1">
      <alignment horizontal="left" vertical="center"/>
    </xf>
    <xf numFmtId="0" fontId="4" fillId="3" borderId="2" xfId="4" applyFont="1" applyFill="1" applyBorder="1" applyAlignment="1" applyProtection="1">
      <alignment horizontal="center" vertical="center"/>
    </xf>
    <xf numFmtId="0" fontId="4" fillId="3" borderId="3" xfId="4" applyFont="1" applyFill="1" applyBorder="1" applyAlignment="1" applyProtection="1">
      <alignment horizontal="center" vertical="center"/>
    </xf>
    <xf numFmtId="0" fontId="4" fillId="3" borderId="4" xfId="4" applyFont="1" applyFill="1" applyBorder="1" applyAlignment="1" applyProtection="1">
      <alignment horizontal="center" vertical="center"/>
    </xf>
    <xf numFmtId="0" fontId="2" fillId="3" borderId="3" xfId="4" applyFill="1" applyBorder="1" applyAlignment="1" applyProtection="1">
      <alignment horizontal="left"/>
    </xf>
    <xf numFmtId="0" fontId="2" fillId="3" borderId="4" xfId="4" applyFill="1" applyBorder="1" applyAlignment="1" applyProtection="1">
      <alignment horizontal="left"/>
    </xf>
    <xf numFmtId="1" fontId="4" fillId="3" borderId="2" xfId="4" applyNumberFormat="1" applyFont="1" applyFill="1" applyBorder="1" applyAlignment="1" applyProtection="1">
      <alignment horizontal="right" vertical="center"/>
    </xf>
    <xf numFmtId="1" fontId="4" fillId="3" borderId="3" xfId="4" applyNumberFormat="1" applyFont="1" applyFill="1" applyBorder="1" applyAlignment="1" applyProtection="1">
      <alignment horizontal="right" vertical="center"/>
    </xf>
    <xf numFmtId="1" fontId="4" fillId="3" borderId="3" xfId="4" applyNumberFormat="1" applyFont="1" applyFill="1" applyBorder="1" applyAlignment="1" applyProtection="1">
      <alignment horizontal="left" vertical="center"/>
    </xf>
    <xf numFmtId="1" fontId="4" fillId="3" borderId="4" xfId="4" applyNumberFormat="1" applyFont="1" applyFill="1" applyBorder="1" applyAlignment="1" applyProtection="1">
      <alignment horizontal="left" vertical="center"/>
    </xf>
    <xf numFmtId="0" fontId="4" fillId="3" borderId="2" xfId="4" applyFont="1" applyFill="1" applyBorder="1" applyAlignment="1" applyProtection="1">
      <alignment horizontal="right" vertical="center"/>
    </xf>
    <xf numFmtId="0" fontId="4" fillId="3" borderId="3" xfId="4" applyFont="1" applyFill="1" applyBorder="1" applyAlignment="1" applyProtection="1">
      <alignment horizontal="right" vertical="center"/>
    </xf>
    <xf numFmtId="0" fontId="4" fillId="3" borderId="3" xfId="4" applyFont="1" applyFill="1" applyBorder="1" applyAlignment="1" applyProtection="1">
      <alignment horizontal="left" vertical="center"/>
    </xf>
    <xf numFmtId="0" fontId="4" fillId="3" borderId="4" xfId="4" applyFont="1" applyFill="1" applyBorder="1" applyAlignment="1" applyProtection="1">
      <alignment horizontal="left" vertical="center"/>
    </xf>
    <xf numFmtId="0" fontId="35" fillId="0" borderId="11" xfId="0" applyFont="1" applyBorder="1" applyAlignment="1">
      <alignment horizontal="center" vertical="center"/>
    </xf>
    <xf numFmtId="0" fontId="35" fillId="0" borderId="12" xfId="0" applyFont="1" applyBorder="1" applyAlignment="1">
      <alignment horizontal="center" vertical="center"/>
    </xf>
    <xf numFmtId="0" fontId="35" fillId="0" borderId="13" xfId="0" applyFont="1" applyBorder="1" applyAlignment="1">
      <alignment horizontal="center" vertical="center"/>
    </xf>
    <xf numFmtId="0" fontId="9" fillId="0" borderId="41" xfId="0" applyFont="1" applyBorder="1" applyAlignment="1">
      <alignment horizontal="center" vertical="center"/>
    </xf>
    <xf numFmtId="0" fontId="43" fillId="0" borderId="7" xfId="6" applyFont="1" applyFill="1" applyBorder="1" applyAlignment="1">
      <alignment horizontal="center"/>
    </xf>
    <xf numFmtId="0" fontId="43" fillId="0" borderId="5" xfId="6" applyFont="1" applyFill="1" applyBorder="1" applyAlignment="1">
      <alignment horizontal="center"/>
    </xf>
    <xf numFmtId="0" fontId="43" fillId="0" borderId="6" xfId="6" applyFont="1" applyFill="1" applyBorder="1" applyAlignment="1">
      <alignment horizontal="center"/>
    </xf>
    <xf numFmtId="0" fontId="8" fillId="0" borderId="7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14" fontId="9" fillId="0" borderId="3" xfId="0" applyNumberFormat="1" applyFont="1" applyFill="1" applyBorder="1" applyAlignment="1">
      <alignment horizontal="left"/>
    </xf>
    <xf numFmtId="1" fontId="3" fillId="0" borderId="7" xfId="0" applyNumberFormat="1" applyFont="1" applyFill="1" applyBorder="1" applyAlignment="1">
      <alignment horizontal="center" vertical="center"/>
    </xf>
    <xf numFmtId="1" fontId="3" fillId="0" borderId="5" xfId="0" applyNumberFormat="1" applyFont="1" applyFill="1" applyBorder="1" applyAlignment="1">
      <alignment horizontal="center" vertical="center"/>
    </xf>
    <xf numFmtId="1" fontId="3" fillId="0" borderId="6" xfId="0" applyNumberFormat="1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right"/>
    </xf>
    <xf numFmtId="1" fontId="2" fillId="0" borderId="1" xfId="0" applyNumberFormat="1" applyFont="1" applyFill="1" applyBorder="1" applyAlignment="1">
      <alignment horizontal="left"/>
    </xf>
    <xf numFmtId="0" fontId="4" fillId="0" borderId="2" xfId="0" applyFont="1" applyFill="1" applyBorder="1" applyAlignment="1">
      <alignment horizontal="right" vertical="center"/>
    </xf>
    <xf numFmtId="0" fontId="4" fillId="0" borderId="3" xfId="0" applyFont="1" applyFill="1" applyBorder="1" applyAlignment="1">
      <alignment horizontal="right" vertical="center"/>
    </xf>
    <xf numFmtId="0" fontId="4" fillId="0" borderId="3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/>
    </xf>
    <xf numFmtId="1" fontId="4" fillId="0" borderId="2" xfId="0" applyNumberFormat="1" applyFont="1" applyFill="1" applyBorder="1" applyAlignment="1">
      <alignment horizontal="right" vertical="center"/>
    </xf>
    <xf numFmtId="1" fontId="4" fillId="0" borderId="3" xfId="0" applyNumberFormat="1" applyFont="1" applyFill="1" applyBorder="1" applyAlignment="1">
      <alignment horizontal="right" vertical="center"/>
    </xf>
    <xf numFmtId="1" fontId="4" fillId="0" borderId="3" xfId="0" applyNumberFormat="1" applyFont="1" applyFill="1" applyBorder="1" applyAlignment="1">
      <alignment horizontal="left" vertical="center"/>
    </xf>
    <xf numFmtId="1" fontId="4" fillId="0" borderId="4" xfId="0" applyNumberFormat="1" applyFont="1" applyFill="1" applyBorder="1" applyAlignment="1">
      <alignment horizontal="left" vertical="center"/>
    </xf>
    <xf numFmtId="0" fontId="0" fillId="0" borderId="1" xfId="0" applyFill="1" applyBorder="1" applyAlignment="1">
      <alignment horizontal="left"/>
    </xf>
    <xf numFmtId="0" fontId="4" fillId="0" borderId="0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14" fontId="0" fillId="0" borderId="1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0" fillId="0" borderId="4" xfId="0" applyFill="1" applyBorder="1" applyAlignment="1">
      <alignment horizontal="left" vertical="center"/>
    </xf>
    <xf numFmtId="0" fontId="0" fillId="0" borderId="3" xfId="0" applyFill="1" applyBorder="1" applyAlignment="1">
      <alignment horizontal="left"/>
    </xf>
    <xf numFmtId="0" fontId="0" fillId="0" borderId="4" xfId="0" applyFill="1" applyBorder="1" applyAlignment="1">
      <alignment horizontal="left"/>
    </xf>
    <xf numFmtId="14" fontId="2" fillId="0" borderId="1" xfId="0" applyNumberFormat="1" applyFont="1" applyFill="1" applyBorder="1" applyAlignment="1">
      <alignment horizontal="left"/>
    </xf>
    <xf numFmtId="0" fontId="4" fillId="0" borderId="0" xfId="0" applyFont="1" applyFill="1" applyAlignment="1">
      <alignment horizontal="center" vertical="center"/>
    </xf>
    <xf numFmtId="14" fontId="9" fillId="0" borderId="1" xfId="0" applyNumberFormat="1" applyFont="1" applyFill="1" applyBorder="1" applyAlignment="1">
      <alignment horizontal="left"/>
    </xf>
    <xf numFmtId="14" fontId="3" fillId="0" borderId="1" xfId="0" applyNumberFormat="1" applyFont="1" applyFill="1" applyBorder="1" applyAlignment="1">
      <alignment horizontal="left"/>
    </xf>
    <xf numFmtId="0" fontId="8" fillId="0" borderId="7" xfId="5" applyFont="1" applyBorder="1" applyAlignment="1">
      <alignment horizontal="center" vertical="center"/>
    </xf>
    <xf numFmtId="0" fontId="8" fillId="0" borderId="5" xfId="5" applyFont="1" applyBorder="1" applyAlignment="1">
      <alignment horizontal="center" vertical="center"/>
    </xf>
    <xf numFmtId="0" fontId="8" fillId="0" borderId="6" xfId="5" applyFont="1" applyBorder="1" applyAlignment="1">
      <alignment horizontal="center" vertical="center"/>
    </xf>
    <xf numFmtId="0" fontId="2" fillId="0" borderId="7" xfId="5" applyFont="1" applyBorder="1" applyAlignment="1">
      <alignment horizontal="center"/>
    </xf>
    <xf numFmtId="0" fontId="2" fillId="0" borderId="5" xfId="5" applyFont="1" applyBorder="1" applyAlignment="1">
      <alignment horizontal="center"/>
    </xf>
    <xf numFmtId="0" fontId="2" fillId="0" borderId="6" xfId="5" applyFont="1" applyBorder="1" applyAlignment="1">
      <alignment horizontal="center"/>
    </xf>
    <xf numFmtId="0" fontId="24" fillId="0" borderId="0" xfId="5" applyFont="1" applyAlignment="1">
      <alignment horizontal="center"/>
    </xf>
  </cellXfs>
  <cellStyles count="8">
    <cellStyle name="Hyperlink_I Bundesliga Tabelle_Spielplan 06-07" xfId="1"/>
    <cellStyle name="Hyperlink_I Bundesliga Tabelle_Spielplan_Kader 06-07" xfId="2"/>
    <cellStyle name="Link" xfId="3" builtinId="8"/>
    <cellStyle name="Standard" xfId="0" builtinId="0"/>
    <cellStyle name="Standard 2" xfId="4"/>
    <cellStyle name="Standard_Druckseite" xfId="5"/>
    <cellStyle name="Standard_I_Bundesliga_Spielplan 04_05" xfId="6"/>
    <cellStyle name="Standard_Kreuz (2)" xfId="7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ctrlProps/ctrlProp9.xml><?xml version="1.0" encoding="utf-8"?>
<formControlPr xmlns="http://schemas.microsoft.com/office/spreadsheetml/2009/9/main" objectType="Button" lockText="1"/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26</xdr:col>
          <xdr:colOff>0</xdr:colOff>
          <xdr:row>1</xdr:row>
          <xdr:rowOff>19050</xdr:rowOff>
        </xdr:to>
        <xdr:sp macro="" textlink="">
          <xdr:nvSpPr>
            <xdr:cNvPr id="16385" name="Button 1" hidden="1">
              <a:extLst>
                <a:ext uri="{63B3BB69-23CF-44E3-9099-C40C66FF867C}">
                  <a14:compatExt spid="_x0000_s16385"/>
                </a:ext>
                <a:ext uri="{FF2B5EF4-FFF2-40B4-BE49-F238E27FC236}">
                  <a16:creationId xmlns:a16="http://schemas.microsoft.com/office/drawing/2014/main" id="{75387A5C-A26D-3EE8-1F60-C2549D2DFB2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600" b="1" i="0" u="none" strike="noStrike" baseline="0">
                  <a:solidFill>
                    <a:srgbClr val="FF0000"/>
                  </a:solidFill>
                  <a:latin typeface="Arial"/>
                  <a:cs typeface="Arial"/>
                </a:rPr>
                <a:t>ERGEBNIS ÜBERNEHMEN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28575</xdr:colOff>
          <xdr:row>0</xdr:row>
          <xdr:rowOff>0</xdr:rowOff>
        </xdr:from>
        <xdr:to>
          <xdr:col>35</xdr:col>
          <xdr:colOff>76200</xdr:colOff>
          <xdr:row>1</xdr:row>
          <xdr:rowOff>19050</xdr:rowOff>
        </xdr:to>
        <xdr:sp macro="" textlink="">
          <xdr:nvSpPr>
            <xdr:cNvPr id="16386" name="Button 2" hidden="1">
              <a:extLst>
                <a:ext uri="{63B3BB69-23CF-44E3-9099-C40C66FF867C}">
                  <a14:compatExt spid="_x0000_s16386"/>
                </a:ext>
                <a:ext uri="{FF2B5EF4-FFF2-40B4-BE49-F238E27FC236}">
                  <a16:creationId xmlns:a16="http://schemas.microsoft.com/office/drawing/2014/main" id="{FA7A904C-DB55-04EB-CB99-AA1629FA8B3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600" b="1" i="0" u="none" strike="noStrike" baseline="0">
                  <a:solidFill>
                    <a:srgbClr val="FF0000"/>
                  </a:solidFill>
                  <a:latin typeface="Arial"/>
                  <a:cs typeface="Arial"/>
                </a:rPr>
                <a:t>ABBRUCH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171450</xdr:colOff>
          <xdr:row>0</xdr:row>
          <xdr:rowOff>85725</xdr:rowOff>
        </xdr:from>
        <xdr:to>
          <xdr:col>0</xdr:col>
          <xdr:colOff>1562100</xdr:colOff>
          <xdr:row>8</xdr:row>
          <xdr:rowOff>28575</xdr:rowOff>
        </xdr:to>
        <xdr:grpSp>
          <xdr:nvGrpSpPr>
            <xdr:cNvPr id="15482" name="Group 1">
              <a:extLst>
                <a:ext uri="{FF2B5EF4-FFF2-40B4-BE49-F238E27FC236}">
                  <a16:creationId xmlns:a16="http://schemas.microsoft.com/office/drawing/2014/main" id="{DBBBCD8B-17C4-E74A-22A4-F001D53586D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71450" y="85725"/>
              <a:ext cx="1390650" cy="1524000"/>
              <a:chOff x="18" y="9"/>
              <a:chExt cx="146" cy="147"/>
            </a:xfrm>
          </xdr:grpSpPr>
          <xdr:sp macro="" textlink="">
            <xdr:nvSpPr>
              <xdr:cNvPr id="15362" name="Object 2" hidden="1">
                <a:extLst>
                  <a:ext uri="{63B3BB69-23CF-44E3-9099-C40C66FF867C}">
                    <a14:compatExt spid="_x0000_s15362"/>
                  </a:ext>
                  <a:ext uri="{FF2B5EF4-FFF2-40B4-BE49-F238E27FC236}">
                    <a16:creationId xmlns:a16="http://schemas.microsoft.com/office/drawing/2014/main" id="{8642E748-1ABC-CF98-0650-4105E147B70C}"/>
                  </a:ext>
                </a:extLst>
              </xdr:cNvPr>
              <xdr:cNvSpPr/>
            </xdr:nvSpPr>
            <xdr:spPr bwMode="auto">
              <a:xfrm>
                <a:off x="54" y="9"/>
                <a:ext cx="69" cy="84"/>
              </a:xfrm>
              <a:prstGeom prst="rect">
                <a:avLst/>
              </a:prstGeom>
              <a:solidFill>
                <a:srgbClr val="FFFFFF" mc:Ignorable="a14" a14:legacySpreadsheetColorIndex="65"/>
              </a:solidFill>
              <a:ln w="9525">
                <a:solidFill>
                  <a:srgbClr val="000000" mc:Ignorable="a14" a14:legacySpreadsheetColorIndex="64"/>
                </a:solidFill>
                <a:miter lim="800000"/>
                <a:headEnd/>
                <a:tailEnd/>
              </a:ln>
              <a:effectLst/>
              <a:extLst>
                <a:ext uri="{AF507438-7753-43E0-B8FC-AC1667EBCBE1}">
                  <a14:hiddenEffects>
                    <a:effectLst>
                      <a:outerShdw dist="35921" dir="2700000" algn="ctr" rotWithShape="0">
                        <a:srgbClr val="808080"/>
                      </a:outerShdw>
                    </a:effectLst>
                  </a14:hiddenEffects>
                </a:ext>
              </a:extLst>
            </xdr:spPr>
          </xdr:sp>
          <xdr:sp macro="" textlink="">
            <xdr:nvSpPr>
              <xdr:cNvPr id="15363" name="Object 3" hidden="1">
                <a:extLst>
                  <a:ext uri="{63B3BB69-23CF-44E3-9099-C40C66FF867C}">
                    <a14:compatExt spid="_x0000_s15363"/>
                  </a:ext>
                  <a:ext uri="{FF2B5EF4-FFF2-40B4-BE49-F238E27FC236}">
                    <a16:creationId xmlns:a16="http://schemas.microsoft.com/office/drawing/2014/main" id="{F2512481-C89E-0D10-09AE-773FF1245D05}"/>
                  </a:ext>
                </a:extLst>
              </xdr:cNvPr>
              <xdr:cNvSpPr/>
            </xdr:nvSpPr>
            <xdr:spPr bwMode="auto">
              <a:xfrm>
                <a:off x="18" y="100"/>
                <a:ext cx="146" cy="56"/>
              </a:xfrm>
              <a:prstGeom prst="rect">
                <a:avLst/>
              </a:prstGeom>
              <a:solidFill>
                <a:srgbClr val="FFFFFF" mc:Ignorable="a14" a14:legacySpreadsheetColorIndex="65"/>
              </a:solidFill>
              <a:ln w="9525">
                <a:solidFill>
                  <a:srgbClr val="000000" mc:Ignorable="a14" a14:legacySpreadsheetColorIndex="64"/>
                </a:solidFill>
                <a:miter lim="800000"/>
                <a:headEnd/>
                <a:tailEnd/>
              </a:ln>
              <a:effectLst/>
              <a:extLst>
                <a:ext uri="{AF507438-7753-43E0-B8FC-AC1667EBCBE1}">
                  <a14:hiddenEffects>
                    <a:effectLst>
                      <a:outerShdw dist="35921" dir="2700000" algn="ctr" rotWithShape="0">
                        <a:srgbClr val="808080"/>
                      </a:outerShdw>
                    </a:effectLst>
                  </a14:hiddenEffects>
                </a:ext>
              </a:extLst>
            </xdr:spPr>
          </xdr:sp>
        </xdr:grp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5</xdr:col>
          <xdr:colOff>447675</xdr:colOff>
          <xdr:row>0</xdr:row>
          <xdr:rowOff>247650</xdr:rowOff>
        </xdr:to>
        <xdr:sp macro="" textlink="">
          <xdr:nvSpPr>
            <xdr:cNvPr id="4097" name="Button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CC6AC65E-7174-2D68-B051-062DAE123AC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SORTIEREN NACH PUNKTE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447675</xdr:colOff>
          <xdr:row>0</xdr:row>
          <xdr:rowOff>0</xdr:rowOff>
        </xdr:from>
        <xdr:to>
          <xdr:col>7</xdr:col>
          <xdr:colOff>723900</xdr:colOff>
          <xdr:row>0</xdr:row>
          <xdr:rowOff>247650</xdr:rowOff>
        </xdr:to>
        <xdr:sp macro="" textlink="">
          <xdr:nvSpPr>
            <xdr:cNvPr id="4115" name="Button 19" hidden="1">
              <a:extLst>
                <a:ext uri="{63B3BB69-23CF-44E3-9099-C40C66FF867C}">
                  <a14:compatExt spid="_x0000_s4115"/>
                </a:ext>
                <a:ext uri="{FF2B5EF4-FFF2-40B4-BE49-F238E27FC236}">
                  <a16:creationId xmlns:a16="http://schemas.microsoft.com/office/drawing/2014/main" id="{0D266A1C-CEB9-4FBB-AA31-ECC4C992805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SORTIEREN NACH REIHENFOLGE</a:t>
              </a:r>
            </a:p>
          </xdr:txBody>
        </xdr:sp>
        <xdr:clientData fPrintsWithSheet="0"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9525</xdr:colOff>
          <xdr:row>0</xdr:row>
          <xdr:rowOff>9525</xdr:rowOff>
        </xdr:from>
        <xdr:to>
          <xdr:col>4</xdr:col>
          <xdr:colOff>323850</xdr:colOff>
          <xdr:row>0</xdr:row>
          <xdr:rowOff>266700</xdr:rowOff>
        </xdr:to>
        <xdr:sp macro="" textlink="">
          <xdr:nvSpPr>
            <xdr:cNvPr id="1078" name="Button 54" hidden="1">
              <a:extLst>
                <a:ext uri="{63B3BB69-23CF-44E3-9099-C40C66FF867C}">
                  <a14:compatExt spid="_x0000_s1078"/>
                </a:ext>
                <a:ext uri="{FF2B5EF4-FFF2-40B4-BE49-F238E27FC236}">
                  <a16:creationId xmlns:a16="http://schemas.microsoft.com/office/drawing/2014/main" id="{C321E223-A0C0-972E-A291-4B7F5734698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SORTIEREN NACH TOREN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314325</xdr:colOff>
          <xdr:row>0</xdr:row>
          <xdr:rowOff>9525</xdr:rowOff>
        </xdr:from>
        <xdr:to>
          <xdr:col>8</xdr:col>
          <xdr:colOff>0</xdr:colOff>
          <xdr:row>0</xdr:row>
          <xdr:rowOff>266700</xdr:rowOff>
        </xdr:to>
        <xdr:sp macro="" textlink="">
          <xdr:nvSpPr>
            <xdr:cNvPr id="1079" name="Button 55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id="{3E850B07-4829-353C-7340-2042530471D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SORTIEREN NACH REIHENFOLGE</a:t>
              </a:r>
            </a:p>
          </xdr:txBody>
        </xdr:sp>
        <xdr:clientData fPrintsWithSheet="0"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7</xdr:row>
      <xdr:rowOff>0</xdr:rowOff>
    </xdr:from>
    <xdr:to>
      <xdr:col>11</xdr:col>
      <xdr:colOff>314325</xdr:colOff>
      <xdr:row>8</xdr:row>
      <xdr:rowOff>142875</xdr:rowOff>
    </xdr:to>
    <xdr:sp macro="" textlink="">
      <xdr:nvSpPr>
        <xdr:cNvPr id="49353" name="AutoShape 1" descr="Eine Matrixformel, die Konstanten verwendet">
          <a:extLst>
            <a:ext uri="{FF2B5EF4-FFF2-40B4-BE49-F238E27FC236}">
              <a16:creationId xmlns:a16="http://schemas.microsoft.com/office/drawing/2014/main" id="{1E8D9564-F599-4B79-1C55-959FC58EC56A}"/>
            </a:ext>
          </a:extLst>
        </xdr:cNvPr>
        <xdr:cNvSpPr>
          <a:spLocks noChangeAspect="1" noChangeArrowheads="1"/>
        </xdr:cNvSpPr>
      </xdr:nvSpPr>
      <xdr:spPr bwMode="auto">
        <a:xfrm>
          <a:off x="8096250" y="1447800"/>
          <a:ext cx="3143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76</xdr:row>
      <xdr:rowOff>0</xdr:rowOff>
    </xdr:from>
    <xdr:to>
      <xdr:col>11</xdr:col>
      <xdr:colOff>314325</xdr:colOff>
      <xdr:row>77</xdr:row>
      <xdr:rowOff>133350</xdr:rowOff>
    </xdr:to>
    <xdr:sp macro="" textlink="">
      <xdr:nvSpPr>
        <xdr:cNvPr id="49354" name="AutoShape 1" descr="Eine Matrixformel, die Konstanten verwendet">
          <a:extLst>
            <a:ext uri="{FF2B5EF4-FFF2-40B4-BE49-F238E27FC236}">
              <a16:creationId xmlns:a16="http://schemas.microsoft.com/office/drawing/2014/main" id="{8C7C9B03-D4DE-59EB-B053-12C4C45D8AAB}"/>
            </a:ext>
          </a:extLst>
        </xdr:cNvPr>
        <xdr:cNvSpPr>
          <a:spLocks noChangeAspect="1" noChangeArrowheads="1"/>
        </xdr:cNvSpPr>
      </xdr:nvSpPr>
      <xdr:spPr bwMode="auto">
        <a:xfrm>
          <a:off x="8096250" y="126206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44</xdr:row>
      <xdr:rowOff>0</xdr:rowOff>
    </xdr:from>
    <xdr:to>
      <xdr:col>11</xdr:col>
      <xdr:colOff>314325</xdr:colOff>
      <xdr:row>45</xdr:row>
      <xdr:rowOff>133350</xdr:rowOff>
    </xdr:to>
    <xdr:sp macro="" textlink="">
      <xdr:nvSpPr>
        <xdr:cNvPr id="49355" name="AutoShape 1" descr="Eine Matrixformel, die Konstanten verwendet">
          <a:extLst>
            <a:ext uri="{FF2B5EF4-FFF2-40B4-BE49-F238E27FC236}">
              <a16:creationId xmlns:a16="http://schemas.microsoft.com/office/drawing/2014/main" id="{BE67176D-2009-AEFA-018C-11A12E68B335}"/>
            </a:ext>
          </a:extLst>
        </xdr:cNvPr>
        <xdr:cNvSpPr>
          <a:spLocks noChangeAspect="1" noChangeArrowheads="1"/>
        </xdr:cNvSpPr>
      </xdr:nvSpPr>
      <xdr:spPr bwMode="auto">
        <a:xfrm>
          <a:off x="8096250" y="74390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239</xdr:row>
      <xdr:rowOff>0</xdr:rowOff>
    </xdr:from>
    <xdr:to>
      <xdr:col>11</xdr:col>
      <xdr:colOff>314325</xdr:colOff>
      <xdr:row>240</xdr:row>
      <xdr:rowOff>133350</xdr:rowOff>
    </xdr:to>
    <xdr:sp macro="" textlink="">
      <xdr:nvSpPr>
        <xdr:cNvPr id="49356" name="AutoShape 1" descr="Eine Matrixformel, die Konstanten verwendet">
          <a:extLst>
            <a:ext uri="{FF2B5EF4-FFF2-40B4-BE49-F238E27FC236}">
              <a16:creationId xmlns:a16="http://schemas.microsoft.com/office/drawing/2014/main" id="{E2B1B25D-9E12-5A67-ED20-6C13EC330698}"/>
            </a:ext>
          </a:extLst>
        </xdr:cNvPr>
        <xdr:cNvSpPr>
          <a:spLocks noChangeAspect="1" noChangeArrowheads="1"/>
        </xdr:cNvSpPr>
      </xdr:nvSpPr>
      <xdr:spPr bwMode="auto">
        <a:xfrm>
          <a:off x="8096250" y="390144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260</xdr:row>
      <xdr:rowOff>0</xdr:rowOff>
    </xdr:from>
    <xdr:to>
      <xdr:col>11</xdr:col>
      <xdr:colOff>314325</xdr:colOff>
      <xdr:row>261</xdr:row>
      <xdr:rowOff>133350</xdr:rowOff>
    </xdr:to>
    <xdr:sp macro="" textlink="">
      <xdr:nvSpPr>
        <xdr:cNvPr id="49357" name="AutoShape 1" descr="Eine Matrixformel, die Konstanten verwendet">
          <a:extLst>
            <a:ext uri="{FF2B5EF4-FFF2-40B4-BE49-F238E27FC236}">
              <a16:creationId xmlns:a16="http://schemas.microsoft.com/office/drawing/2014/main" id="{A9F12D18-46D8-E49A-E4EB-F2C13E5B4DCF}"/>
            </a:ext>
          </a:extLst>
        </xdr:cNvPr>
        <xdr:cNvSpPr>
          <a:spLocks noChangeAspect="1" noChangeArrowheads="1"/>
        </xdr:cNvSpPr>
      </xdr:nvSpPr>
      <xdr:spPr bwMode="auto">
        <a:xfrm>
          <a:off x="8096250" y="424148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228</xdr:row>
      <xdr:rowOff>0</xdr:rowOff>
    </xdr:from>
    <xdr:to>
      <xdr:col>11</xdr:col>
      <xdr:colOff>314325</xdr:colOff>
      <xdr:row>229</xdr:row>
      <xdr:rowOff>133350</xdr:rowOff>
    </xdr:to>
    <xdr:sp macro="" textlink="">
      <xdr:nvSpPr>
        <xdr:cNvPr id="49358" name="AutoShape 1" descr="Eine Matrixformel, die Konstanten verwendet">
          <a:extLst>
            <a:ext uri="{FF2B5EF4-FFF2-40B4-BE49-F238E27FC236}">
              <a16:creationId xmlns:a16="http://schemas.microsoft.com/office/drawing/2014/main" id="{98AEEC6F-BD0C-2A03-D890-7EDFB91F4E2A}"/>
            </a:ext>
          </a:extLst>
        </xdr:cNvPr>
        <xdr:cNvSpPr>
          <a:spLocks noChangeAspect="1" noChangeArrowheads="1"/>
        </xdr:cNvSpPr>
      </xdr:nvSpPr>
      <xdr:spPr bwMode="auto">
        <a:xfrm>
          <a:off x="8096250" y="372332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259</xdr:row>
      <xdr:rowOff>0</xdr:rowOff>
    </xdr:from>
    <xdr:to>
      <xdr:col>11</xdr:col>
      <xdr:colOff>314325</xdr:colOff>
      <xdr:row>260</xdr:row>
      <xdr:rowOff>133350</xdr:rowOff>
    </xdr:to>
    <xdr:sp macro="" textlink="">
      <xdr:nvSpPr>
        <xdr:cNvPr id="49359" name="AutoShape 1" descr="Eine Matrixformel, die Konstanten verwendet">
          <a:extLst>
            <a:ext uri="{FF2B5EF4-FFF2-40B4-BE49-F238E27FC236}">
              <a16:creationId xmlns:a16="http://schemas.microsoft.com/office/drawing/2014/main" id="{F52328D9-0BDE-9712-46B3-F918908489D2}"/>
            </a:ext>
          </a:extLst>
        </xdr:cNvPr>
        <xdr:cNvSpPr>
          <a:spLocks noChangeAspect="1" noChangeArrowheads="1"/>
        </xdr:cNvSpPr>
      </xdr:nvSpPr>
      <xdr:spPr bwMode="auto">
        <a:xfrm>
          <a:off x="8096250" y="422529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140</xdr:row>
      <xdr:rowOff>0</xdr:rowOff>
    </xdr:from>
    <xdr:to>
      <xdr:col>11</xdr:col>
      <xdr:colOff>314325</xdr:colOff>
      <xdr:row>141</xdr:row>
      <xdr:rowOff>133350</xdr:rowOff>
    </xdr:to>
    <xdr:sp macro="" textlink="">
      <xdr:nvSpPr>
        <xdr:cNvPr id="49360" name="AutoShape 1" descr="Eine Matrixformel, die Konstanten verwendet">
          <a:extLst>
            <a:ext uri="{FF2B5EF4-FFF2-40B4-BE49-F238E27FC236}">
              <a16:creationId xmlns:a16="http://schemas.microsoft.com/office/drawing/2014/main" id="{75C3EAB9-6A6E-3A5A-0CA4-3B4788D9249B}"/>
            </a:ext>
          </a:extLst>
        </xdr:cNvPr>
        <xdr:cNvSpPr>
          <a:spLocks noChangeAspect="1" noChangeArrowheads="1"/>
        </xdr:cNvSpPr>
      </xdr:nvSpPr>
      <xdr:spPr bwMode="auto">
        <a:xfrm>
          <a:off x="8096250" y="229838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361</xdr:row>
      <xdr:rowOff>0</xdr:rowOff>
    </xdr:from>
    <xdr:to>
      <xdr:col>11</xdr:col>
      <xdr:colOff>314325</xdr:colOff>
      <xdr:row>362</xdr:row>
      <xdr:rowOff>133350</xdr:rowOff>
    </xdr:to>
    <xdr:sp macro="" textlink="">
      <xdr:nvSpPr>
        <xdr:cNvPr id="49361" name="AutoShape 1" descr="Eine Matrixformel, die Konstanten verwendet">
          <a:extLst>
            <a:ext uri="{FF2B5EF4-FFF2-40B4-BE49-F238E27FC236}">
              <a16:creationId xmlns:a16="http://schemas.microsoft.com/office/drawing/2014/main" id="{0FFC15F3-4AA4-82BE-D3A6-4F2708C5DA82}"/>
            </a:ext>
          </a:extLst>
        </xdr:cNvPr>
        <xdr:cNvSpPr>
          <a:spLocks noChangeAspect="1" noChangeArrowheads="1"/>
        </xdr:cNvSpPr>
      </xdr:nvSpPr>
      <xdr:spPr bwMode="auto">
        <a:xfrm>
          <a:off x="8096250" y="587692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368</xdr:row>
      <xdr:rowOff>0</xdr:rowOff>
    </xdr:from>
    <xdr:to>
      <xdr:col>11</xdr:col>
      <xdr:colOff>314325</xdr:colOff>
      <xdr:row>369</xdr:row>
      <xdr:rowOff>133350</xdr:rowOff>
    </xdr:to>
    <xdr:sp macro="" textlink="">
      <xdr:nvSpPr>
        <xdr:cNvPr id="49362" name="AutoShape 1" descr="Eine Matrixformel, die Konstanten verwendet">
          <a:extLst>
            <a:ext uri="{FF2B5EF4-FFF2-40B4-BE49-F238E27FC236}">
              <a16:creationId xmlns:a16="http://schemas.microsoft.com/office/drawing/2014/main" id="{2C2EA644-0C2A-DB8C-ACEF-6D232B6C4EB6}"/>
            </a:ext>
          </a:extLst>
        </xdr:cNvPr>
        <xdr:cNvSpPr>
          <a:spLocks noChangeAspect="1" noChangeArrowheads="1"/>
        </xdr:cNvSpPr>
      </xdr:nvSpPr>
      <xdr:spPr bwMode="auto">
        <a:xfrm>
          <a:off x="8096250" y="599027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368</xdr:row>
      <xdr:rowOff>0</xdr:rowOff>
    </xdr:from>
    <xdr:to>
      <xdr:col>11</xdr:col>
      <xdr:colOff>314325</xdr:colOff>
      <xdr:row>369</xdr:row>
      <xdr:rowOff>133350</xdr:rowOff>
    </xdr:to>
    <xdr:sp macro="" textlink="">
      <xdr:nvSpPr>
        <xdr:cNvPr id="49363" name="AutoShape 1" descr="Eine Matrixformel, die Konstanten verwendet">
          <a:extLst>
            <a:ext uri="{FF2B5EF4-FFF2-40B4-BE49-F238E27FC236}">
              <a16:creationId xmlns:a16="http://schemas.microsoft.com/office/drawing/2014/main" id="{2DEC487F-1276-3647-9BFB-BA4D7105B61F}"/>
            </a:ext>
          </a:extLst>
        </xdr:cNvPr>
        <xdr:cNvSpPr>
          <a:spLocks noChangeAspect="1" noChangeArrowheads="1"/>
        </xdr:cNvSpPr>
      </xdr:nvSpPr>
      <xdr:spPr bwMode="auto">
        <a:xfrm>
          <a:off x="8096250" y="599027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32</xdr:row>
      <xdr:rowOff>0</xdr:rowOff>
    </xdr:from>
    <xdr:to>
      <xdr:col>11</xdr:col>
      <xdr:colOff>314325</xdr:colOff>
      <xdr:row>33</xdr:row>
      <xdr:rowOff>133350</xdr:rowOff>
    </xdr:to>
    <xdr:sp macro="" textlink="">
      <xdr:nvSpPr>
        <xdr:cNvPr id="49364" name="AutoShape 1" descr="Eine Matrixformel, die Konstanten verwendet">
          <a:extLst>
            <a:ext uri="{FF2B5EF4-FFF2-40B4-BE49-F238E27FC236}">
              <a16:creationId xmlns:a16="http://schemas.microsoft.com/office/drawing/2014/main" id="{39AAFE3D-EE6B-F7FD-9951-05720BBF184B}"/>
            </a:ext>
          </a:extLst>
        </xdr:cNvPr>
        <xdr:cNvSpPr>
          <a:spLocks noChangeAspect="1" noChangeArrowheads="1"/>
        </xdr:cNvSpPr>
      </xdr:nvSpPr>
      <xdr:spPr bwMode="auto">
        <a:xfrm>
          <a:off x="8096250" y="54959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32</xdr:row>
      <xdr:rowOff>0</xdr:rowOff>
    </xdr:from>
    <xdr:to>
      <xdr:col>11</xdr:col>
      <xdr:colOff>314325</xdr:colOff>
      <xdr:row>33</xdr:row>
      <xdr:rowOff>133350</xdr:rowOff>
    </xdr:to>
    <xdr:sp macro="" textlink="">
      <xdr:nvSpPr>
        <xdr:cNvPr id="49365" name="AutoShape 1" descr="Eine Matrixformel, die Konstanten verwendet">
          <a:extLst>
            <a:ext uri="{FF2B5EF4-FFF2-40B4-BE49-F238E27FC236}">
              <a16:creationId xmlns:a16="http://schemas.microsoft.com/office/drawing/2014/main" id="{78693389-EC7B-4F5D-F857-6DC90FA2C5E1}"/>
            </a:ext>
          </a:extLst>
        </xdr:cNvPr>
        <xdr:cNvSpPr>
          <a:spLocks noChangeAspect="1" noChangeArrowheads="1"/>
        </xdr:cNvSpPr>
      </xdr:nvSpPr>
      <xdr:spPr bwMode="auto">
        <a:xfrm>
          <a:off x="8096250" y="54959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364</xdr:row>
      <xdr:rowOff>0</xdr:rowOff>
    </xdr:from>
    <xdr:to>
      <xdr:col>11</xdr:col>
      <xdr:colOff>314325</xdr:colOff>
      <xdr:row>365</xdr:row>
      <xdr:rowOff>133350</xdr:rowOff>
    </xdr:to>
    <xdr:sp macro="" textlink="">
      <xdr:nvSpPr>
        <xdr:cNvPr id="49366" name="AutoShape 1" descr="Eine Matrixformel, die Konstanten verwendet">
          <a:extLst>
            <a:ext uri="{FF2B5EF4-FFF2-40B4-BE49-F238E27FC236}">
              <a16:creationId xmlns:a16="http://schemas.microsoft.com/office/drawing/2014/main" id="{62052FF8-4814-15C1-D16D-302819083CBD}"/>
            </a:ext>
          </a:extLst>
        </xdr:cNvPr>
        <xdr:cNvSpPr>
          <a:spLocks noChangeAspect="1" noChangeArrowheads="1"/>
        </xdr:cNvSpPr>
      </xdr:nvSpPr>
      <xdr:spPr bwMode="auto">
        <a:xfrm>
          <a:off x="8096250" y="592550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364</xdr:row>
      <xdr:rowOff>0</xdr:rowOff>
    </xdr:from>
    <xdr:to>
      <xdr:col>11</xdr:col>
      <xdr:colOff>314325</xdr:colOff>
      <xdr:row>365</xdr:row>
      <xdr:rowOff>133350</xdr:rowOff>
    </xdr:to>
    <xdr:sp macro="" textlink="">
      <xdr:nvSpPr>
        <xdr:cNvPr id="49367" name="AutoShape 1" descr="Eine Matrixformel, die Konstanten verwendet">
          <a:extLst>
            <a:ext uri="{FF2B5EF4-FFF2-40B4-BE49-F238E27FC236}">
              <a16:creationId xmlns:a16="http://schemas.microsoft.com/office/drawing/2014/main" id="{5041D80D-8F74-2294-4CBA-C251F9794B2B}"/>
            </a:ext>
          </a:extLst>
        </xdr:cNvPr>
        <xdr:cNvSpPr>
          <a:spLocks noChangeAspect="1" noChangeArrowheads="1"/>
        </xdr:cNvSpPr>
      </xdr:nvSpPr>
      <xdr:spPr bwMode="auto">
        <a:xfrm>
          <a:off x="8096250" y="592550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309</xdr:row>
      <xdr:rowOff>0</xdr:rowOff>
    </xdr:from>
    <xdr:to>
      <xdr:col>11</xdr:col>
      <xdr:colOff>314325</xdr:colOff>
      <xdr:row>310</xdr:row>
      <xdr:rowOff>133350</xdr:rowOff>
    </xdr:to>
    <xdr:sp macro="" textlink="">
      <xdr:nvSpPr>
        <xdr:cNvPr id="49368" name="AutoShape 1" descr="Eine Matrixformel, die Konstanten verwendet">
          <a:extLst>
            <a:ext uri="{FF2B5EF4-FFF2-40B4-BE49-F238E27FC236}">
              <a16:creationId xmlns:a16="http://schemas.microsoft.com/office/drawing/2014/main" id="{460455F0-EA3A-F511-3C09-BF46BCE67432}"/>
            </a:ext>
          </a:extLst>
        </xdr:cNvPr>
        <xdr:cNvSpPr>
          <a:spLocks noChangeAspect="1" noChangeArrowheads="1"/>
        </xdr:cNvSpPr>
      </xdr:nvSpPr>
      <xdr:spPr bwMode="auto">
        <a:xfrm>
          <a:off x="8096250" y="503491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309</xdr:row>
      <xdr:rowOff>0</xdr:rowOff>
    </xdr:from>
    <xdr:to>
      <xdr:col>11</xdr:col>
      <xdr:colOff>314325</xdr:colOff>
      <xdr:row>310</xdr:row>
      <xdr:rowOff>133350</xdr:rowOff>
    </xdr:to>
    <xdr:sp macro="" textlink="">
      <xdr:nvSpPr>
        <xdr:cNvPr id="49369" name="AutoShape 1" descr="Eine Matrixformel, die Konstanten verwendet">
          <a:extLst>
            <a:ext uri="{FF2B5EF4-FFF2-40B4-BE49-F238E27FC236}">
              <a16:creationId xmlns:a16="http://schemas.microsoft.com/office/drawing/2014/main" id="{C3F0E712-4928-11F6-DD6A-FB5C3473AD4B}"/>
            </a:ext>
          </a:extLst>
        </xdr:cNvPr>
        <xdr:cNvSpPr>
          <a:spLocks noChangeAspect="1" noChangeArrowheads="1"/>
        </xdr:cNvSpPr>
      </xdr:nvSpPr>
      <xdr:spPr bwMode="auto">
        <a:xfrm>
          <a:off x="8096250" y="503491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153</xdr:row>
      <xdr:rowOff>0</xdr:rowOff>
    </xdr:from>
    <xdr:to>
      <xdr:col>11</xdr:col>
      <xdr:colOff>314325</xdr:colOff>
      <xdr:row>154</xdr:row>
      <xdr:rowOff>133350</xdr:rowOff>
    </xdr:to>
    <xdr:sp macro="" textlink="">
      <xdr:nvSpPr>
        <xdr:cNvPr id="49370" name="AutoShape 1" descr="Eine Matrixformel, die Konstanten verwendet">
          <a:extLst>
            <a:ext uri="{FF2B5EF4-FFF2-40B4-BE49-F238E27FC236}">
              <a16:creationId xmlns:a16="http://schemas.microsoft.com/office/drawing/2014/main" id="{D94A652E-5BFD-4D6B-1877-9449221444EF}"/>
            </a:ext>
          </a:extLst>
        </xdr:cNvPr>
        <xdr:cNvSpPr>
          <a:spLocks noChangeAspect="1" noChangeArrowheads="1"/>
        </xdr:cNvSpPr>
      </xdr:nvSpPr>
      <xdr:spPr bwMode="auto">
        <a:xfrm>
          <a:off x="8096250" y="250888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153</xdr:row>
      <xdr:rowOff>0</xdr:rowOff>
    </xdr:from>
    <xdr:to>
      <xdr:col>11</xdr:col>
      <xdr:colOff>314325</xdr:colOff>
      <xdr:row>154</xdr:row>
      <xdr:rowOff>133350</xdr:rowOff>
    </xdr:to>
    <xdr:sp macro="" textlink="">
      <xdr:nvSpPr>
        <xdr:cNvPr id="49371" name="AutoShape 1" descr="Eine Matrixformel, die Konstanten verwendet">
          <a:extLst>
            <a:ext uri="{FF2B5EF4-FFF2-40B4-BE49-F238E27FC236}">
              <a16:creationId xmlns:a16="http://schemas.microsoft.com/office/drawing/2014/main" id="{B2DA04EA-A990-45BF-2036-9F545DCF07DB}"/>
            </a:ext>
          </a:extLst>
        </xdr:cNvPr>
        <xdr:cNvSpPr>
          <a:spLocks noChangeAspect="1" noChangeArrowheads="1"/>
        </xdr:cNvSpPr>
      </xdr:nvSpPr>
      <xdr:spPr bwMode="auto">
        <a:xfrm>
          <a:off x="8096250" y="250888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78</xdr:row>
      <xdr:rowOff>0</xdr:rowOff>
    </xdr:from>
    <xdr:to>
      <xdr:col>11</xdr:col>
      <xdr:colOff>314325</xdr:colOff>
      <xdr:row>79</xdr:row>
      <xdr:rowOff>133350</xdr:rowOff>
    </xdr:to>
    <xdr:sp macro="" textlink="">
      <xdr:nvSpPr>
        <xdr:cNvPr id="49372" name="AutoShape 1" descr="Eine Matrixformel, die Konstanten verwendet">
          <a:extLst>
            <a:ext uri="{FF2B5EF4-FFF2-40B4-BE49-F238E27FC236}">
              <a16:creationId xmlns:a16="http://schemas.microsoft.com/office/drawing/2014/main" id="{B1597BD9-AE8B-EF79-B9BA-907D9120503B}"/>
            </a:ext>
          </a:extLst>
        </xdr:cNvPr>
        <xdr:cNvSpPr>
          <a:spLocks noChangeAspect="1" noChangeArrowheads="1"/>
        </xdr:cNvSpPr>
      </xdr:nvSpPr>
      <xdr:spPr bwMode="auto">
        <a:xfrm>
          <a:off x="8096250" y="129444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78</xdr:row>
      <xdr:rowOff>0</xdr:rowOff>
    </xdr:from>
    <xdr:to>
      <xdr:col>11</xdr:col>
      <xdr:colOff>314325</xdr:colOff>
      <xdr:row>79</xdr:row>
      <xdr:rowOff>133350</xdr:rowOff>
    </xdr:to>
    <xdr:sp macro="" textlink="">
      <xdr:nvSpPr>
        <xdr:cNvPr id="49373" name="AutoShape 1" descr="Eine Matrixformel, die Konstanten verwendet">
          <a:extLst>
            <a:ext uri="{FF2B5EF4-FFF2-40B4-BE49-F238E27FC236}">
              <a16:creationId xmlns:a16="http://schemas.microsoft.com/office/drawing/2014/main" id="{8C8828A3-22B0-9917-793C-F5DC095FEAAE}"/>
            </a:ext>
          </a:extLst>
        </xdr:cNvPr>
        <xdr:cNvSpPr>
          <a:spLocks noChangeAspect="1" noChangeArrowheads="1"/>
        </xdr:cNvSpPr>
      </xdr:nvSpPr>
      <xdr:spPr bwMode="auto">
        <a:xfrm>
          <a:off x="8096250" y="129444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64</xdr:row>
      <xdr:rowOff>0</xdr:rowOff>
    </xdr:from>
    <xdr:to>
      <xdr:col>11</xdr:col>
      <xdr:colOff>314325</xdr:colOff>
      <xdr:row>65</xdr:row>
      <xdr:rowOff>133350</xdr:rowOff>
    </xdr:to>
    <xdr:sp macro="" textlink="">
      <xdr:nvSpPr>
        <xdr:cNvPr id="49374" name="AutoShape 1" descr="Eine Matrixformel, die Konstanten verwendet">
          <a:extLst>
            <a:ext uri="{FF2B5EF4-FFF2-40B4-BE49-F238E27FC236}">
              <a16:creationId xmlns:a16="http://schemas.microsoft.com/office/drawing/2014/main" id="{323CE25F-EF35-5797-B802-8673A7DC4C78}"/>
            </a:ext>
          </a:extLst>
        </xdr:cNvPr>
        <xdr:cNvSpPr>
          <a:spLocks noChangeAspect="1" noChangeArrowheads="1"/>
        </xdr:cNvSpPr>
      </xdr:nvSpPr>
      <xdr:spPr bwMode="auto">
        <a:xfrm>
          <a:off x="8096250" y="106775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64</xdr:row>
      <xdr:rowOff>0</xdr:rowOff>
    </xdr:from>
    <xdr:to>
      <xdr:col>11</xdr:col>
      <xdr:colOff>314325</xdr:colOff>
      <xdr:row>65</xdr:row>
      <xdr:rowOff>133350</xdr:rowOff>
    </xdr:to>
    <xdr:sp macro="" textlink="">
      <xdr:nvSpPr>
        <xdr:cNvPr id="49375" name="AutoShape 1" descr="Eine Matrixformel, die Konstanten verwendet">
          <a:extLst>
            <a:ext uri="{FF2B5EF4-FFF2-40B4-BE49-F238E27FC236}">
              <a16:creationId xmlns:a16="http://schemas.microsoft.com/office/drawing/2014/main" id="{8415410E-8ABE-ABDD-8DDF-627E7AAAD14D}"/>
            </a:ext>
          </a:extLst>
        </xdr:cNvPr>
        <xdr:cNvSpPr>
          <a:spLocks noChangeAspect="1" noChangeArrowheads="1"/>
        </xdr:cNvSpPr>
      </xdr:nvSpPr>
      <xdr:spPr bwMode="auto">
        <a:xfrm>
          <a:off x="8096250" y="106775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244</xdr:row>
      <xdr:rowOff>0</xdr:rowOff>
    </xdr:from>
    <xdr:to>
      <xdr:col>11</xdr:col>
      <xdr:colOff>314325</xdr:colOff>
      <xdr:row>245</xdr:row>
      <xdr:rowOff>133350</xdr:rowOff>
    </xdr:to>
    <xdr:sp macro="" textlink="">
      <xdr:nvSpPr>
        <xdr:cNvPr id="49376" name="AutoShape 1" descr="Eine Matrixformel, die Konstanten verwendet">
          <a:extLst>
            <a:ext uri="{FF2B5EF4-FFF2-40B4-BE49-F238E27FC236}">
              <a16:creationId xmlns:a16="http://schemas.microsoft.com/office/drawing/2014/main" id="{18590F91-EE7B-969E-F955-9D9B2D1A9DEA}"/>
            </a:ext>
          </a:extLst>
        </xdr:cNvPr>
        <xdr:cNvSpPr>
          <a:spLocks noChangeAspect="1" noChangeArrowheads="1"/>
        </xdr:cNvSpPr>
      </xdr:nvSpPr>
      <xdr:spPr bwMode="auto">
        <a:xfrm>
          <a:off x="8096250" y="398240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244</xdr:row>
      <xdr:rowOff>0</xdr:rowOff>
    </xdr:from>
    <xdr:to>
      <xdr:col>11</xdr:col>
      <xdr:colOff>314325</xdr:colOff>
      <xdr:row>245</xdr:row>
      <xdr:rowOff>133350</xdr:rowOff>
    </xdr:to>
    <xdr:sp macro="" textlink="">
      <xdr:nvSpPr>
        <xdr:cNvPr id="49377" name="AutoShape 1" descr="Eine Matrixformel, die Konstanten verwendet">
          <a:extLst>
            <a:ext uri="{FF2B5EF4-FFF2-40B4-BE49-F238E27FC236}">
              <a16:creationId xmlns:a16="http://schemas.microsoft.com/office/drawing/2014/main" id="{EB6D895E-8CCE-24F8-C11A-58167AF2B462}"/>
            </a:ext>
          </a:extLst>
        </xdr:cNvPr>
        <xdr:cNvSpPr>
          <a:spLocks noChangeAspect="1" noChangeArrowheads="1"/>
        </xdr:cNvSpPr>
      </xdr:nvSpPr>
      <xdr:spPr bwMode="auto">
        <a:xfrm>
          <a:off x="8096250" y="398240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316</xdr:row>
      <xdr:rowOff>0</xdr:rowOff>
    </xdr:from>
    <xdr:to>
      <xdr:col>11</xdr:col>
      <xdr:colOff>314325</xdr:colOff>
      <xdr:row>317</xdr:row>
      <xdr:rowOff>133350</xdr:rowOff>
    </xdr:to>
    <xdr:sp macro="" textlink="">
      <xdr:nvSpPr>
        <xdr:cNvPr id="49378" name="AutoShape 1" descr="Eine Matrixformel, die Konstanten verwendet">
          <a:extLst>
            <a:ext uri="{FF2B5EF4-FFF2-40B4-BE49-F238E27FC236}">
              <a16:creationId xmlns:a16="http://schemas.microsoft.com/office/drawing/2014/main" id="{71CC9B49-6C27-FCB2-2FBF-DF60213BEB96}"/>
            </a:ext>
          </a:extLst>
        </xdr:cNvPr>
        <xdr:cNvSpPr>
          <a:spLocks noChangeAspect="1" noChangeArrowheads="1"/>
        </xdr:cNvSpPr>
      </xdr:nvSpPr>
      <xdr:spPr bwMode="auto">
        <a:xfrm>
          <a:off x="8096250" y="514826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316</xdr:row>
      <xdr:rowOff>0</xdr:rowOff>
    </xdr:from>
    <xdr:to>
      <xdr:col>11</xdr:col>
      <xdr:colOff>314325</xdr:colOff>
      <xdr:row>317</xdr:row>
      <xdr:rowOff>133350</xdr:rowOff>
    </xdr:to>
    <xdr:sp macro="" textlink="">
      <xdr:nvSpPr>
        <xdr:cNvPr id="49379" name="AutoShape 1" descr="Eine Matrixformel, die Konstanten verwendet">
          <a:extLst>
            <a:ext uri="{FF2B5EF4-FFF2-40B4-BE49-F238E27FC236}">
              <a16:creationId xmlns:a16="http://schemas.microsoft.com/office/drawing/2014/main" id="{CF998F39-7A06-D974-DCA2-8DEECE02CF02}"/>
            </a:ext>
          </a:extLst>
        </xdr:cNvPr>
        <xdr:cNvSpPr>
          <a:spLocks noChangeAspect="1" noChangeArrowheads="1"/>
        </xdr:cNvSpPr>
      </xdr:nvSpPr>
      <xdr:spPr bwMode="auto">
        <a:xfrm>
          <a:off x="8096250" y="514826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316</xdr:row>
      <xdr:rowOff>0</xdr:rowOff>
    </xdr:from>
    <xdr:to>
      <xdr:col>11</xdr:col>
      <xdr:colOff>314325</xdr:colOff>
      <xdr:row>317</xdr:row>
      <xdr:rowOff>133350</xdr:rowOff>
    </xdr:to>
    <xdr:sp macro="" textlink="">
      <xdr:nvSpPr>
        <xdr:cNvPr id="49380" name="AutoShape 1" descr="Eine Matrixformel, die Konstanten verwendet">
          <a:extLst>
            <a:ext uri="{FF2B5EF4-FFF2-40B4-BE49-F238E27FC236}">
              <a16:creationId xmlns:a16="http://schemas.microsoft.com/office/drawing/2014/main" id="{8C8C64B2-748B-8BF6-0EE9-1F93A580A3D5}"/>
            </a:ext>
          </a:extLst>
        </xdr:cNvPr>
        <xdr:cNvSpPr>
          <a:spLocks noChangeAspect="1" noChangeArrowheads="1"/>
        </xdr:cNvSpPr>
      </xdr:nvSpPr>
      <xdr:spPr bwMode="auto">
        <a:xfrm>
          <a:off x="8096250" y="514826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186</xdr:row>
      <xdr:rowOff>0</xdr:rowOff>
    </xdr:from>
    <xdr:to>
      <xdr:col>11</xdr:col>
      <xdr:colOff>314325</xdr:colOff>
      <xdr:row>187</xdr:row>
      <xdr:rowOff>133350</xdr:rowOff>
    </xdr:to>
    <xdr:sp macro="" textlink="">
      <xdr:nvSpPr>
        <xdr:cNvPr id="49381" name="AutoShape 1" descr="Eine Matrixformel, die Konstanten verwendet">
          <a:extLst>
            <a:ext uri="{FF2B5EF4-FFF2-40B4-BE49-F238E27FC236}">
              <a16:creationId xmlns:a16="http://schemas.microsoft.com/office/drawing/2014/main" id="{160D2610-EE7B-6157-7A3A-C0225E4E2588}"/>
            </a:ext>
          </a:extLst>
        </xdr:cNvPr>
        <xdr:cNvSpPr>
          <a:spLocks noChangeAspect="1" noChangeArrowheads="1"/>
        </xdr:cNvSpPr>
      </xdr:nvSpPr>
      <xdr:spPr bwMode="auto">
        <a:xfrm>
          <a:off x="8096250" y="304323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186</xdr:row>
      <xdr:rowOff>0</xdr:rowOff>
    </xdr:from>
    <xdr:to>
      <xdr:col>11</xdr:col>
      <xdr:colOff>314325</xdr:colOff>
      <xdr:row>187</xdr:row>
      <xdr:rowOff>133350</xdr:rowOff>
    </xdr:to>
    <xdr:sp macro="" textlink="">
      <xdr:nvSpPr>
        <xdr:cNvPr id="49382" name="AutoShape 1" descr="Eine Matrixformel, die Konstanten verwendet">
          <a:extLst>
            <a:ext uri="{FF2B5EF4-FFF2-40B4-BE49-F238E27FC236}">
              <a16:creationId xmlns:a16="http://schemas.microsoft.com/office/drawing/2014/main" id="{2CB1FFF7-2390-E6D1-378A-667427F6783E}"/>
            </a:ext>
          </a:extLst>
        </xdr:cNvPr>
        <xdr:cNvSpPr>
          <a:spLocks noChangeAspect="1" noChangeArrowheads="1"/>
        </xdr:cNvSpPr>
      </xdr:nvSpPr>
      <xdr:spPr bwMode="auto">
        <a:xfrm>
          <a:off x="8096250" y="304323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186</xdr:row>
      <xdr:rowOff>0</xdr:rowOff>
    </xdr:from>
    <xdr:to>
      <xdr:col>11</xdr:col>
      <xdr:colOff>314325</xdr:colOff>
      <xdr:row>187</xdr:row>
      <xdr:rowOff>133350</xdr:rowOff>
    </xdr:to>
    <xdr:sp macro="" textlink="">
      <xdr:nvSpPr>
        <xdr:cNvPr id="49383" name="AutoShape 1" descr="Eine Matrixformel, die Konstanten verwendet">
          <a:extLst>
            <a:ext uri="{FF2B5EF4-FFF2-40B4-BE49-F238E27FC236}">
              <a16:creationId xmlns:a16="http://schemas.microsoft.com/office/drawing/2014/main" id="{1C9A9F69-726F-0226-E5A2-7F4A4F8229EB}"/>
            </a:ext>
          </a:extLst>
        </xdr:cNvPr>
        <xdr:cNvSpPr>
          <a:spLocks noChangeAspect="1" noChangeArrowheads="1"/>
        </xdr:cNvSpPr>
      </xdr:nvSpPr>
      <xdr:spPr bwMode="auto">
        <a:xfrm>
          <a:off x="8096250" y="304323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381</xdr:row>
      <xdr:rowOff>0</xdr:rowOff>
    </xdr:from>
    <xdr:to>
      <xdr:col>11</xdr:col>
      <xdr:colOff>314325</xdr:colOff>
      <xdr:row>382</xdr:row>
      <xdr:rowOff>133350</xdr:rowOff>
    </xdr:to>
    <xdr:sp macro="" textlink="">
      <xdr:nvSpPr>
        <xdr:cNvPr id="49384" name="AutoShape 1" descr="Eine Matrixformel, die Konstanten verwendet">
          <a:extLst>
            <a:ext uri="{FF2B5EF4-FFF2-40B4-BE49-F238E27FC236}">
              <a16:creationId xmlns:a16="http://schemas.microsoft.com/office/drawing/2014/main" id="{CF25296A-4DE6-DB87-1A5F-543075135510}"/>
            </a:ext>
          </a:extLst>
        </xdr:cNvPr>
        <xdr:cNvSpPr>
          <a:spLocks noChangeAspect="1" noChangeArrowheads="1"/>
        </xdr:cNvSpPr>
      </xdr:nvSpPr>
      <xdr:spPr bwMode="auto">
        <a:xfrm>
          <a:off x="8096250" y="620077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381</xdr:row>
      <xdr:rowOff>0</xdr:rowOff>
    </xdr:from>
    <xdr:to>
      <xdr:col>11</xdr:col>
      <xdr:colOff>314325</xdr:colOff>
      <xdr:row>382</xdr:row>
      <xdr:rowOff>133350</xdr:rowOff>
    </xdr:to>
    <xdr:sp macro="" textlink="">
      <xdr:nvSpPr>
        <xdr:cNvPr id="49385" name="AutoShape 1" descr="Eine Matrixformel, die Konstanten verwendet">
          <a:extLst>
            <a:ext uri="{FF2B5EF4-FFF2-40B4-BE49-F238E27FC236}">
              <a16:creationId xmlns:a16="http://schemas.microsoft.com/office/drawing/2014/main" id="{157731E5-54DC-D0E4-F9F1-5485FDC481C1}"/>
            </a:ext>
          </a:extLst>
        </xdr:cNvPr>
        <xdr:cNvSpPr>
          <a:spLocks noChangeAspect="1" noChangeArrowheads="1"/>
        </xdr:cNvSpPr>
      </xdr:nvSpPr>
      <xdr:spPr bwMode="auto">
        <a:xfrm>
          <a:off x="8096250" y="620077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381</xdr:row>
      <xdr:rowOff>0</xdr:rowOff>
    </xdr:from>
    <xdr:to>
      <xdr:col>11</xdr:col>
      <xdr:colOff>314325</xdr:colOff>
      <xdr:row>382</xdr:row>
      <xdr:rowOff>133350</xdr:rowOff>
    </xdr:to>
    <xdr:sp macro="" textlink="">
      <xdr:nvSpPr>
        <xdr:cNvPr id="49386" name="AutoShape 1" descr="Eine Matrixformel, die Konstanten verwendet">
          <a:extLst>
            <a:ext uri="{FF2B5EF4-FFF2-40B4-BE49-F238E27FC236}">
              <a16:creationId xmlns:a16="http://schemas.microsoft.com/office/drawing/2014/main" id="{9DD48879-C200-D95C-FCE0-6D0FA5B7A280}"/>
            </a:ext>
          </a:extLst>
        </xdr:cNvPr>
        <xdr:cNvSpPr>
          <a:spLocks noChangeAspect="1" noChangeArrowheads="1"/>
        </xdr:cNvSpPr>
      </xdr:nvSpPr>
      <xdr:spPr bwMode="auto">
        <a:xfrm>
          <a:off x="8096250" y="620077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83</xdr:row>
      <xdr:rowOff>0</xdr:rowOff>
    </xdr:from>
    <xdr:to>
      <xdr:col>11</xdr:col>
      <xdr:colOff>314325</xdr:colOff>
      <xdr:row>84</xdr:row>
      <xdr:rowOff>133350</xdr:rowOff>
    </xdr:to>
    <xdr:sp macro="" textlink="">
      <xdr:nvSpPr>
        <xdr:cNvPr id="49387" name="AutoShape 1" descr="Eine Matrixformel, die Konstanten verwendet">
          <a:extLst>
            <a:ext uri="{FF2B5EF4-FFF2-40B4-BE49-F238E27FC236}">
              <a16:creationId xmlns:a16="http://schemas.microsoft.com/office/drawing/2014/main" id="{2D9941C1-2549-9108-8C80-3196C3FCDB35}"/>
            </a:ext>
          </a:extLst>
        </xdr:cNvPr>
        <xdr:cNvSpPr>
          <a:spLocks noChangeAspect="1" noChangeArrowheads="1"/>
        </xdr:cNvSpPr>
      </xdr:nvSpPr>
      <xdr:spPr bwMode="auto">
        <a:xfrm>
          <a:off x="8096250" y="137541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83</xdr:row>
      <xdr:rowOff>0</xdr:rowOff>
    </xdr:from>
    <xdr:to>
      <xdr:col>11</xdr:col>
      <xdr:colOff>314325</xdr:colOff>
      <xdr:row>84</xdr:row>
      <xdr:rowOff>133350</xdr:rowOff>
    </xdr:to>
    <xdr:sp macro="" textlink="">
      <xdr:nvSpPr>
        <xdr:cNvPr id="49388" name="AutoShape 1" descr="Eine Matrixformel, die Konstanten verwendet">
          <a:extLst>
            <a:ext uri="{FF2B5EF4-FFF2-40B4-BE49-F238E27FC236}">
              <a16:creationId xmlns:a16="http://schemas.microsoft.com/office/drawing/2014/main" id="{5C86BCED-93A9-A966-A87C-99AD7E7C1ED2}"/>
            </a:ext>
          </a:extLst>
        </xdr:cNvPr>
        <xdr:cNvSpPr>
          <a:spLocks noChangeAspect="1" noChangeArrowheads="1"/>
        </xdr:cNvSpPr>
      </xdr:nvSpPr>
      <xdr:spPr bwMode="auto">
        <a:xfrm>
          <a:off x="8096250" y="137541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83</xdr:row>
      <xdr:rowOff>0</xdr:rowOff>
    </xdr:from>
    <xdr:to>
      <xdr:col>11</xdr:col>
      <xdr:colOff>314325</xdr:colOff>
      <xdr:row>84</xdr:row>
      <xdr:rowOff>133350</xdr:rowOff>
    </xdr:to>
    <xdr:sp macro="" textlink="">
      <xdr:nvSpPr>
        <xdr:cNvPr id="49389" name="AutoShape 1" descr="Eine Matrixformel, die Konstanten verwendet">
          <a:extLst>
            <a:ext uri="{FF2B5EF4-FFF2-40B4-BE49-F238E27FC236}">
              <a16:creationId xmlns:a16="http://schemas.microsoft.com/office/drawing/2014/main" id="{E2B63817-BEBA-BB91-6179-0641A9CCA74E}"/>
            </a:ext>
          </a:extLst>
        </xdr:cNvPr>
        <xdr:cNvSpPr>
          <a:spLocks noChangeAspect="1" noChangeArrowheads="1"/>
        </xdr:cNvSpPr>
      </xdr:nvSpPr>
      <xdr:spPr bwMode="auto">
        <a:xfrm>
          <a:off x="8096250" y="137541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61</xdr:row>
      <xdr:rowOff>0</xdr:rowOff>
    </xdr:from>
    <xdr:to>
      <xdr:col>11</xdr:col>
      <xdr:colOff>314325</xdr:colOff>
      <xdr:row>62</xdr:row>
      <xdr:rowOff>133350</xdr:rowOff>
    </xdr:to>
    <xdr:sp macro="" textlink="">
      <xdr:nvSpPr>
        <xdr:cNvPr id="49390" name="AutoShape 1" descr="Eine Matrixformel, die Konstanten verwendet">
          <a:extLst>
            <a:ext uri="{FF2B5EF4-FFF2-40B4-BE49-F238E27FC236}">
              <a16:creationId xmlns:a16="http://schemas.microsoft.com/office/drawing/2014/main" id="{58B1F117-B516-EE4F-6013-3694FB7F3DA4}"/>
            </a:ext>
          </a:extLst>
        </xdr:cNvPr>
        <xdr:cNvSpPr>
          <a:spLocks noChangeAspect="1" noChangeArrowheads="1"/>
        </xdr:cNvSpPr>
      </xdr:nvSpPr>
      <xdr:spPr bwMode="auto">
        <a:xfrm>
          <a:off x="8096250" y="101917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61</xdr:row>
      <xdr:rowOff>0</xdr:rowOff>
    </xdr:from>
    <xdr:to>
      <xdr:col>11</xdr:col>
      <xdr:colOff>314325</xdr:colOff>
      <xdr:row>62</xdr:row>
      <xdr:rowOff>133350</xdr:rowOff>
    </xdr:to>
    <xdr:sp macro="" textlink="">
      <xdr:nvSpPr>
        <xdr:cNvPr id="49391" name="AutoShape 1" descr="Eine Matrixformel, die Konstanten verwendet">
          <a:extLst>
            <a:ext uri="{FF2B5EF4-FFF2-40B4-BE49-F238E27FC236}">
              <a16:creationId xmlns:a16="http://schemas.microsoft.com/office/drawing/2014/main" id="{879DA84B-AC3B-4E33-4537-13A5E186EE25}"/>
            </a:ext>
          </a:extLst>
        </xdr:cNvPr>
        <xdr:cNvSpPr>
          <a:spLocks noChangeAspect="1" noChangeArrowheads="1"/>
        </xdr:cNvSpPr>
      </xdr:nvSpPr>
      <xdr:spPr bwMode="auto">
        <a:xfrm>
          <a:off x="8096250" y="101917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61</xdr:row>
      <xdr:rowOff>0</xdr:rowOff>
    </xdr:from>
    <xdr:to>
      <xdr:col>11</xdr:col>
      <xdr:colOff>314325</xdr:colOff>
      <xdr:row>62</xdr:row>
      <xdr:rowOff>133350</xdr:rowOff>
    </xdr:to>
    <xdr:sp macro="" textlink="">
      <xdr:nvSpPr>
        <xdr:cNvPr id="49392" name="AutoShape 1" descr="Eine Matrixformel, die Konstanten verwendet">
          <a:extLst>
            <a:ext uri="{FF2B5EF4-FFF2-40B4-BE49-F238E27FC236}">
              <a16:creationId xmlns:a16="http://schemas.microsoft.com/office/drawing/2014/main" id="{C7482862-1F5A-5A62-A391-9BE791DDD7DC}"/>
            </a:ext>
          </a:extLst>
        </xdr:cNvPr>
        <xdr:cNvSpPr>
          <a:spLocks noChangeAspect="1" noChangeArrowheads="1"/>
        </xdr:cNvSpPr>
      </xdr:nvSpPr>
      <xdr:spPr bwMode="auto">
        <a:xfrm>
          <a:off x="8096250" y="101917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118</xdr:row>
      <xdr:rowOff>0</xdr:rowOff>
    </xdr:from>
    <xdr:to>
      <xdr:col>11</xdr:col>
      <xdr:colOff>314325</xdr:colOff>
      <xdr:row>119</xdr:row>
      <xdr:rowOff>133350</xdr:rowOff>
    </xdr:to>
    <xdr:sp macro="" textlink="">
      <xdr:nvSpPr>
        <xdr:cNvPr id="49393" name="AutoShape 1" descr="Eine Matrixformel, die Konstanten verwendet">
          <a:extLst>
            <a:ext uri="{FF2B5EF4-FFF2-40B4-BE49-F238E27FC236}">
              <a16:creationId xmlns:a16="http://schemas.microsoft.com/office/drawing/2014/main" id="{FC95BBAE-1E0B-A20E-4D20-462D6A85D832}"/>
            </a:ext>
          </a:extLst>
        </xdr:cNvPr>
        <xdr:cNvSpPr>
          <a:spLocks noChangeAspect="1" noChangeArrowheads="1"/>
        </xdr:cNvSpPr>
      </xdr:nvSpPr>
      <xdr:spPr bwMode="auto">
        <a:xfrm>
          <a:off x="8096250" y="194214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118</xdr:row>
      <xdr:rowOff>0</xdr:rowOff>
    </xdr:from>
    <xdr:to>
      <xdr:col>11</xdr:col>
      <xdr:colOff>314325</xdr:colOff>
      <xdr:row>119</xdr:row>
      <xdr:rowOff>133350</xdr:rowOff>
    </xdr:to>
    <xdr:sp macro="" textlink="">
      <xdr:nvSpPr>
        <xdr:cNvPr id="49394" name="AutoShape 1" descr="Eine Matrixformel, die Konstanten verwendet">
          <a:extLst>
            <a:ext uri="{FF2B5EF4-FFF2-40B4-BE49-F238E27FC236}">
              <a16:creationId xmlns:a16="http://schemas.microsoft.com/office/drawing/2014/main" id="{A0F0B52A-4C90-F905-94B7-9802B458FA3B}"/>
            </a:ext>
          </a:extLst>
        </xdr:cNvPr>
        <xdr:cNvSpPr>
          <a:spLocks noChangeAspect="1" noChangeArrowheads="1"/>
        </xdr:cNvSpPr>
      </xdr:nvSpPr>
      <xdr:spPr bwMode="auto">
        <a:xfrm>
          <a:off x="8096250" y="194214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118</xdr:row>
      <xdr:rowOff>0</xdr:rowOff>
    </xdr:from>
    <xdr:to>
      <xdr:col>11</xdr:col>
      <xdr:colOff>314325</xdr:colOff>
      <xdr:row>119</xdr:row>
      <xdr:rowOff>133350</xdr:rowOff>
    </xdr:to>
    <xdr:sp macro="" textlink="">
      <xdr:nvSpPr>
        <xdr:cNvPr id="49395" name="AutoShape 1" descr="Eine Matrixformel, die Konstanten verwendet">
          <a:extLst>
            <a:ext uri="{FF2B5EF4-FFF2-40B4-BE49-F238E27FC236}">
              <a16:creationId xmlns:a16="http://schemas.microsoft.com/office/drawing/2014/main" id="{DCFDAC0E-3A6D-EB0A-1268-23C30AD4F424}"/>
            </a:ext>
          </a:extLst>
        </xdr:cNvPr>
        <xdr:cNvSpPr>
          <a:spLocks noChangeAspect="1" noChangeArrowheads="1"/>
        </xdr:cNvSpPr>
      </xdr:nvSpPr>
      <xdr:spPr bwMode="auto">
        <a:xfrm>
          <a:off x="8096250" y="194214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162</xdr:row>
      <xdr:rowOff>0</xdr:rowOff>
    </xdr:from>
    <xdr:to>
      <xdr:col>11</xdr:col>
      <xdr:colOff>314325</xdr:colOff>
      <xdr:row>163</xdr:row>
      <xdr:rowOff>133350</xdr:rowOff>
    </xdr:to>
    <xdr:sp macro="" textlink="">
      <xdr:nvSpPr>
        <xdr:cNvPr id="49396" name="AutoShape 1" descr="Eine Matrixformel, die Konstanten verwendet">
          <a:extLst>
            <a:ext uri="{FF2B5EF4-FFF2-40B4-BE49-F238E27FC236}">
              <a16:creationId xmlns:a16="http://schemas.microsoft.com/office/drawing/2014/main" id="{55D27932-E6D5-95A1-C583-0C28E42E2552}"/>
            </a:ext>
          </a:extLst>
        </xdr:cNvPr>
        <xdr:cNvSpPr>
          <a:spLocks noChangeAspect="1" noChangeArrowheads="1"/>
        </xdr:cNvSpPr>
      </xdr:nvSpPr>
      <xdr:spPr bwMode="auto">
        <a:xfrm>
          <a:off x="8096250" y="265461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162</xdr:row>
      <xdr:rowOff>0</xdr:rowOff>
    </xdr:from>
    <xdr:to>
      <xdr:col>11</xdr:col>
      <xdr:colOff>314325</xdr:colOff>
      <xdr:row>163</xdr:row>
      <xdr:rowOff>133350</xdr:rowOff>
    </xdr:to>
    <xdr:sp macro="" textlink="">
      <xdr:nvSpPr>
        <xdr:cNvPr id="49397" name="AutoShape 1" descr="Eine Matrixformel, die Konstanten verwendet">
          <a:extLst>
            <a:ext uri="{FF2B5EF4-FFF2-40B4-BE49-F238E27FC236}">
              <a16:creationId xmlns:a16="http://schemas.microsoft.com/office/drawing/2014/main" id="{304CE156-C769-F67A-77CB-6EF2FE7CC9E5}"/>
            </a:ext>
          </a:extLst>
        </xdr:cNvPr>
        <xdr:cNvSpPr>
          <a:spLocks noChangeAspect="1" noChangeArrowheads="1"/>
        </xdr:cNvSpPr>
      </xdr:nvSpPr>
      <xdr:spPr bwMode="auto">
        <a:xfrm>
          <a:off x="8096250" y="265461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162</xdr:row>
      <xdr:rowOff>0</xdr:rowOff>
    </xdr:from>
    <xdr:to>
      <xdr:col>11</xdr:col>
      <xdr:colOff>314325</xdr:colOff>
      <xdr:row>163</xdr:row>
      <xdr:rowOff>133350</xdr:rowOff>
    </xdr:to>
    <xdr:sp macro="" textlink="">
      <xdr:nvSpPr>
        <xdr:cNvPr id="49398" name="AutoShape 1" descr="Eine Matrixformel, die Konstanten verwendet">
          <a:extLst>
            <a:ext uri="{FF2B5EF4-FFF2-40B4-BE49-F238E27FC236}">
              <a16:creationId xmlns:a16="http://schemas.microsoft.com/office/drawing/2014/main" id="{42490CCD-FEE3-3D05-D079-B6A32C4D2709}"/>
            </a:ext>
          </a:extLst>
        </xdr:cNvPr>
        <xdr:cNvSpPr>
          <a:spLocks noChangeAspect="1" noChangeArrowheads="1"/>
        </xdr:cNvSpPr>
      </xdr:nvSpPr>
      <xdr:spPr bwMode="auto">
        <a:xfrm>
          <a:off x="8096250" y="265461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227</xdr:row>
      <xdr:rowOff>0</xdr:rowOff>
    </xdr:from>
    <xdr:to>
      <xdr:col>11</xdr:col>
      <xdr:colOff>314325</xdr:colOff>
      <xdr:row>228</xdr:row>
      <xdr:rowOff>133350</xdr:rowOff>
    </xdr:to>
    <xdr:sp macro="" textlink="">
      <xdr:nvSpPr>
        <xdr:cNvPr id="49399" name="AutoShape 1" descr="Eine Matrixformel, die Konstanten verwendet">
          <a:extLst>
            <a:ext uri="{FF2B5EF4-FFF2-40B4-BE49-F238E27FC236}">
              <a16:creationId xmlns:a16="http://schemas.microsoft.com/office/drawing/2014/main" id="{F7278744-10A4-0738-87FD-C699532999E3}"/>
            </a:ext>
          </a:extLst>
        </xdr:cNvPr>
        <xdr:cNvSpPr>
          <a:spLocks noChangeAspect="1" noChangeArrowheads="1"/>
        </xdr:cNvSpPr>
      </xdr:nvSpPr>
      <xdr:spPr bwMode="auto">
        <a:xfrm>
          <a:off x="8096250" y="370713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227</xdr:row>
      <xdr:rowOff>0</xdr:rowOff>
    </xdr:from>
    <xdr:to>
      <xdr:col>11</xdr:col>
      <xdr:colOff>314325</xdr:colOff>
      <xdr:row>228</xdr:row>
      <xdr:rowOff>133350</xdr:rowOff>
    </xdr:to>
    <xdr:sp macro="" textlink="">
      <xdr:nvSpPr>
        <xdr:cNvPr id="49400" name="AutoShape 1" descr="Eine Matrixformel, die Konstanten verwendet">
          <a:extLst>
            <a:ext uri="{FF2B5EF4-FFF2-40B4-BE49-F238E27FC236}">
              <a16:creationId xmlns:a16="http://schemas.microsoft.com/office/drawing/2014/main" id="{91D8052B-CB57-49F5-A5FF-8C61872321DE}"/>
            </a:ext>
          </a:extLst>
        </xdr:cNvPr>
        <xdr:cNvSpPr>
          <a:spLocks noChangeAspect="1" noChangeArrowheads="1"/>
        </xdr:cNvSpPr>
      </xdr:nvSpPr>
      <xdr:spPr bwMode="auto">
        <a:xfrm>
          <a:off x="8096250" y="370713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227</xdr:row>
      <xdr:rowOff>0</xdr:rowOff>
    </xdr:from>
    <xdr:to>
      <xdr:col>11</xdr:col>
      <xdr:colOff>314325</xdr:colOff>
      <xdr:row>228</xdr:row>
      <xdr:rowOff>133350</xdr:rowOff>
    </xdr:to>
    <xdr:sp macro="" textlink="">
      <xdr:nvSpPr>
        <xdr:cNvPr id="49401" name="AutoShape 1" descr="Eine Matrixformel, die Konstanten verwendet">
          <a:extLst>
            <a:ext uri="{FF2B5EF4-FFF2-40B4-BE49-F238E27FC236}">
              <a16:creationId xmlns:a16="http://schemas.microsoft.com/office/drawing/2014/main" id="{09112FB6-1C56-5FBA-55FD-F7F973A5405F}"/>
            </a:ext>
          </a:extLst>
        </xdr:cNvPr>
        <xdr:cNvSpPr>
          <a:spLocks noChangeAspect="1" noChangeArrowheads="1"/>
        </xdr:cNvSpPr>
      </xdr:nvSpPr>
      <xdr:spPr bwMode="auto">
        <a:xfrm>
          <a:off x="8096250" y="370713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52</xdr:row>
      <xdr:rowOff>0</xdr:rowOff>
    </xdr:from>
    <xdr:to>
      <xdr:col>11</xdr:col>
      <xdr:colOff>314325</xdr:colOff>
      <xdr:row>53</xdr:row>
      <xdr:rowOff>133350</xdr:rowOff>
    </xdr:to>
    <xdr:sp macro="" textlink="">
      <xdr:nvSpPr>
        <xdr:cNvPr id="49402" name="AutoShape 1" descr="Eine Matrixformel, die Konstanten verwendet">
          <a:extLst>
            <a:ext uri="{FF2B5EF4-FFF2-40B4-BE49-F238E27FC236}">
              <a16:creationId xmlns:a16="http://schemas.microsoft.com/office/drawing/2014/main" id="{4C766482-4D99-624B-D0A1-9335A94C4FC2}"/>
            </a:ext>
          </a:extLst>
        </xdr:cNvPr>
        <xdr:cNvSpPr>
          <a:spLocks noChangeAspect="1" noChangeArrowheads="1"/>
        </xdr:cNvSpPr>
      </xdr:nvSpPr>
      <xdr:spPr bwMode="auto">
        <a:xfrm>
          <a:off x="8096250" y="87344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52</xdr:row>
      <xdr:rowOff>0</xdr:rowOff>
    </xdr:from>
    <xdr:to>
      <xdr:col>11</xdr:col>
      <xdr:colOff>314325</xdr:colOff>
      <xdr:row>53</xdr:row>
      <xdr:rowOff>133350</xdr:rowOff>
    </xdr:to>
    <xdr:sp macro="" textlink="">
      <xdr:nvSpPr>
        <xdr:cNvPr id="49403" name="AutoShape 1" descr="Eine Matrixformel, die Konstanten verwendet">
          <a:extLst>
            <a:ext uri="{FF2B5EF4-FFF2-40B4-BE49-F238E27FC236}">
              <a16:creationId xmlns:a16="http://schemas.microsoft.com/office/drawing/2014/main" id="{207585CA-2DEB-6C44-B03B-C13D0E656870}"/>
            </a:ext>
          </a:extLst>
        </xdr:cNvPr>
        <xdr:cNvSpPr>
          <a:spLocks noChangeAspect="1" noChangeArrowheads="1"/>
        </xdr:cNvSpPr>
      </xdr:nvSpPr>
      <xdr:spPr bwMode="auto">
        <a:xfrm>
          <a:off x="8096250" y="87344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52</xdr:row>
      <xdr:rowOff>0</xdr:rowOff>
    </xdr:from>
    <xdr:to>
      <xdr:col>11</xdr:col>
      <xdr:colOff>314325</xdr:colOff>
      <xdr:row>53</xdr:row>
      <xdr:rowOff>133350</xdr:rowOff>
    </xdr:to>
    <xdr:sp macro="" textlink="">
      <xdr:nvSpPr>
        <xdr:cNvPr id="49404" name="AutoShape 1" descr="Eine Matrixformel, die Konstanten verwendet">
          <a:extLst>
            <a:ext uri="{FF2B5EF4-FFF2-40B4-BE49-F238E27FC236}">
              <a16:creationId xmlns:a16="http://schemas.microsoft.com/office/drawing/2014/main" id="{F660253D-65F7-FECB-3091-00B0C0E5D954}"/>
            </a:ext>
          </a:extLst>
        </xdr:cNvPr>
        <xdr:cNvSpPr>
          <a:spLocks noChangeAspect="1" noChangeArrowheads="1"/>
        </xdr:cNvSpPr>
      </xdr:nvSpPr>
      <xdr:spPr bwMode="auto">
        <a:xfrm>
          <a:off x="8096250" y="87344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270</xdr:row>
      <xdr:rowOff>0</xdr:rowOff>
    </xdr:from>
    <xdr:to>
      <xdr:col>11</xdr:col>
      <xdr:colOff>314325</xdr:colOff>
      <xdr:row>271</xdr:row>
      <xdr:rowOff>133350</xdr:rowOff>
    </xdr:to>
    <xdr:sp macro="" textlink="">
      <xdr:nvSpPr>
        <xdr:cNvPr id="49405" name="AutoShape 1" descr="Eine Matrixformel, die Konstanten verwendet">
          <a:extLst>
            <a:ext uri="{FF2B5EF4-FFF2-40B4-BE49-F238E27FC236}">
              <a16:creationId xmlns:a16="http://schemas.microsoft.com/office/drawing/2014/main" id="{F241BC16-F0AE-3B02-17A4-FE0113051CE8}"/>
            </a:ext>
          </a:extLst>
        </xdr:cNvPr>
        <xdr:cNvSpPr>
          <a:spLocks noChangeAspect="1" noChangeArrowheads="1"/>
        </xdr:cNvSpPr>
      </xdr:nvSpPr>
      <xdr:spPr bwMode="auto">
        <a:xfrm>
          <a:off x="8096250" y="440340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270</xdr:row>
      <xdr:rowOff>0</xdr:rowOff>
    </xdr:from>
    <xdr:to>
      <xdr:col>11</xdr:col>
      <xdr:colOff>314325</xdr:colOff>
      <xdr:row>271</xdr:row>
      <xdr:rowOff>133350</xdr:rowOff>
    </xdr:to>
    <xdr:sp macro="" textlink="">
      <xdr:nvSpPr>
        <xdr:cNvPr id="49406" name="AutoShape 1" descr="Eine Matrixformel, die Konstanten verwendet">
          <a:extLst>
            <a:ext uri="{FF2B5EF4-FFF2-40B4-BE49-F238E27FC236}">
              <a16:creationId xmlns:a16="http://schemas.microsoft.com/office/drawing/2014/main" id="{982DD38D-D0E4-C599-E37C-9B7F3B806E60}"/>
            </a:ext>
          </a:extLst>
        </xdr:cNvPr>
        <xdr:cNvSpPr>
          <a:spLocks noChangeAspect="1" noChangeArrowheads="1"/>
        </xdr:cNvSpPr>
      </xdr:nvSpPr>
      <xdr:spPr bwMode="auto">
        <a:xfrm>
          <a:off x="8096250" y="440340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270</xdr:row>
      <xdr:rowOff>0</xdr:rowOff>
    </xdr:from>
    <xdr:to>
      <xdr:col>11</xdr:col>
      <xdr:colOff>314325</xdr:colOff>
      <xdr:row>271</xdr:row>
      <xdr:rowOff>133350</xdr:rowOff>
    </xdr:to>
    <xdr:sp macro="" textlink="">
      <xdr:nvSpPr>
        <xdr:cNvPr id="49407" name="AutoShape 1" descr="Eine Matrixformel, die Konstanten verwendet">
          <a:extLst>
            <a:ext uri="{FF2B5EF4-FFF2-40B4-BE49-F238E27FC236}">
              <a16:creationId xmlns:a16="http://schemas.microsoft.com/office/drawing/2014/main" id="{1647E1B2-911A-96C1-E12C-7BA70716528E}"/>
            </a:ext>
          </a:extLst>
        </xdr:cNvPr>
        <xdr:cNvSpPr>
          <a:spLocks noChangeAspect="1" noChangeArrowheads="1"/>
        </xdr:cNvSpPr>
      </xdr:nvSpPr>
      <xdr:spPr bwMode="auto">
        <a:xfrm>
          <a:off x="8096250" y="440340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189</xdr:row>
      <xdr:rowOff>0</xdr:rowOff>
    </xdr:from>
    <xdr:to>
      <xdr:col>11</xdr:col>
      <xdr:colOff>314325</xdr:colOff>
      <xdr:row>190</xdr:row>
      <xdr:rowOff>133350</xdr:rowOff>
    </xdr:to>
    <xdr:sp macro="" textlink="">
      <xdr:nvSpPr>
        <xdr:cNvPr id="49408" name="AutoShape 1" descr="Eine Matrixformel, die Konstanten verwendet">
          <a:extLst>
            <a:ext uri="{FF2B5EF4-FFF2-40B4-BE49-F238E27FC236}">
              <a16:creationId xmlns:a16="http://schemas.microsoft.com/office/drawing/2014/main" id="{8FCB3EC0-2A3B-88BE-C9D5-1104E0C804C1}"/>
            </a:ext>
          </a:extLst>
        </xdr:cNvPr>
        <xdr:cNvSpPr>
          <a:spLocks noChangeAspect="1" noChangeArrowheads="1"/>
        </xdr:cNvSpPr>
      </xdr:nvSpPr>
      <xdr:spPr bwMode="auto">
        <a:xfrm>
          <a:off x="8096250" y="309181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189</xdr:row>
      <xdr:rowOff>0</xdr:rowOff>
    </xdr:from>
    <xdr:to>
      <xdr:col>11</xdr:col>
      <xdr:colOff>314325</xdr:colOff>
      <xdr:row>190</xdr:row>
      <xdr:rowOff>133350</xdr:rowOff>
    </xdr:to>
    <xdr:sp macro="" textlink="">
      <xdr:nvSpPr>
        <xdr:cNvPr id="49409" name="AutoShape 1" descr="Eine Matrixformel, die Konstanten verwendet">
          <a:extLst>
            <a:ext uri="{FF2B5EF4-FFF2-40B4-BE49-F238E27FC236}">
              <a16:creationId xmlns:a16="http://schemas.microsoft.com/office/drawing/2014/main" id="{28D87CAF-E95C-C751-9D62-BC7E4FA1B395}"/>
            </a:ext>
          </a:extLst>
        </xdr:cNvPr>
        <xdr:cNvSpPr>
          <a:spLocks noChangeAspect="1" noChangeArrowheads="1"/>
        </xdr:cNvSpPr>
      </xdr:nvSpPr>
      <xdr:spPr bwMode="auto">
        <a:xfrm>
          <a:off x="8096250" y="309181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189</xdr:row>
      <xdr:rowOff>0</xdr:rowOff>
    </xdr:from>
    <xdr:to>
      <xdr:col>11</xdr:col>
      <xdr:colOff>314325</xdr:colOff>
      <xdr:row>190</xdr:row>
      <xdr:rowOff>133350</xdr:rowOff>
    </xdr:to>
    <xdr:sp macro="" textlink="">
      <xdr:nvSpPr>
        <xdr:cNvPr id="49410" name="AutoShape 1" descr="Eine Matrixformel, die Konstanten verwendet">
          <a:extLst>
            <a:ext uri="{FF2B5EF4-FFF2-40B4-BE49-F238E27FC236}">
              <a16:creationId xmlns:a16="http://schemas.microsoft.com/office/drawing/2014/main" id="{DC6FFD95-D500-1B00-E99E-4D009AFD7582}"/>
            </a:ext>
          </a:extLst>
        </xdr:cNvPr>
        <xdr:cNvSpPr>
          <a:spLocks noChangeAspect="1" noChangeArrowheads="1"/>
        </xdr:cNvSpPr>
      </xdr:nvSpPr>
      <xdr:spPr bwMode="auto">
        <a:xfrm>
          <a:off x="8096250" y="309181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196</xdr:row>
      <xdr:rowOff>0</xdr:rowOff>
    </xdr:from>
    <xdr:to>
      <xdr:col>11</xdr:col>
      <xdr:colOff>314325</xdr:colOff>
      <xdr:row>197</xdr:row>
      <xdr:rowOff>133350</xdr:rowOff>
    </xdr:to>
    <xdr:sp macro="" textlink="">
      <xdr:nvSpPr>
        <xdr:cNvPr id="49411" name="AutoShape 1" descr="Eine Matrixformel, die Konstanten verwendet">
          <a:extLst>
            <a:ext uri="{FF2B5EF4-FFF2-40B4-BE49-F238E27FC236}">
              <a16:creationId xmlns:a16="http://schemas.microsoft.com/office/drawing/2014/main" id="{C8D237D0-AF56-3A8E-5185-79962749DC70}"/>
            </a:ext>
          </a:extLst>
        </xdr:cNvPr>
        <xdr:cNvSpPr>
          <a:spLocks noChangeAspect="1" noChangeArrowheads="1"/>
        </xdr:cNvSpPr>
      </xdr:nvSpPr>
      <xdr:spPr bwMode="auto">
        <a:xfrm>
          <a:off x="8096250" y="320516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196</xdr:row>
      <xdr:rowOff>0</xdr:rowOff>
    </xdr:from>
    <xdr:to>
      <xdr:col>11</xdr:col>
      <xdr:colOff>314325</xdr:colOff>
      <xdr:row>197</xdr:row>
      <xdr:rowOff>133350</xdr:rowOff>
    </xdr:to>
    <xdr:sp macro="" textlink="">
      <xdr:nvSpPr>
        <xdr:cNvPr id="49412" name="AutoShape 1" descr="Eine Matrixformel, die Konstanten verwendet">
          <a:extLst>
            <a:ext uri="{FF2B5EF4-FFF2-40B4-BE49-F238E27FC236}">
              <a16:creationId xmlns:a16="http://schemas.microsoft.com/office/drawing/2014/main" id="{01ED3FC5-BB83-5CF7-B5B1-D038EDE64055}"/>
            </a:ext>
          </a:extLst>
        </xdr:cNvPr>
        <xdr:cNvSpPr>
          <a:spLocks noChangeAspect="1" noChangeArrowheads="1"/>
        </xdr:cNvSpPr>
      </xdr:nvSpPr>
      <xdr:spPr bwMode="auto">
        <a:xfrm>
          <a:off x="8096250" y="320516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196</xdr:row>
      <xdr:rowOff>0</xdr:rowOff>
    </xdr:from>
    <xdr:to>
      <xdr:col>11</xdr:col>
      <xdr:colOff>314325</xdr:colOff>
      <xdr:row>197</xdr:row>
      <xdr:rowOff>133350</xdr:rowOff>
    </xdr:to>
    <xdr:sp macro="" textlink="">
      <xdr:nvSpPr>
        <xdr:cNvPr id="49413" name="AutoShape 1" descr="Eine Matrixformel, die Konstanten verwendet">
          <a:extLst>
            <a:ext uri="{FF2B5EF4-FFF2-40B4-BE49-F238E27FC236}">
              <a16:creationId xmlns:a16="http://schemas.microsoft.com/office/drawing/2014/main" id="{2F842471-788C-2E18-22F5-54FEAC80AB41}"/>
            </a:ext>
          </a:extLst>
        </xdr:cNvPr>
        <xdr:cNvSpPr>
          <a:spLocks noChangeAspect="1" noChangeArrowheads="1"/>
        </xdr:cNvSpPr>
      </xdr:nvSpPr>
      <xdr:spPr bwMode="auto">
        <a:xfrm>
          <a:off x="8096250" y="320516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49</xdr:row>
      <xdr:rowOff>0</xdr:rowOff>
    </xdr:from>
    <xdr:to>
      <xdr:col>11</xdr:col>
      <xdr:colOff>314325</xdr:colOff>
      <xdr:row>50</xdr:row>
      <xdr:rowOff>133350</xdr:rowOff>
    </xdr:to>
    <xdr:sp macro="" textlink="">
      <xdr:nvSpPr>
        <xdr:cNvPr id="49414" name="AutoShape 1" descr="Eine Matrixformel, die Konstanten verwendet">
          <a:extLst>
            <a:ext uri="{FF2B5EF4-FFF2-40B4-BE49-F238E27FC236}">
              <a16:creationId xmlns:a16="http://schemas.microsoft.com/office/drawing/2014/main" id="{74AA1E49-73AD-1F60-A268-C0E25DA9AB37}"/>
            </a:ext>
          </a:extLst>
        </xdr:cNvPr>
        <xdr:cNvSpPr>
          <a:spLocks noChangeAspect="1" noChangeArrowheads="1"/>
        </xdr:cNvSpPr>
      </xdr:nvSpPr>
      <xdr:spPr bwMode="auto">
        <a:xfrm>
          <a:off x="8096250" y="82486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49</xdr:row>
      <xdr:rowOff>0</xdr:rowOff>
    </xdr:from>
    <xdr:to>
      <xdr:col>11</xdr:col>
      <xdr:colOff>314325</xdr:colOff>
      <xdr:row>50</xdr:row>
      <xdr:rowOff>133350</xdr:rowOff>
    </xdr:to>
    <xdr:sp macro="" textlink="">
      <xdr:nvSpPr>
        <xdr:cNvPr id="49415" name="AutoShape 1" descr="Eine Matrixformel, die Konstanten verwendet">
          <a:extLst>
            <a:ext uri="{FF2B5EF4-FFF2-40B4-BE49-F238E27FC236}">
              <a16:creationId xmlns:a16="http://schemas.microsoft.com/office/drawing/2014/main" id="{3249E8B6-6CC7-761A-51E6-7143F348A224}"/>
            </a:ext>
          </a:extLst>
        </xdr:cNvPr>
        <xdr:cNvSpPr>
          <a:spLocks noChangeAspect="1" noChangeArrowheads="1"/>
        </xdr:cNvSpPr>
      </xdr:nvSpPr>
      <xdr:spPr bwMode="auto">
        <a:xfrm>
          <a:off x="8096250" y="82486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49</xdr:row>
      <xdr:rowOff>0</xdr:rowOff>
    </xdr:from>
    <xdr:to>
      <xdr:col>11</xdr:col>
      <xdr:colOff>314325</xdr:colOff>
      <xdr:row>50</xdr:row>
      <xdr:rowOff>133350</xdr:rowOff>
    </xdr:to>
    <xdr:sp macro="" textlink="">
      <xdr:nvSpPr>
        <xdr:cNvPr id="49416" name="AutoShape 1" descr="Eine Matrixformel, die Konstanten verwendet">
          <a:extLst>
            <a:ext uri="{FF2B5EF4-FFF2-40B4-BE49-F238E27FC236}">
              <a16:creationId xmlns:a16="http://schemas.microsoft.com/office/drawing/2014/main" id="{347FB727-4C93-5A55-6546-54FE81FAACA6}"/>
            </a:ext>
          </a:extLst>
        </xdr:cNvPr>
        <xdr:cNvSpPr>
          <a:spLocks noChangeAspect="1" noChangeArrowheads="1"/>
        </xdr:cNvSpPr>
      </xdr:nvSpPr>
      <xdr:spPr bwMode="auto">
        <a:xfrm>
          <a:off x="8096250" y="82486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225</xdr:row>
      <xdr:rowOff>0</xdr:rowOff>
    </xdr:from>
    <xdr:to>
      <xdr:col>11</xdr:col>
      <xdr:colOff>314325</xdr:colOff>
      <xdr:row>226</xdr:row>
      <xdr:rowOff>133350</xdr:rowOff>
    </xdr:to>
    <xdr:sp macro="" textlink="">
      <xdr:nvSpPr>
        <xdr:cNvPr id="49417" name="AutoShape 1" descr="Eine Matrixformel, die Konstanten verwendet">
          <a:extLst>
            <a:ext uri="{FF2B5EF4-FFF2-40B4-BE49-F238E27FC236}">
              <a16:creationId xmlns:a16="http://schemas.microsoft.com/office/drawing/2014/main" id="{3C4A60AB-1CDA-48C4-C18A-C736FABFDEAA}"/>
            </a:ext>
          </a:extLst>
        </xdr:cNvPr>
        <xdr:cNvSpPr>
          <a:spLocks noChangeAspect="1" noChangeArrowheads="1"/>
        </xdr:cNvSpPr>
      </xdr:nvSpPr>
      <xdr:spPr bwMode="auto">
        <a:xfrm>
          <a:off x="8096250" y="367474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225</xdr:row>
      <xdr:rowOff>0</xdr:rowOff>
    </xdr:from>
    <xdr:to>
      <xdr:col>11</xdr:col>
      <xdr:colOff>314325</xdr:colOff>
      <xdr:row>226</xdr:row>
      <xdr:rowOff>133350</xdr:rowOff>
    </xdr:to>
    <xdr:sp macro="" textlink="">
      <xdr:nvSpPr>
        <xdr:cNvPr id="49418" name="AutoShape 1" descr="Eine Matrixformel, die Konstanten verwendet">
          <a:extLst>
            <a:ext uri="{FF2B5EF4-FFF2-40B4-BE49-F238E27FC236}">
              <a16:creationId xmlns:a16="http://schemas.microsoft.com/office/drawing/2014/main" id="{305DDC1D-05FE-868C-522B-AD5149D65216}"/>
            </a:ext>
          </a:extLst>
        </xdr:cNvPr>
        <xdr:cNvSpPr>
          <a:spLocks noChangeAspect="1" noChangeArrowheads="1"/>
        </xdr:cNvSpPr>
      </xdr:nvSpPr>
      <xdr:spPr bwMode="auto">
        <a:xfrm>
          <a:off x="8096250" y="367474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225</xdr:row>
      <xdr:rowOff>0</xdr:rowOff>
    </xdr:from>
    <xdr:to>
      <xdr:col>11</xdr:col>
      <xdr:colOff>314325</xdr:colOff>
      <xdr:row>226</xdr:row>
      <xdr:rowOff>133350</xdr:rowOff>
    </xdr:to>
    <xdr:sp macro="" textlink="">
      <xdr:nvSpPr>
        <xdr:cNvPr id="49419" name="AutoShape 1" descr="Eine Matrixformel, die Konstanten verwendet">
          <a:extLst>
            <a:ext uri="{FF2B5EF4-FFF2-40B4-BE49-F238E27FC236}">
              <a16:creationId xmlns:a16="http://schemas.microsoft.com/office/drawing/2014/main" id="{FB07F2AB-53A8-4C9E-6528-CD46F1472420}"/>
            </a:ext>
          </a:extLst>
        </xdr:cNvPr>
        <xdr:cNvSpPr>
          <a:spLocks noChangeAspect="1" noChangeArrowheads="1"/>
        </xdr:cNvSpPr>
      </xdr:nvSpPr>
      <xdr:spPr bwMode="auto">
        <a:xfrm>
          <a:off x="8096250" y="367474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310</xdr:row>
      <xdr:rowOff>0</xdr:rowOff>
    </xdr:from>
    <xdr:to>
      <xdr:col>11</xdr:col>
      <xdr:colOff>314325</xdr:colOff>
      <xdr:row>311</xdr:row>
      <xdr:rowOff>133350</xdr:rowOff>
    </xdr:to>
    <xdr:sp macro="" textlink="">
      <xdr:nvSpPr>
        <xdr:cNvPr id="49420" name="AutoShape 1" descr="Eine Matrixformel, die Konstanten verwendet">
          <a:extLst>
            <a:ext uri="{FF2B5EF4-FFF2-40B4-BE49-F238E27FC236}">
              <a16:creationId xmlns:a16="http://schemas.microsoft.com/office/drawing/2014/main" id="{DA4C0099-41FF-ED6F-C324-FDC938E8845E}"/>
            </a:ext>
          </a:extLst>
        </xdr:cNvPr>
        <xdr:cNvSpPr>
          <a:spLocks noChangeAspect="1" noChangeArrowheads="1"/>
        </xdr:cNvSpPr>
      </xdr:nvSpPr>
      <xdr:spPr bwMode="auto">
        <a:xfrm>
          <a:off x="8096250" y="505110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310</xdr:row>
      <xdr:rowOff>0</xdr:rowOff>
    </xdr:from>
    <xdr:to>
      <xdr:col>11</xdr:col>
      <xdr:colOff>314325</xdr:colOff>
      <xdr:row>311</xdr:row>
      <xdr:rowOff>133350</xdr:rowOff>
    </xdr:to>
    <xdr:sp macro="" textlink="">
      <xdr:nvSpPr>
        <xdr:cNvPr id="49421" name="AutoShape 1" descr="Eine Matrixformel, die Konstanten verwendet">
          <a:extLst>
            <a:ext uri="{FF2B5EF4-FFF2-40B4-BE49-F238E27FC236}">
              <a16:creationId xmlns:a16="http://schemas.microsoft.com/office/drawing/2014/main" id="{B57BDD2F-FBDA-57AA-6747-14F6885007C5}"/>
            </a:ext>
          </a:extLst>
        </xdr:cNvPr>
        <xdr:cNvSpPr>
          <a:spLocks noChangeAspect="1" noChangeArrowheads="1"/>
        </xdr:cNvSpPr>
      </xdr:nvSpPr>
      <xdr:spPr bwMode="auto">
        <a:xfrm>
          <a:off x="8096250" y="505110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310</xdr:row>
      <xdr:rowOff>0</xdr:rowOff>
    </xdr:from>
    <xdr:to>
      <xdr:col>11</xdr:col>
      <xdr:colOff>314325</xdr:colOff>
      <xdr:row>311</xdr:row>
      <xdr:rowOff>133350</xdr:rowOff>
    </xdr:to>
    <xdr:sp macro="" textlink="">
      <xdr:nvSpPr>
        <xdr:cNvPr id="49422" name="AutoShape 1" descr="Eine Matrixformel, die Konstanten verwendet">
          <a:extLst>
            <a:ext uri="{FF2B5EF4-FFF2-40B4-BE49-F238E27FC236}">
              <a16:creationId xmlns:a16="http://schemas.microsoft.com/office/drawing/2014/main" id="{C90F374B-2071-58B2-49EA-3C1564B59A66}"/>
            </a:ext>
          </a:extLst>
        </xdr:cNvPr>
        <xdr:cNvSpPr>
          <a:spLocks noChangeAspect="1" noChangeArrowheads="1"/>
        </xdr:cNvSpPr>
      </xdr:nvSpPr>
      <xdr:spPr bwMode="auto">
        <a:xfrm>
          <a:off x="8096250" y="505110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356</xdr:row>
      <xdr:rowOff>0</xdr:rowOff>
    </xdr:from>
    <xdr:to>
      <xdr:col>11</xdr:col>
      <xdr:colOff>314325</xdr:colOff>
      <xdr:row>357</xdr:row>
      <xdr:rowOff>133350</xdr:rowOff>
    </xdr:to>
    <xdr:sp macro="" textlink="">
      <xdr:nvSpPr>
        <xdr:cNvPr id="49423" name="AutoShape 1" descr="Eine Matrixformel, die Konstanten verwendet">
          <a:extLst>
            <a:ext uri="{FF2B5EF4-FFF2-40B4-BE49-F238E27FC236}">
              <a16:creationId xmlns:a16="http://schemas.microsoft.com/office/drawing/2014/main" id="{A31AFD43-4C7D-03A5-B188-88AF56066E0D}"/>
            </a:ext>
          </a:extLst>
        </xdr:cNvPr>
        <xdr:cNvSpPr>
          <a:spLocks noChangeAspect="1" noChangeArrowheads="1"/>
        </xdr:cNvSpPr>
      </xdr:nvSpPr>
      <xdr:spPr bwMode="auto">
        <a:xfrm>
          <a:off x="8096250" y="579596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356</xdr:row>
      <xdr:rowOff>0</xdr:rowOff>
    </xdr:from>
    <xdr:to>
      <xdr:col>11</xdr:col>
      <xdr:colOff>314325</xdr:colOff>
      <xdr:row>357</xdr:row>
      <xdr:rowOff>133350</xdr:rowOff>
    </xdr:to>
    <xdr:sp macro="" textlink="">
      <xdr:nvSpPr>
        <xdr:cNvPr id="49424" name="AutoShape 1" descr="Eine Matrixformel, die Konstanten verwendet">
          <a:extLst>
            <a:ext uri="{FF2B5EF4-FFF2-40B4-BE49-F238E27FC236}">
              <a16:creationId xmlns:a16="http://schemas.microsoft.com/office/drawing/2014/main" id="{A9036F6F-6748-9CF6-6F04-50FA17765709}"/>
            </a:ext>
          </a:extLst>
        </xdr:cNvPr>
        <xdr:cNvSpPr>
          <a:spLocks noChangeAspect="1" noChangeArrowheads="1"/>
        </xdr:cNvSpPr>
      </xdr:nvSpPr>
      <xdr:spPr bwMode="auto">
        <a:xfrm>
          <a:off x="8096250" y="579596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356</xdr:row>
      <xdr:rowOff>0</xdr:rowOff>
    </xdr:from>
    <xdr:to>
      <xdr:col>11</xdr:col>
      <xdr:colOff>314325</xdr:colOff>
      <xdr:row>357</xdr:row>
      <xdr:rowOff>133350</xdr:rowOff>
    </xdr:to>
    <xdr:sp macro="" textlink="">
      <xdr:nvSpPr>
        <xdr:cNvPr id="49425" name="AutoShape 1" descr="Eine Matrixformel, die Konstanten verwendet">
          <a:extLst>
            <a:ext uri="{FF2B5EF4-FFF2-40B4-BE49-F238E27FC236}">
              <a16:creationId xmlns:a16="http://schemas.microsoft.com/office/drawing/2014/main" id="{9A24074E-7169-9047-DBAB-F4783BD716B8}"/>
            </a:ext>
          </a:extLst>
        </xdr:cNvPr>
        <xdr:cNvSpPr>
          <a:spLocks noChangeAspect="1" noChangeArrowheads="1"/>
        </xdr:cNvSpPr>
      </xdr:nvSpPr>
      <xdr:spPr bwMode="auto">
        <a:xfrm>
          <a:off x="8096250" y="579596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60</xdr:row>
      <xdr:rowOff>0</xdr:rowOff>
    </xdr:from>
    <xdr:to>
      <xdr:col>11</xdr:col>
      <xdr:colOff>314325</xdr:colOff>
      <xdr:row>61</xdr:row>
      <xdr:rowOff>133350</xdr:rowOff>
    </xdr:to>
    <xdr:sp macro="" textlink="">
      <xdr:nvSpPr>
        <xdr:cNvPr id="49426" name="AutoShape 1" descr="Eine Matrixformel, die Konstanten verwendet">
          <a:extLst>
            <a:ext uri="{FF2B5EF4-FFF2-40B4-BE49-F238E27FC236}">
              <a16:creationId xmlns:a16="http://schemas.microsoft.com/office/drawing/2014/main" id="{BE8B958D-46C6-ED1B-634C-3BDF380B0611}"/>
            </a:ext>
          </a:extLst>
        </xdr:cNvPr>
        <xdr:cNvSpPr>
          <a:spLocks noChangeAspect="1" noChangeArrowheads="1"/>
        </xdr:cNvSpPr>
      </xdr:nvSpPr>
      <xdr:spPr bwMode="auto">
        <a:xfrm>
          <a:off x="8096250" y="100298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60</xdr:row>
      <xdr:rowOff>0</xdr:rowOff>
    </xdr:from>
    <xdr:to>
      <xdr:col>11</xdr:col>
      <xdr:colOff>314325</xdr:colOff>
      <xdr:row>61</xdr:row>
      <xdr:rowOff>133350</xdr:rowOff>
    </xdr:to>
    <xdr:sp macro="" textlink="">
      <xdr:nvSpPr>
        <xdr:cNvPr id="49427" name="AutoShape 1" descr="Eine Matrixformel, die Konstanten verwendet">
          <a:extLst>
            <a:ext uri="{FF2B5EF4-FFF2-40B4-BE49-F238E27FC236}">
              <a16:creationId xmlns:a16="http://schemas.microsoft.com/office/drawing/2014/main" id="{93A29998-970F-CFED-2AA1-CCFBD53EBFEB}"/>
            </a:ext>
          </a:extLst>
        </xdr:cNvPr>
        <xdr:cNvSpPr>
          <a:spLocks noChangeAspect="1" noChangeArrowheads="1"/>
        </xdr:cNvSpPr>
      </xdr:nvSpPr>
      <xdr:spPr bwMode="auto">
        <a:xfrm>
          <a:off x="8096250" y="100298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60</xdr:row>
      <xdr:rowOff>0</xdr:rowOff>
    </xdr:from>
    <xdr:to>
      <xdr:col>11</xdr:col>
      <xdr:colOff>314325</xdr:colOff>
      <xdr:row>61</xdr:row>
      <xdr:rowOff>133350</xdr:rowOff>
    </xdr:to>
    <xdr:sp macro="" textlink="">
      <xdr:nvSpPr>
        <xdr:cNvPr id="49428" name="AutoShape 1" descr="Eine Matrixformel, die Konstanten verwendet">
          <a:extLst>
            <a:ext uri="{FF2B5EF4-FFF2-40B4-BE49-F238E27FC236}">
              <a16:creationId xmlns:a16="http://schemas.microsoft.com/office/drawing/2014/main" id="{4F79A754-074E-B176-D38B-7AFFDDA994A1}"/>
            </a:ext>
          </a:extLst>
        </xdr:cNvPr>
        <xdr:cNvSpPr>
          <a:spLocks noChangeAspect="1" noChangeArrowheads="1"/>
        </xdr:cNvSpPr>
      </xdr:nvSpPr>
      <xdr:spPr bwMode="auto">
        <a:xfrm>
          <a:off x="8096250" y="100298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372</xdr:row>
      <xdr:rowOff>0</xdr:rowOff>
    </xdr:from>
    <xdr:to>
      <xdr:col>11</xdr:col>
      <xdr:colOff>314325</xdr:colOff>
      <xdr:row>373</xdr:row>
      <xdr:rowOff>133350</xdr:rowOff>
    </xdr:to>
    <xdr:sp macro="" textlink="">
      <xdr:nvSpPr>
        <xdr:cNvPr id="49429" name="AutoShape 1" descr="Eine Matrixformel, die Konstanten verwendet">
          <a:extLst>
            <a:ext uri="{FF2B5EF4-FFF2-40B4-BE49-F238E27FC236}">
              <a16:creationId xmlns:a16="http://schemas.microsoft.com/office/drawing/2014/main" id="{89C81846-BF78-4EE8-1164-2EF2FEA51F52}"/>
            </a:ext>
          </a:extLst>
        </xdr:cNvPr>
        <xdr:cNvSpPr>
          <a:spLocks noChangeAspect="1" noChangeArrowheads="1"/>
        </xdr:cNvSpPr>
      </xdr:nvSpPr>
      <xdr:spPr bwMode="auto">
        <a:xfrm>
          <a:off x="8096250" y="605504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372</xdr:row>
      <xdr:rowOff>0</xdr:rowOff>
    </xdr:from>
    <xdr:to>
      <xdr:col>11</xdr:col>
      <xdr:colOff>314325</xdr:colOff>
      <xdr:row>373</xdr:row>
      <xdr:rowOff>133350</xdr:rowOff>
    </xdr:to>
    <xdr:sp macro="" textlink="">
      <xdr:nvSpPr>
        <xdr:cNvPr id="49430" name="AutoShape 1" descr="Eine Matrixformel, die Konstanten verwendet">
          <a:extLst>
            <a:ext uri="{FF2B5EF4-FFF2-40B4-BE49-F238E27FC236}">
              <a16:creationId xmlns:a16="http://schemas.microsoft.com/office/drawing/2014/main" id="{EE748B40-38E4-64E2-92DC-9574C64D0E6A}"/>
            </a:ext>
          </a:extLst>
        </xdr:cNvPr>
        <xdr:cNvSpPr>
          <a:spLocks noChangeAspect="1" noChangeArrowheads="1"/>
        </xdr:cNvSpPr>
      </xdr:nvSpPr>
      <xdr:spPr bwMode="auto">
        <a:xfrm>
          <a:off x="8096250" y="605504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372</xdr:row>
      <xdr:rowOff>0</xdr:rowOff>
    </xdr:from>
    <xdr:to>
      <xdr:col>11</xdr:col>
      <xdr:colOff>314325</xdr:colOff>
      <xdr:row>373</xdr:row>
      <xdr:rowOff>133350</xdr:rowOff>
    </xdr:to>
    <xdr:sp macro="" textlink="">
      <xdr:nvSpPr>
        <xdr:cNvPr id="49431" name="AutoShape 1" descr="Eine Matrixformel, die Konstanten verwendet">
          <a:extLst>
            <a:ext uri="{FF2B5EF4-FFF2-40B4-BE49-F238E27FC236}">
              <a16:creationId xmlns:a16="http://schemas.microsoft.com/office/drawing/2014/main" id="{6CC028ED-30F8-387B-C778-510B7C7F4ADF}"/>
            </a:ext>
          </a:extLst>
        </xdr:cNvPr>
        <xdr:cNvSpPr>
          <a:spLocks noChangeAspect="1" noChangeArrowheads="1"/>
        </xdr:cNvSpPr>
      </xdr:nvSpPr>
      <xdr:spPr bwMode="auto">
        <a:xfrm>
          <a:off x="8096250" y="605504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241</xdr:row>
      <xdr:rowOff>0</xdr:rowOff>
    </xdr:from>
    <xdr:to>
      <xdr:col>11</xdr:col>
      <xdr:colOff>314325</xdr:colOff>
      <xdr:row>242</xdr:row>
      <xdr:rowOff>133350</xdr:rowOff>
    </xdr:to>
    <xdr:sp macro="" textlink="">
      <xdr:nvSpPr>
        <xdr:cNvPr id="49432" name="AutoShape 1" descr="Eine Matrixformel, die Konstanten verwendet">
          <a:extLst>
            <a:ext uri="{FF2B5EF4-FFF2-40B4-BE49-F238E27FC236}">
              <a16:creationId xmlns:a16="http://schemas.microsoft.com/office/drawing/2014/main" id="{457703A2-7886-6499-44A4-146B98EC2387}"/>
            </a:ext>
          </a:extLst>
        </xdr:cNvPr>
        <xdr:cNvSpPr>
          <a:spLocks noChangeAspect="1" noChangeArrowheads="1"/>
        </xdr:cNvSpPr>
      </xdr:nvSpPr>
      <xdr:spPr bwMode="auto">
        <a:xfrm>
          <a:off x="8096250" y="393382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241</xdr:row>
      <xdr:rowOff>0</xdr:rowOff>
    </xdr:from>
    <xdr:to>
      <xdr:col>11</xdr:col>
      <xdr:colOff>314325</xdr:colOff>
      <xdr:row>242</xdr:row>
      <xdr:rowOff>133350</xdr:rowOff>
    </xdr:to>
    <xdr:sp macro="" textlink="">
      <xdr:nvSpPr>
        <xdr:cNvPr id="49433" name="AutoShape 1" descr="Eine Matrixformel, die Konstanten verwendet">
          <a:extLst>
            <a:ext uri="{FF2B5EF4-FFF2-40B4-BE49-F238E27FC236}">
              <a16:creationId xmlns:a16="http://schemas.microsoft.com/office/drawing/2014/main" id="{0B084631-D0B7-0CED-6A69-FB8DBB8D0AC1}"/>
            </a:ext>
          </a:extLst>
        </xdr:cNvPr>
        <xdr:cNvSpPr>
          <a:spLocks noChangeAspect="1" noChangeArrowheads="1"/>
        </xdr:cNvSpPr>
      </xdr:nvSpPr>
      <xdr:spPr bwMode="auto">
        <a:xfrm>
          <a:off x="8096250" y="393382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241</xdr:row>
      <xdr:rowOff>0</xdr:rowOff>
    </xdr:from>
    <xdr:to>
      <xdr:col>11</xdr:col>
      <xdr:colOff>314325</xdr:colOff>
      <xdr:row>242</xdr:row>
      <xdr:rowOff>133350</xdr:rowOff>
    </xdr:to>
    <xdr:sp macro="" textlink="">
      <xdr:nvSpPr>
        <xdr:cNvPr id="49434" name="AutoShape 1" descr="Eine Matrixformel, die Konstanten verwendet">
          <a:extLst>
            <a:ext uri="{FF2B5EF4-FFF2-40B4-BE49-F238E27FC236}">
              <a16:creationId xmlns:a16="http://schemas.microsoft.com/office/drawing/2014/main" id="{D28BE7FF-DC73-9CE1-529D-7EA1315F20ED}"/>
            </a:ext>
          </a:extLst>
        </xdr:cNvPr>
        <xdr:cNvSpPr>
          <a:spLocks noChangeAspect="1" noChangeArrowheads="1"/>
        </xdr:cNvSpPr>
      </xdr:nvSpPr>
      <xdr:spPr bwMode="auto">
        <a:xfrm>
          <a:off x="8096250" y="393382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164</xdr:row>
      <xdr:rowOff>0</xdr:rowOff>
    </xdr:from>
    <xdr:to>
      <xdr:col>11</xdr:col>
      <xdr:colOff>314325</xdr:colOff>
      <xdr:row>165</xdr:row>
      <xdr:rowOff>133350</xdr:rowOff>
    </xdr:to>
    <xdr:sp macro="" textlink="">
      <xdr:nvSpPr>
        <xdr:cNvPr id="49435" name="AutoShape 1" descr="Eine Matrixformel, die Konstanten verwendet">
          <a:extLst>
            <a:ext uri="{FF2B5EF4-FFF2-40B4-BE49-F238E27FC236}">
              <a16:creationId xmlns:a16="http://schemas.microsoft.com/office/drawing/2014/main" id="{EA25918A-CDE8-1AB1-34C0-FE7424AE2642}"/>
            </a:ext>
          </a:extLst>
        </xdr:cNvPr>
        <xdr:cNvSpPr>
          <a:spLocks noChangeAspect="1" noChangeArrowheads="1"/>
        </xdr:cNvSpPr>
      </xdr:nvSpPr>
      <xdr:spPr bwMode="auto">
        <a:xfrm>
          <a:off x="8096250" y="268700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164</xdr:row>
      <xdr:rowOff>0</xdr:rowOff>
    </xdr:from>
    <xdr:to>
      <xdr:col>11</xdr:col>
      <xdr:colOff>314325</xdr:colOff>
      <xdr:row>165</xdr:row>
      <xdr:rowOff>133350</xdr:rowOff>
    </xdr:to>
    <xdr:sp macro="" textlink="">
      <xdr:nvSpPr>
        <xdr:cNvPr id="49436" name="AutoShape 1" descr="Eine Matrixformel, die Konstanten verwendet">
          <a:extLst>
            <a:ext uri="{FF2B5EF4-FFF2-40B4-BE49-F238E27FC236}">
              <a16:creationId xmlns:a16="http://schemas.microsoft.com/office/drawing/2014/main" id="{4E00AEC7-3696-0D16-1E75-7753D443270D}"/>
            </a:ext>
          </a:extLst>
        </xdr:cNvPr>
        <xdr:cNvSpPr>
          <a:spLocks noChangeAspect="1" noChangeArrowheads="1"/>
        </xdr:cNvSpPr>
      </xdr:nvSpPr>
      <xdr:spPr bwMode="auto">
        <a:xfrm>
          <a:off x="8096250" y="268700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164</xdr:row>
      <xdr:rowOff>0</xdr:rowOff>
    </xdr:from>
    <xdr:to>
      <xdr:col>11</xdr:col>
      <xdr:colOff>314325</xdr:colOff>
      <xdr:row>165</xdr:row>
      <xdr:rowOff>133350</xdr:rowOff>
    </xdr:to>
    <xdr:sp macro="" textlink="">
      <xdr:nvSpPr>
        <xdr:cNvPr id="49437" name="AutoShape 1" descr="Eine Matrixformel, die Konstanten verwendet">
          <a:extLst>
            <a:ext uri="{FF2B5EF4-FFF2-40B4-BE49-F238E27FC236}">
              <a16:creationId xmlns:a16="http://schemas.microsoft.com/office/drawing/2014/main" id="{2C49A071-DAD5-D0CD-E36D-A1D5DCBAB81B}"/>
            </a:ext>
          </a:extLst>
        </xdr:cNvPr>
        <xdr:cNvSpPr>
          <a:spLocks noChangeAspect="1" noChangeArrowheads="1"/>
        </xdr:cNvSpPr>
      </xdr:nvSpPr>
      <xdr:spPr bwMode="auto">
        <a:xfrm>
          <a:off x="8096250" y="268700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122</xdr:row>
      <xdr:rowOff>0</xdr:rowOff>
    </xdr:from>
    <xdr:to>
      <xdr:col>11</xdr:col>
      <xdr:colOff>314325</xdr:colOff>
      <xdr:row>123</xdr:row>
      <xdr:rowOff>133350</xdr:rowOff>
    </xdr:to>
    <xdr:sp macro="" textlink="">
      <xdr:nvSpPr>
        <xdr:cNvPr id="49438" name="AutoShape 1" descr="Eine Matrixformel, die Konstanten verwendet">
          <a:extLst>
            <a:ext uri="{FF2B5EF4-FFF2-40B4-BE49-F238E27FC236}">
              <a16:creationId xmlns:a16="http://schemas.microsoft.com/office/drawing/2014/main" id="{1F36D745-85E9-1217-A52D-ED1A4CB53ECF}"/>
            </a:ext>
          </a:extLst>
        </xdr:cNvPr>
        <xdr:cNvSpPr>
          <a:spLocks noChangeAspect="1" noChangeArrowheads="1"/>
        </xdr:cNvSpPr>
      </xdr:nvSpPr>
      <xdr:spPr bwMode="auto">
        <a:xfrm>
          <a:off x="8096250" y="200691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122</xdr:row>
      <xdr:rowOff>0</xdr:rowOff>
    </xdr:from>
    <xdr:to>
      <xdr:col>11</xdr:col>
      <xdr:colOff>314325</xdr:colOff>
      <xdr:row>123</xdr:row>
      <xdr:rowOff>133350</xdr:rowOff>
    </xdr:to>
    <xdr:sp macro="" textlink="">
      <xdr:nvSpPr>
        <xdr:cNvPr id="49439" name="AutoShape 1" descr="Eine Matrixformel, die Konstanten verwendet">
          <a:extLst>
            <a:ext uri="{FF2B5EF4-FFF2-40B4-BE49-F238E27FC236}">
              <a16:creationId xmlns:a16="http://schemas.microsoft.com/office/drawing/2014/main" id="{D8B8B410-00B5-9307-384B-F56709B5B662}"/>
            </a:ext>
          </a:extLst>
        </xdr:cNvPr>
        <xdr:cNvSpPr>
          <a:spLocks noChangeAspect="1" noChangeArrowheads="1"/>
        </xdr:cNvSpPr>
      </xdr:nvSpPr>
      <xdr:spPr bwMode="auto">
        <a:xfrm>
          <a:off x="8096250" y="200691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122</xdr:row>
      <xdr:rowOff>0</xdr:rowOff>
    </xdr:from>
    <xdr:to>
      <xdr:col>11</xdr:col>
      <xdr:colOff>314325</xdr:colOff>
      <xdr:row>123</xdr:row>
      <xdr:rowOff>133350</xdr:rowOff>
    </xdr:to>
    <xdr:sp macro="" textlink="">
      <xdr:nvSpPr>
        <xdr:cNvPr id="49440" name="AutoShape 1" descr="Eine Matrixformel, die Konstanten verwendet">
          <a:extLst>
            <a:ext uri="{FF2B5EF4-FFF2-40B4-BE49-F238E27FC236}">
              <a16:creationId xmlns:a16="http://schemas.microsoft.com/office/drawing/2014/main" id="{5A8E199D-AE06-6566-18D4-97CF7C70E134}"/>
            </a:ext>
          </a:extLst>
        </xdr:cNvPr>
        <xdr:cNvSpPr>
          <a:spLocks noChangeAspect="1" noChangeArrowheads="1"/>
        </xdr:cNvSpPr>
      </xdr:nvSpPr>
      <xdr:spPr bwMode="auto">
        <a:xfrm>
          <a:off x="8096250" y="200691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185</xdr:row>
      <xdr:rowOff>0</xdr:rowOff>
    </xdr:from>
    <xdr:to>
      <xdr:col>11</xdr:col>
      <xdr:colOff>314325</xdr:colOff>
      <xdr:row>186</xdr:row>
      <xdr:rowOff>133350</xdr:rowOff>
    </xdr:to>
    <xdr:sp macro="" textlink="">
      <xdr:nvSpPr>
        <xdr:cNvPr id="49441" name="AutoShape 1" descr="Eine Matrixformel, die Konstanten verwendet">
          <a:extLst>
            <a:ext uri="{FF2B5EF4-FFF2-40B4-BE49-F238E27FC236}">
              <a16:creationId xmlns:a16="http://schemas.microsoft.com/office/drawing/2014/main" id="{E48EB530-8531-4462-4378-45446942D990}"/>
            </a:ext>
          </a:extLst>
        </xdr:cNvPr>
        <xdr:cNvSpPr>
          <a:spLocks noChangeAspect="1" noChangeArrowheads="1"/>
        </xdr:cNvSpPr>
      </xdr:nvSpPr>
      <xdr:spPr bwMode="auto">
        <a:xfrm>
          <a:off x="8096250" y="302704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185</xdr:row>
      <xdr:rowOff>0</xdr:rowOff>
    </xdr:from>
    <xdr:to>
      <xdr:col>11</xdr:col>
      <xdr:colOff>314325</xdr:colOff>
      <xdr:row>186</xdr:row>
      <xdr:rowOff>133350</xdr:rowOff>
    </xdr:to>
    <xdr:sp macro="" textlink="">
      <xdr:nvSpPr>
        <xdr:cNvPr id="49442" name="AutoShape 1" descr="Eine Matrixformel, die Konstanten verwendet">
          <a:extLst>
            <a:ext uri="{FF2B5EF4-FFF2-40B4-BE49-F238E27FC236}">
              <a16:creationId xmlns:a16="http://schemas.microsoft.com/office/drawing/2014/main" id="{46BCB62A-D24F-E115-FE12-42A42580694B}"/>
            </a:ext>
          </a:extLst>
        </xdr:cNvPr>
        <xdr:cNvSpPr>
          <a:spLocks noChangeAspect="1" noChangeArrowheads="1"/>
        </xdr:cNvSpPr>
      </xdr:nvSpPr>
      <xdr:spPr bwMode="auto">
        <a:xfrm>
          <a:off x="8096250" y="302704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185</xdr:row>
      <xdr:rowOff>0</xdr:rowOff>
    </xdr:from>
    <xdr:to>
      <xdr:col>11</xdr:col>
      <xdr:colOff>314325</xdr:colOff>
      <xdr:row>186</xdr:row>
      <xdr:rowOff>133350</xdr:rowOff>
    </xdr:to>
    <xdr:sp macro="" textlink="">
      <xdr:nvSpPr>
        <xdr:cNvPr id="49443" name="AutoShape 1" descr="Eine Matrixformel, die Konstanten verwendet">
          <a:extLst>
            <a:ext uri="{FF2B5EF4-FFF2-40B4-BE49-F238E27FC236}">
              <a16:creationId xmlns:a16="http://schemas.microsoft.com/office/drawing/2014/main" id="{63C46819-2576-6DFC-FFB4-2265DB0F65ED}"/>
            </a:ext>
          </a:extLst>
        </xdr:cNvPr>
        <xdr:cNvSpPr>
          <a:spLocks noChangeAspect="1" noChangeArrowheads="1"/>
        </xdr:cNvSpPr>
      </xdr:nvSpPr>
      <xdr:spPr bwMode="auto">
        <a:xfrm>
          <a:off x="8096250" y="302704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113</xdr:row>
      <xdr:rowOff>0</xdr:rowOff>
    </xdr:from>
    <xdr:to>
      <xdr:col>11</xdr:col>
      <xdr:colOff>314325</xdr:colOff>
      <xdr:row>114</xdr:row>
      <xdr:rowOff>133350</xdr:rowOff>
    </xdr:to>
    <xdr:sp macro="" textlink="">
      <xdr:nvSpPr>
        <xdr:cNvPr id="49444" name="AutoShape 1" descr="Eine Matrixformel, die Konstanten verwendet">
          <a:extLst>
            <a:ext uri="{FF2B5EF4-FFF2-40B4-BE49-F238E27FC236}">
              <a16:creationId xmlns:a16="http://schemas.microsoft.com/office/drawing/2014/main" id="{8636BB00-AB3D-3B63-D435-FBBD94F93760}"/>
            </a:ext>
          </a:extLst>
        </xdr:cNvPr>
        <xdr:cNvSpPr>
          <a:spLocks noChangeAspect="1" noChangeArrowheads="1"/>
        </xdr:cNvSpPr>
      </xdr:nvSpPr>
      <xdr:spPr bwMode="auto">
        <a:xfrm>
          <a:off x="8096250" y="186118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113</xdr:row>
      <xdr:rowOff>0</xdr:rowOff>
    </xdr:from>
    <xdr:to>
      <xdr:col>11</xdr:col>
      <xdr:colOff>314325</xdr:colOff>
      <xdr:row>114</xdr:row>
      <xdr:rowOff>133350</xdr:rowOff>
    </xdr:to>
    <xdr:sp macro="" textlink="">
      <xdr:nvSpPr>
        <xdr:cNvPr id="49445" name="AutoShape 1" descr="Eine Matrixformel, die Konstanten verwendet">
          <a:extLst>
            <a:ext uri="{FF2B5EF4-FFF2-40B4-BE49-F238E27FC236}">
              <a16:creationId xmlns:a16="http://schemas.microsoft.com/office/drawing/2014/main" id="{67B0FC62-E838-87D6-C8DB-A26A87CD232E}"/>
            </a:ext>
          </a:extLst>
        </xdr:cNvPr>
        <xdr:cNvSpPr>
          <a:spLocks noChangeAspect="1" noChangeArrowheads="1"/>
        </xdr:cNvSpPr>
      </xdr:nvSpPr>
      <xdr:spPr bwMode="auto">
        <a:xfrm>
          <a:off x="8096250" y="186118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113</xdr:row>
      <xdr:rowOff>0</xdr:rowOff>
    </xdr:from>
    <xdr:to>
      <xdr:col>11</xdr:col>
      <xdr:colOff>314325</xdr:colOff>
      <xdr:row>114</xdr:row>
      <xdr:rowOff>133350</xdr:rowOff>
    </xdr:to>
    <xdr:sp macro="" textlink="">
      <xdr:nvSpPr>
        <xdr:cNvPr id="49446" name="AutoShape 1" descr="Eine Matrixformel, die Konstanten verwendet">
          <a:extLst>
            <a:ext uri="{FF2B5EF4-FFF2-40B4-BE49-F238E27FC236}">
              <a16:creationId xmlns:a16="http://schemas.microsoft.com/office/drawing/2014/main" id="{18BFCFEE-5A1D-37AE-5FDE-2EF4D4EC09C0}"/>
            </a:ext>
          </a:extLst>
        </xdr:cNvPr>
        <xdr:cNvSpPr>
          <a:spLocks noChangeAspect="1" noChangeArrowheads="1"/>
        </xdr:cNvSpPr>
      </xdr:nvSpPr>
      <xdr:spPr bwMode="auto">
        <a:xfrm>
          <a:off x="8096250" y="186118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284</xdr:row>
      <xdr:rowOff>0</xdr:rowOff>
    </xdr:from>
    <xdr:to>
      <xdr:col>11</xdr:col>
      <xdr:colOff>314325</xdr:colOff>
      <xdr:row>285</xdr:row>
      <xdr:rowOff>133350</xdr:rowOff>
    </xdr:to>
    <xdr:sp macro="" textlink="">
      <xdr:nvSpPr>
        <xdr:cNvPr id="49447" name="AutoShape 1" descr="Eine Matrixformel, die Konstanten verwendet">
          <a:extLst>
            <a:ext uri="{FF2B5EF4-FFF2-40B4-BE49-F238E27FC236}">
              <a16:creationId xmlns:a16="http://schemas.microsoft.com/office/drawing/2014/main" id="{FC1829A6-E7D2-C326-DE86-1C43037B9F46}"/>
            </a:ext>
          </a:extLst>
        </xdr:cNvPr>
        <xdr:cNvSpPr>
          <a:spLocks noChangeAspect="1" noChangeArrowheads="1"/>
        </xdr:cNvSpPr>
      </xdr:nvSpPr>
      <xdr:spPr bwMode="auto">
        <a:xfrm>
          <a:off x="8096250" y="463010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284</xdr:row>
      <xdr:rowOff>0</xdr:rowOff>
    </xdr:from>
    <xdr:to>
      <xdr:col>11</xdr:col>
      <xdr:colOff>314325</xdr:colOff>
      <xdr:row>285</xdr:row>
      <xdr:rowOff>133350</xdr:rowOff>
    </xdr:to>
    <xdr:sp macro="" textlink="">
      <xdr:nvSpPr>
        <xdr:cNvPr id="49448" name="AutoShape 1" descr="Eine Matrixformel, die Konstanten verwendet">
          <a:extLst>
            <a:ext uri="{FF2B5EF4-FFF2-40B4-BE49-F238E27FC236}">
              <a16:creationId xmlns:a16="http://schemas.microsoft.com/office/drawing/2014/main" id="{F0F23BEF-97CD-E469-DBA1-61CBDCF4CC3D}"/>
            </a:ext>
          </a:extLst>
        </xdr:cNvPr>
        <xdr:cNvSpPr>
          <a:spLocks noChangeAspect="1" noChangeArrowheads="1"/>
        </xdr:cNvSpPr>
      </xdr:nvSpPr>
      <xdr:spPr bwMode="auto">
        <a:xfrm>
          <a:off x="8096250" y="463010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284</xdr:row>
      <xdr:rowOff>0</xdr:rowOff>
    </xdr:from>
    <xdr:to>
      <xdr:col>11</xdr:col>
      <xdr:colOff>314325</xdr:colOff>
      <xdr:row>285</xdr:row>
      <xdr:rowOff>133350</xdr:rowOff>
    </xdr:to>
    <xdr:sp macro="" textlink="">
      <xdr:nvSpPr>
        <xdr:cNvPr id="49449" name="AutoShape 1" descr="Eine Matrixformel, die Konstanten verwendet">
          <a:extLst>
            <a:ext uri="{FF2B5EF4-FFF2-40B4-BE49-F238E27FC236}">
              <a16:creationId xmlns:a16="http://schemas.microsoft.com/office/drawing/2014/main" id="{699BDE62-4E53-1D0E-A87C-06D0686E0F8D}"/>
            </a:ext>
          </a:extLst>
        </xdr:cNvPr>
        <xdr:cNvSpPr>
          <a:spLocks noChangeAspect="1" noChangeArrowheads="1"/>
        </xdr:cNvSpPr>
      </xdr:nvSpPr>
      <xdr:spPr bwMode="auto">
        <a:xfrm>
          <a:off x="8096250" y="463010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159</xdr:row>
      <xdr:rowOff>0</xdr:rowOff>
    </xdr:from>
    <xdr:to>
      <xdr:col>11</xdr:col>
      <xdr:colOff>314325</xdr:colOff>
      <xdr:row>160</xdr:row>
      <xdr:rowOff>133350</xdr:rowOff>
    </xdr:to>
    <xdr:sp macro="" textlink="">
      <xdr:nvSpPr>
        <xdr:cNvPr id="49450" name="AutoShape 1" descr="Eine Matrixformel, die Konstanten verwendet">
          <a:extLst>
            <a:ext uri="{FF2B5EF4-FFF2-40B4-BE49-F238E27FC236}">
              <a16:creationId xmlns:a16="http://schemas.microsoft.com/office/drawing/2014/main" id="{505E96FE-4EEE-E3D6-4E55-A91513E60E15}"/>
            </a:ext>
          </a:extLst>
        </xdr:cNvPr>
        <xdr:cNvSpPr>
          <a:spLocks noChangeAspect="1" noChangeArrowheads="1"/>
        </xdr:cNvSpPr>
      </xdr:nvSpPr>
      <xdr:spPr bwMode="auto">
        <a:xfrm>
          <a:off x="8096250" y="260604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159</xdr:row>
      <xdr:rowOff>0</xdr:rowOff>
    </xdr:from>
    <xdr:to>
      <xdr:col>11</xdr:col>
      <xdr:colOff>314325</xdr:colOff>
      <xdr:row>160</xdr:row>
      <xdr:rowOff>133350</xdr:rowOff>
    </xdr:to>
    <xdr:sp macro="" textlink="">
      <xdr:nvSpPr>
        <xdr:cNvPr id="49451" name="AutoShape 1" descr="Eine Matrixformel, die Konstanten verwendet">
          <a:extLst>
            <a:ext uri="{FF2B5EF4-FFF2-40B4-BE49-F238E27FC236}">
              <a16:creationId xmlns:a16="http://schemas.microsoft.com/office/drawing/2014/main" id="{4E2FB242-E5F7-3A9C-1D92-EF21A9B7D1BB}"/>
            </a:ext>
          </a:extLst>
        </xdr:cNvPr>
        <xdr:cNvSpPr>
          <a:spLocks noChangeAspect="1" noChangeArrowheads="1"/>
        </xdr:cNvSpPr>
      </xdr:nvSpPr>
      <xdr:spPr bwMode="auto">
        <a:xfrm>
          <a:off x="8096250" y="260604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159</xdr:row>
      <xdr:rowOff>0</xdr:rowOff>
    </xdr:from>
    <xdr:to>
      <xdr:col>11</xdr:col>
      <xdr:colOff>314325</xdr:colOff>
      <xdr:row>160</xdr:row>
      <xdr:rowOff>133350</xdr:rowOff>
    </xdr:to>
    <xdr:sp macro="" textlink="">
      <xdr:nvSpPr>
        <xdr:cNvPr id="49452" name="AutoShape 1" descr="Eine Matrixformel, die Konstanten verwendet">
          <a:extLst>
            <a:ext uri="{FF2B5EF4-FFF2-40B4-BE49-F238E27FC236}">
              <a16:creationId xmlns:a16="http://schemas.microsoft.com/office/drawing/2014/main" id="{4AB88C35-ABF2-EB37-6560-7C5FE6FECE81}"/>
            </a:ext>
          </a:extLst>
        </xdr:cNvPr>
        <xdr:cNvSpPr>
          <a:spLocks noChangeAspect="1" noChangeArrowheads="1"/>
        </xdr:cNvSpPr>
      </xdr:nvSpPr>
      <xdr:spPr bwMode="auto">
        <a:xfrm>
          <a:off x="8096250" y="260604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256</xdr:row>
      <xdr:rowOff>0</xdr:rowOff>
    </xdr:from>
    <xdr:to>
      <xdr:col>11</xdr:col>
      <xdr:colOff>314325</xdr:colOff>
      <xdr:row>257</xdr:row>
      <xdr:rowOff>133350</xdr:rowOff>
    </xdr:to>
    <xdr:sp macro="" textlink="">
      <xdr:nvSpPr>
        <xdr:cNvPr id="49453" name="AutoShape 1" descr="Eine Matrixformel, die Konstanten verwendet">
          <a:extLst>
            <a:ext uri="{FF2B5EF4-FFF2-40B4-BE49-F238E27FC236}">
              <a16:creationId xmlns:a16="http://schemas.microsoft.com/office/drawing/2014/main" id="{BBEA8ADC-8E2A-CC28-AD3B-13FD0B865E1D}"/>
            </a:ext>
          </a:extLst>
        </xdr:cNvPr>
        <xdr:cNvSpPr>
          <a:spLocks noChangeAspect="1" noChangeArrowheads="1"/>
        </xdr:cNvSpPr>
      </xdr:nvSpPr>
      <xdr:spPr bwMode="auto">
        <a:xfrm>
          <a:off x="8096250" y="417671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256</xdr:row>
      <xdr:rowOff>0</xdr:rowOff>
    </xdr:from>
    <xdr:to>
      <xdr:col>11</xdr:col>
      <xdr:colOff>314325</xdr:colOff>
      <xdr:row>257</xdr:row>
      <xdr:rowOff>133350</xdr:rowOff>
    </xdr:to>
    <xdr:sp macro="" textlink="">
      <xdr:nvSpPr>
        <xdr:cNvPr id="49454" name="AutoShape 1" descr="Eine Matrixformel, die Konstanten verwendet">
          <a:extLst>
            <a:ext uri="{FF2B5EF4-FFF2-40B4-BE49-F238E27FC236}">
              <a16:creationId xmlns:a16="http://schemas.microsoft.com/office/drawing/2014/main" id="{87D259DA-794C-1F74-EEC7-A22C1EBC6892}"/>
            </a:ext>
          </a:extLst>
        </xdr:cNvPr>
        <xdr:cNvSpPr>
          <a:spLocks noChangeAspect="1" noChangeArrowheads="1"/>
        </xdr:cNvSpPr>
      </xdr:nvSpPr>
      <xdr:spPr bwMode="auto">
        <a:xfrm>
          <a:off x="8096250" y="417671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256</xdr:row>
      <xdr:rowOff>0</xdr:rowOff>
    </xdr:from>
    <xdr:to>
      <xdr:col>11</xdr:col>
      <xdr:colOff>314325</xdr:colOff>
      <xdr:row>257</xdr:row>
      <xdr:rowOff>133350</xdr:rowOff>
    </xdr:to>
    <xdr:sp macro="" textlink="">
      <xdr:nvSpPr>
        <xdr:cNvPr id="49455" name="AutoShape 1" descr="Eine Matrixformel, die Konstanten verwendet">
          <a:extLst>
            <a:ext uri="{FF2B5EF4-FFF2-40B4-BE49-F238E27FC236}">
              <a16:creationId xmlns:a16="http://schemas.microsoft.com/office/drawing/2014/main" id="{A16C306A-6517-A62F-122C-FC596E3A7BB7}"/>
            </a:ext>
          </a:extLst>
        </xdr:cNvPr>
        <xdr:cNvSpPr>
          <a:spLocks noChangeAspect="1" noChangeArrowheads="1"/>
        </xdr:cNvSpPr>
      </xdr:nvSpPr>
      <xdr:spPr bwMode="auto">
        <a:xfrm>
          <a:off x="8096250" y="417671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336</xdr:row>
      <xdr:rowOff>0</xdr:rowOff>
    </xdr:from>
    <xdr:to>
      <xdr:col>11</xdr:col>
      <xdr:colOff>314325</xdr:colOff>
      <xdr:row>337</xdr:row>
      <xdr:rowOff>133350</xdr:rowOff>
    </xdr:to>
    <xdr:sp macro="" textlink="">
      <xdr:nvSpPr>
        <xdr:cNvPr id="49456" name="AutoShape 1" descr="Eine Matrixformel, die Konstanten verwendet">
          <a:extLst>
            <a:ext uri="{FF2B5EF4-FFF2-40B4-BE49-F238E27FC236}">
              <a16:creationId xmlns:a16="http://schemas.microsoft.com/office/drawing/2014/main" id="{0D978E83-3292-7FE6-4BD6-ED20652A178A}"/>
            </a:ext>
          </a:extLst>
        </xdr:cNvPr>
        <xdr:cNvSpPr>
          <a:spLocks noChangeAspect="1" noChangeArrowheads="1"/>
        </xdr:cNvSpPr>
      </xdr:nvSpPr>
      <xdr:spPr bwMode="auto">
        <a:xfrm>
          <a:off x="8096250" y="547211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336</xdr:row>
      <xdr:rowOff>0</xdr:rowOff>
    </xdr:from>
    <xdr:to>
      <xdr:col>11</xdr:col>
      <xdr:colOff>314325</xdr:colOff>
      <xdr:row>337</xdr:row>
      <xdr:rowOff>133350</xdr:rowOff>
    </xdr:to>
    <xdr:sp macro="" textlink="">
      <xdr:nvSpPr>
        <xdr:cNvPr id="49457" name="AutoShape 1" descr="Eine Matrixformel, die Konstanten verwendet">
          <a:extLst>
            <a:ext uri="{FF2B5EF4-FFF2-40B4-BE49-F238E27FC236}">
              <a16:creationId xmlns:a16="http://schemas.microsoft.com/office/drawing/2014/main" id="{5E6BF1E7-0E42-BBEF-244C-E2D2FD92BCD2}"/>
            </a:ext>
          </a:extLst>
        </xdr:cNvPr>
        <xdr:cNvSpPr>
          <a:spLocks noChangeAspect="1" noChangeArrowheads="1"/>
        </xdr:cNvSpPr>
      </xdr:nvSpPr>
      <xdr:spPr bwMode="auto">
        <a:xfrm>
          <a:off x="8096250" y="547211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336</xdr:row>
      <xdr:rowOff>0</xdr:rowOff>
    </xdr:from>
    <xdr:to>
      <xdr:col>11</xdr:col>
      <xdr:colOff>314325</xdr:colOff>
      <xdr:row>337</xdr:row>
      <xdr:rowOff>133350</xdr:rowOff>
    </xdr:to>
    <xdr:sp macro="" textlink="">
      <xdr:nvSpPr>
        <xdr:cNvPr id="49458" name="AutoShape 1" descr="Eine Matrixformel, die Konstanten verwendet">
          <a:extLst>
            <a:ext uri="{FF2B5EF4-FFF2-40B4-BE49-F238E27FC236}">
              <a16:creationId xmlns:a16="http://schemas.microsoft.com/office/drawing/2014/main" id="{C9D54AF2-8A12-4996-CFD4-6820E8C129DE}"/>
            </a:ext>
          </a:extLst>
        </xdr:cNvPr>
        <xdr:cNvSpPr>
          <a:spLocks noChangeAspect="1" noChangeArrowheads="1"/>
        </xdr:cNvSpPr>
      </xdr:nvSpPr>
      <xdr:spPr bwMode="auto">
        <a:xfrm>
          <a:off x="8096250" y="547211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204</xdr:row>
      <xdr:rowOff>0</xdr:rowOff>
    </xdr:from>
    <xdr:to>
      <xdr:col>11</xdr:col>
      <xdr:colOff>314325</xdr:colOff>
      <xdr:row>205</xdr:row>
      <xdr:rowOff>133350</xdr:rowOff>
    </xdr:to>
    <xdr:sp macro="" textlink="">
      <xdr:nvSpPr>
        <xdr:cNvPr id="49459" name="AutoShape 1" descr="Eine Matrixformel, die Konstanten verwendet">
          <a:extLst>
            <a:ext uri="{FF2B5EF4-FFF2-40B4-BE49-F238E27FC236}">
              <a16:creationId xmlns:a16="http://schemas.microsoft.com/office/drawing/2014/main" id="{D2603AA0-0038-9CD0-359F-6ADCA98936FC}"/>
            </a:ext>
          </a:extLst>
        </xdr:cNvPr>
        <xdr:cNvSpPr>
          <a:spLocks noChangeAspect="1" noChangeArrowheads="1"/>
        </xdr:cNvSpPr>
      </xdr:nvSpPr>
      <xdr:spPr bwMode="auto">
        <a:xfrm>
          <a:off x="8096250" y="333470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204</xdr:row>
      <xdr:rowOff>0</xdr:rowOff>
    </xdr:from>
    <xdr:to>
      <xdr:col>11</xdr:col>
      <xdr:colOff>314325</xdr:colOff>
      <xdr:row>205</xdr:row>
      <xdr:rowOff>133350</xdr:rowOff>
    </xdr:to>
    <xdr:sp macro="" textlink="">
      <xdr:nvSpPr>
        <xdr:cNvPr id="49460" name="AutoShape 1" descr="Eine Matrixformel, die Konstanten verwendet">
          <a:extLst>
            <a:ext uri="{FF2B5EF4-FFF2-40B4-BE49-F238E27FC236}">
              <a16:creationId xmlns:a16="http://schemas.microsoft.com/office/drawing/2014/main" id="{D5A10BB1-A680-5659-8BA6-61197C4B213C}"/>
            </a:ext>
          </a:extLst>
        </xdr:cNvPr>
        <xdr:cNvSpPr>
          <a:spLocks noChangeAspect="1" noChangeArrowheads="1"/>
        </xdr:cNvSpPr>
      </xdr:nvSpPr>
      <xdr:spPr bwMode="auto">
        <a:xfrm>
          <a:off x="8096250" y="333470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204</xdr:row>
      <xdr:rowOff>0</xdr:rowOff>
    </xdr:from>
    <xdr:to>
      <xdr:col>11</xdr:col>
      <xdr:colOff>314325</xdr:colOff>
      <xdr:row>205</xdr:row>
      <xdr:rowOff>133350</xdr:rowOff>
    </xdr:to>
    <xdr:sp macro="" textlink="">
      <xdr:nvSpPr>
        <xdr:cNvPr id="49461" name="AutoShape 1" descr="Eine Matrixformel, die Konstanten verwendet">
          <a:extLst>
            <a:ext uri="{FF2B5EF4-FFF2-40B4-BE49-F238E27FC236}">
              <a16:creationId xmlns:a16="http://schemas.microsoft.com/office/drawing/2014/main" id="{63F3FD33-BAFB-CEC4-8FD7-5E3FE0A4C052}"/>
            </a:ext>
          </a:extLst>
        </xdr:cNvPr>
        <xdr:cNvSpPr>
          <a:spLocks noChangeAspect="1" noChangeArrowheads="1"/>
        </xdr:cNvSpPr>
      </xdr:nvSpPr>
      <xdr:spPr bwMode="auto">
        <a:xfrm>
          <a:off x="8096250" y="333470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176</xdr:row>
      <xdr:rowOff>0</xdr:rowOff>
    </xdr:from>
    <xdr:to>
      <xdr:col>11</xdr:col>
      <xdr:colOff>314325</xdr:colOff>
      <xdr:row>177</xdr:row>
      <xdr:rowOff>133350</xdr:rowOff>
    </xdr:to>
    <xdr:sp macro="" textlink="">
      <xdr:nvSpPr>
        <xdr:cNvPr id="49462" name="AutoShape 1" descr="Eine Matrixformel, die Konstanten verwendet">
          <a:extLst>
            <a:ext uri="{FF2B5EF4-FFF2-40B4-BE49-F238E27FC236}">
              <a16:creationId xmlns:a16="http://schemas.microsoft.com/office/drawing/2014/main" id="{CB51565D-EAD2-DD10-DB3A-89776A712143}"/>
            </a:ext>
          </a:extLst>
        </xdr:cNvPr>
        <xdr:cNvSpPr>
          <a:spLocks noChangeAspect="1" noChangeArrowheads="1"/>
        </xdr:cNvSpPr>
      </xdr:nvSpPr>
      <xdr:spPr bwMode="auto">
        <a:xfrm>
          <a:off x="8096250" y="288131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176</xdr:row>
      <xdr:rowOff>0</xdr:rowOff>
    </xdr:from>
    <xdr:to>
      <xdr:col>11</xdr:col>
      <xdr:colOff>314325</xdr:colOff>
      <xdr:row>177</xdr:row>
      <xdr:rowOff>133350</xdr:rowOff>
    </xdr:to>
    <xdr:sp macro="" textlink="">
      <xdr:nvSpPr>
        <xdr:cNvPr id="49463" name="AutoShape 1" descr="Eine Matrixformel, die Konstanten verwendet">
          <a:extLst>
            <a:ext uri="{FF2B5EF4-FFF2-40B4-BE49-F238E27FC236}">
              <a16:creationId xmlns:a16="http://schemas.microsoft.com/office/drawing/2014/main" id="{43F96A4C-7FB9-EB10-D403-673568E81DA5}"/>
            </a:ext>
          </a:extLst>
        </xdr:cNvPr>
        <xdr:cNvSpPr>
          <a:spLocks noChangeAspect="1" noChangeArrowheads="1"/>
        </xdr:cNvSpPr>
      </xdr:nvSpPr>
      <xdr:spPr bwMode="auto">
        <a:xfrm>
          <a:off x="8096250" y="288131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176</xdr:row>
      <xdr:rowOff>0</xdr:rowOff>
    </xdr:from>
    <xdr:to>
      <xdr:col>11</xdr:col>
      <xdr:colOff>314325</xdr:colOff>
      <xdr:row>177</xdr:row>
      <xdr:rowOff>133350</xdr:rowOff>
    </xdr:to>
    <xdr:sp macro="" textlink="">
      <xdr:nvSpPr>
        <xdr:cNvPr id="49464" name="AutoShape 1" descr="Eine Matrixformel, die Konstanten verwendet">
          <a:extLst>
            <a:ext uri="{FF2B5EF4-FFF2-40B4-BE49-F238E27FC236}">
              <a16:creationId xmlns:a16="http://schemas.microsoft.com/office/drawing/2014/main" id="{E63A6312-E5FF-8E13-B610-E8D27C78AD87}"/>
            </a:ext>
          </a:extLst>
        </xdr:cNvPr>
        <xdr:cNvSpPr>
          <a:spLocks noChangeAspect="1" noChangeArrowheads="1"/>
        </xdr:cNvSpPr>
      </xdr:nvSpPr>
      <xdr:spPr bwMode="auto">
        <a:xfrm>
          <a:off x="8096250" y="288131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212</xdr:row>
      <xdr:rowOff>0</xdr:rowOff>
    </xdr:from>
    <xdr:to>
      <xdr:col>11</xdr:col>
      <xdr:colOff>314325</xdr:colOff>
      <xdr:row>213</xdr:row>
      <xdr:rowOff>133350</xdr:rowOff>
    </xdr:to>
    <xdr:sp macro="" textlink="">
      <xdr:nvSpPr>
        <xdr:cNvPr id="49465" name="AutoShape 1" descr="Eine Matrixformel, die Konstanten verwendet">
          <a:extLst>
            <a:ext uri="{FF2B5EF4-FFF2-40B4-BE49-F238E27FC236}">
              <a16:creationId xmlns:a16="http://schemas.microsoft.com/office/drawing/2014/main" id="{A04D77E4-96D9-73EB-B3A9-E86DA155069C}"/>
            </a:ext>
          </a:extLst>
        </xdr:cNvPr>
        <xdr:cNvSpPr>
          <a:spLocks noChangeAspect="1" noChangeArrowheads="1"/>
        </xdr:cNvSpPr>
      </xdr:nvSpPr>
      <xdr:spPr bwMode="auto">
        <a:xfrm>
          <a:off x="8096250" y="346424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212</xdr:row>
      <xdr:rowOff>0</xdr:rowOff>
    </xdr:from>
    <xdr:to>
      <xdr:col>11</xdr:col>
      <xdr:colOff>314325</xdr:colOff>
      <xdr:row>213</xdr:row>
      <xdr:rowOff>133350</xdr:rowOff>
    </xdr:to>
    <xdr:sp macro="" textlink="">
      <xdr:nvSpPr>
        <xdr:cNvPr id="49466" name="AutoShape 1" descr="Eine Matrixformel, die Konstanten verwendet">
          <a:extLst>
            <a:ext uri="{FF2B5EF4-FFF2-40B4-BE49-F238E27FC236}">
              <a16:creationId xmlns:a16="http://schemas.microsoft.com/office/drawing/2014/main" id="{03BB06ED-32C8-0BB7-E3FA-290FC3AE83BE}"/>
            </a:ext>
          </a:extLst>
        </xdr:cNvPr>
        <xdr:cNvSpPr>
          <a:spLocks noChangeAspect="1" noChangeArrowheads="1"/>
        </xdr:cNvSpPr>
      </xdr:nvSpPr>
      <xdr:spPr bwMode="auto">
        <a:xfrm>
          <a:off x="8096250" y="346424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212</xdr:row>
      <xdr:rowOff>0</xdr:rowOff>
    </xdr:from>
    <xdr:to>
      <xdr:col>11</xdr:col>
      <xdr:colOff>314325</xdr:colOff>
      <xdr:row>213</xdr:row>
      <xdr:rowOff>133350</xdr:rowOff>
    </xdr:to>
    <xdr:sp macro="" textlink="">
      <xdr:nvSpPr>
        <xdr:cNvPr id="49467" name="AutoShape 1" descr="Eine Matrixformel, die Konstanten verwendet">
          <a:extLst>
            <a:ext uri="{FF2B5EF4-FFF2-40B4-BE49-F238E27FC236}">
              <a16:creationId xmlns:a16="http://schemas.microsoft.com/office/drawing/2014/main" id="{913CA7BA-2719-D1E8-4890-93740D48A345}"/>
            </a:ext>
          </a:extLst>
        </xdr:cNvPr>
        <xdr:cNvSpPr>
          <a:spLocks noChangeAspect="1" noChangeArrowheads="1"/>
        </xdr:cNvSpPr>
      </xdr:nvSpPr>
      <xdr:spPr bwMode="auto">
        <a:xfrm>
          <a:off x="8096250" y="346424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43</xdr:row>
      <xdr:rowOff>0</xdr:rowOff>
    </xdr:from>
    <xdr:to>
      <xdr:col>11</xdr:col>
      <xdr:colOff>314325</xdr:colOff>
      <xdr:row>44</xdr:row>
      <xdr:rowOff>133350</xdr:rowOff>
    </xdr:to>
    <xdr:sp macro="" textlink="">
      <xdr:nvSpPr>
        <xdr:cNvPr id="49468" name="AutoShape 1" descr="Eine Matrixformel, die Konstanten verwendet">
          <a:extLst>
            <a:ext uri="{FF2B5EF4-FFF2-40B4-BE49-F238E27FC236}">
              <a16:creationId xmlns:a16="http://schemas.microsoft.com/office/drawing/2014/main" id="{4C6C7FD8-E9CF-BAD3-964A-E468F7D9D8EF}"/>
            </a:ext>
          </a:extLst>
        </xdr:cNvPr>
        <xdr:cNvSpPr>
          <a:spLocks noChangeAspect="1" noChangeArrowheads="1"/>
        </xdr:cNvSpPr>
      </xdr:nvSpPr>
      <xdr:spPr bwMode="auto">
        <a:xfrm>
          <a:off x="8096250" y="72771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43</xdr:row>
      <xdr:rowOff>0</xdr:rowOff>
    </xdr:from>
    <xdr:to>
      <xdr:col>11</xdr:col>
      <xdr:colOff>314325</xdr:colOff>
      <xdr:row>44</xdr:row>
      <xdr:rowOff>133350</xdr:rowOff>
    </xdr:to>
    <xdr:sp macro="" textlink="">
      <xdr:nvSpPr>
        <xdr:cNvPr id="49469" name="AutoShape 1" descr="Eine Matrixformel, die Konstanten verwendet">
          <a:extLst>
            <a:ext uri="{FF2B5EF4-FFF2-40B4-BE49-F238E27FC236}">
              <a16:creationId xmlns:a16="http://schemas.microsoft.com/office/drawing/2014/main" id="{6C034094-BC6C-0A5D-A202-5F60E702D310}"/>
            </a:ext>
          </a:extLst>
        </xdr:cNvPr>
        <xdr:cNvSpPr>
          <a:spLocks noChangeAspect="1" noChangeArrowheads="1"/>
        </xdr:cNvSpPr>
      </xdr:nvSpPr>
      <xdr:spPr bwMode="auto">
        <a:xfrm>
          <a:off x="8096250" y="72771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43</xdr:row>
      <xdr:rowOff>0</xdr:rowOff>
    </xdr:from>
    <xdr:to>
      <xdr:col>11</xdr:col>
      <xdr:colOff>314325</xdr:colOff>
      <xdr:row>44</xdr:row>
      <xdr:rowOff>133350</xdr:rowOff>
    </xdr:to>
    <xdr:sp macro="" textlink="">
      <xdr:nvSpPr>
        <xdr:cNvPr id="49470" name="AutoShape 1" descr="Eine Matrixformel, die Konstanten verwendet">
          <a:extLst>
            <a:ext uri="{FF2B5EF4-FFF2-40B4-BE49-F238E27FC236}">
              <a16:creationId xmlns:a16="http://schemas.microsoft.com/office/drawing/2014/main" id="{B7128439-54BC-AC07-2339-9E92337D3926}"/>
            </a:ext>
          </a:extLst>
        </xdr:cNvPr>
        <xdr:cNvSpPr>
          <a:spLocks noChangeAspect="1" noChangeArrowheads="1"/>
        </xdr:cNvSpPr>
      </xdr:nvSpPr>
      <xdr:spPr bwMode="auto">
        <a:xfrm>
          <a:off x="8096250" y="72771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266</xdr:row>
      <xdr:rowOff>0</xdr:rowOff>
    </xdr:from>
    <xdr:to>
      <xdr:col>11</xdr:col>
      <xdr:colOff>314325</xdr:colOff>
      <xdr:row>267</xdr:row>
      <xdr:rowOff>133350</xdr:rowOff>
    </xdr:to>
    <xdr:sp macro="" textlink="">
      <xdr:nvSpPr>
        <xdr:cNvPr id="49471" name="AutoShape 1" descr="Eine Matrixformel, die Konstanten verwendet">
          <a:extLst>
            <a:ext uri="{FF2B5EF4-FFF2-40B4-BE49-F238E27FC236}">
              <a16:creationId xmlns:a16="http://schemas.microsoft.com/office/drawing/2014/main" id="{E5BA5F64-C9D1-3479-9568-A5F4255FE506}"/>
            </a:ext>
          </a:extLst>
        </xdr:cNvPr>
        <xdr:cNvSpPr>
          <a:spLocks noChangeAspect="1" noChangeArrowheads="1"/>
        </xdr:cNvSpPr>
      </xdr:nvSpPr>
      <xdr:spPr bwMode="auto">
        <a:xfrm>
          <a:off x="8096250" y="433863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266</xdr:row>
      <xdr:rowOff>0</xdr:rowOff>
    </xdr:from>
    <xdr:to>
      <xdr:col>11</xdr:col>
      <xdr:colOff>314325</xdr:colOff>
      <xdr:row>267</xdr:row>
      <xdr:rowOff>133350</xdr:rowOff>
    </xdr:to>
    <xdr:sp macro="" textlink="">
      <xdr:nvSpPr>
        <xdr:cNvPr id="49472" name="AutoShape 1" descr="Eine Matrixformel, die Konstanten verwendet">
          <a:extLst>
            <a:ext uri="{FF2B5EF4-FFF2-40B4-BE49-F238E27FC236}">
              <a16:creationId xmlns:a16="http://schemas.microsoft.com/office/drawing/2014/main" id="{B70197BC-AC28-03C9-494A-053E8A151C55}"/>
            </a:ext>
          </a:extLst>
        </xdr:cNvPr>
        <xdr:cNvSpPr>
          <a:spLocks noChangeAspect="1" noChangeArrowheads="1"/>
        </xdr:cNvSpPr>
      </xdr:nvSpPr>
      <xdr:spPr bwMode="auto">
        <a:xfrm>
          <a:off x="8096250" y="433863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266</xdr:row>
      <xdr:rowOff>0</xdr:rowOff>
    </xdr:from>
    <xdr:to>
      <xdr:col>11</xdr:col>
      <xdr:colOff>314325</xdr:colOff>
      <xdr:row>267</xdr:row>
      <xdr:rowOff>133350</xdr:rowOff>
    </xdr:to>
    <xdr:sp macro="" textlink="">
      <xdr:nvSpPr>
        <xdr:cNvPr id="49473" name="AutoShape 1" descr="Eine Matrixformel, die Konstanten verwendet">
          <a:extLst>
            <a:ext uri="{FF2B5EF4-FFF2-40B4-BE49-F238E27FC236}">
              <a16:creationId xmlns:a16="http://schemas.microsoft.com/office/drawing/2014/main" id="{B31E4880-4A0A-2889-44F3-B14AFCC28668}"/>
            </a:ext>
          </a:extLst>
        </xdr:cNvPr>
        <xdr:cNvSpPr>
          <a:spLocks noChangeAspect="1" noChangeArrowheads="1"/>
        </xdr:cNvSpPr>
      </xdr:nvSpPr>
      <xdr:spPr bwMode="auto">
        <a:xfrm>
          <a:off x="8096250" y="433863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202</xdr:row>
      <xdr:rowOff>0</xdr:rowOff>
    </xdr:from>
    <xdr:to>
      <xdr:col>11</xdr:col>
      <xdr:colOff>314325</xdr:colOff>
      <xdr:row>203</xdr:row>
      <xdr:rowOff>133350</xdr:rowOff>
    </xdr:to>
    <xdr:sp macro="" textlink="">
      <xdr:nvSpPr>
        <xdr:cNvPr id="49474" name="AutoShape 1" descr="Eine Matrixformel, die Konstanten verwendet">
          <a:extLst>
            <a:ext uri="{FF2B5EF4-FFF2-40B4-BE49-F238E27FC236}">
              <a16:creationId xmlns:a16="http://schemas.microsoft.com/office/drawing/2014/main" id="{2A542831-137B-607E-FB6D-6B2D4F9A7BA7}"/>
            </a:ext>
          </a:extLst>
        </xdr:cNvPr>
        <xdr:cNvSpPr>
          <a:spLocks noChangeAspect="1" noChangeArrowheads="1"/>
        </xdr:cNvSpPr>
      </xdr:nvSpPr>
      <xdr:spPr bwMode="auto">
        <a:xfrm>
          <a:off x="8096250" y="330231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202</xdr:row>
      <xdr:rowOff>0</xdr:rowOff>
    </xdr:from>
    <xdr:to>
      <xdr:col>11</xdr:col>
      <xdr:colOff>314325</xdr:colOff>
      <xdr:row>203</xdr:row>
      <xdr:rowOff>133350</xdr:rowOff>
    </xdr:to>
    <xdr:sp macro="" textlink="">
      <xdr:nvSpPr>
        <xdr:cNvPr id="49475" name="AutoShape 1" descr="Eine Matrixformel, die Konstanten verwendet">
          <a:extLst>
            <a:ext uri="{FF2B5EF4-FFF2-40B4-BE49-F238E27FC236}">
              <a16:creationId xmlns:a16="http://schemas.microsoft.com/office/drawing/2014/main" id="{C0A0B971-A579-2555-861F-09076D61E1C0}"/>
            </a:ext>
          </a:extLst>
        </xdr:cNvPr>
        <xdr:cNvSpPr>
          <a:spLocks noChangeAspect="1" noChangeArrowheads="1"/>
        </xdr:cNvSpPr>
      </xdr:nvSpPr>
      <xdr:spPr bwMode="auto">
        <a:xfrm>
          <a:off x="8096250" y="330231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202</xdr:row>
      <xdr:rowOff>0</xdr:rowOff>
    </xdr:from>
    <xdr:to>
      <xdr:col>11</xdr:col>
      <xdr:colOff>314325</xdr:colOff>
      <xdr:row>203</xdr:row>
      <xdr:rowOff>133350</xdr:rowOff>
    </xdr:to>
    <xdr:sp macro="" textlink="">
      <xdr:nvSpPr>
        <xdr:cNvPr id="49476" name="AutoShape 1" descr="Eine Matrixformel, die Konstanten verwendet">
          <a:extLst>
            <a:ext uri="{FF2B5EF4-FFF2-40B4-BE49-F238E27FC236}">
              <a16:creationId xmlns:a16="http://schemas.microsoft.com/office/drawing/2014/main" id="{282923FB-9BFA-97FA-9E14-3AD0579E7A65}"/>
            </a:ext>
          </a:extLst>
        </xdr:cNvPr>
        <xdr:cNvSpPr>
          <a:spLocks noChangeAspect="1" noChangeArrowheads="1"/>
        </xdr:cNvSpPr>
      </xdr:nvSpPr>
      <xdr:spPr bwMode="auto">
        <a:xfrm>
          <a:off x="8096250" y="330231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179</xdr:row>
      <xdr:rowOff>0</xdr:rowOff>
    </xdr:from>
    <xdr:to>
      <xdr:col>11</xdr:col>
      <xdr:colOff>314325</xdr:colOff>
      <xdr:row>180</xdr:row>
      <xdr:rowOff>133350</xdr:rowOff>
    </xdr:to>
    <xdr:sp macro="" textlink="">
      <xdr:nvSpPr>
        <xdr:cNvPr id="49477" name="AutoShape 1" descr="Eine Matrixformel, die Konstanten verwendet">
          <a:extLst>
            <a:ext uri="{FF2B5EF4-FFF2-40B4-BE49-F238E27FC236}">
              <a16:creationId xmlns:a16="http://schemas.microsoft.com/office/drawing/2014/main" id="{C38C60E8-9081-9B15-2958-A7D4300C73D3}"/>
            </a:ext>
          </a:extLst>
        </xdr:cNvPr>
        <xdr:cNvSpPr>
          <a:spLocks noChangeAspect="1" noChangeArrowheads="1"/>
        </xdr:cNvSpPr>
      </xdr:nvSpPr>
      <xdr:spPr bwMode="auto">
        <a:xfrm>
          <a:off x="8096250" y="292989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179</xdr:row>
      <xdr:rowOff>0</xdr:rowOff>
    </xdr:from>
    <xdr:to>
      <xdr:col>11</xdr:col>
      <xdr:colOff>314325</xdr:colOff>
      <xdr:row>180</xdr:row>
      <xdr:rowOff>133350</xdr:rowOff>
    </xdr:to>
    <xdr:sp macro="" textlink="">
      <xdr:nvSpPr>
        <xdr:cNvPr id="49478" name="AutoShape 1" descr="Eine Matrixformel, die Konstanten verwendet">
          <a:extLst>
            <a:ext uri="{FF2B5EF4-FFF2-40B4-BE49-F238E27FC236}">
              <a16:creationId xmlns:a16="http://schemas.microsoft.com/office/drawing/2014/main" id="{6E7B8303-000E-5024-5770-A18495633596}"/>
            </a:ext>
          </a:extLst>
        </xdr:cNvPr>
        <xdr:cNvSpPr>
          <a:spLocks noChangeAspect="1" noChangeArrowheads="1"/>
        </xdr:cNvSpPr>
      </xdr:nvSpPr>
      <xdr:spPr bwMode="auto">
        <a:xfrm>
          <a:off x="8096250" y="292989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179</xdr:row>
      <xdr:rowOff>0</xdr:rowOff>
    </xdr:from>
    <xdr:to>
      <xdr:col>11</xdr:col>
      <xdr:colOff>314325</xdr:colOff>
      <xdr:row>180</xdr:row>
      <xdr:rowOff>133350</xdr:rowOff>
    </xdr:to>
    <xdr:sp macro="" textlink="">
      <xdr:nvSpPr>
        <xdr:cNvPr id="49479" name="AutoShape 1" descr="Eine Matrixformel, die Konstanten verwendet">
          <a:extLst>
            <a:ext uri="{FF2B5EF4-FFF2-40B4-BE49-F238E27FC236}">
              <a16:creationId xmlns:a16="http://schemas.microsoft.com/office/drawing/2014/main" id="{9132B52C-1D70-12F4-B980-391493954BD2}"/>
            </a:ext>
          </a:extLst>
        </xdr:cNvPr>
        <xdr:cNvSpPr>
          <a:spLocks noChangeAspect="1" noChangeArrowheads="1"/>
        </xdr:cNvSpPr>
      </xdr:nvSpPr>
      <xdr:spPr bwMode="auto">
        <a:xfrm>
          <a:off x="8096250" y="292989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198</xdr:row>
      <xdr:rowOff>0</xdr:rowOff>
    </xdr:from>
    <xdr:to>
      <xdr:col>11</xdr:col>
      <xdr:colOff>314325</xdr:colOff>
      <xdr:row>199</xdr:row>
      <xdr:rowOff>133350</xdr:rowOff>
    </xdr:to>
    <xdr:sp macro="" textlink="">
      <xdr:nvSpPr>
        <xdr:cNvPr id="49480" name="AutoShape 1" descr="Eine Matrixformel, die Konstanten verwendet">
          <a:extLst>
            <a:ext uri="{FF2B5EF4-FFF2-40B4-BE49-F238E27FC236}">
              <a16:creationId xmlns:a16="http://schemas.microsoft.com/office/drawing/2014/main" id="{70E50EA6-72E6-21F9-85DE-743C1A374CD0}"/>
            </a:ext>
          </a:extLst>
        </xdr:cNvPr>
        <xdr:cNvSpPr>
          <a:spLocks noChangeAspect="1" noChangeArrowheads="1"/>
        </xdr:cNvSpPr>
      </xdr:nvSpPr>
      <xdr:spPr bwMode="auto">
        <a:xfrm>
          <a:off x="8096250" y="323754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198</xdr:row>
      <xdr:rowOff>0</xdr:rowOff>
    </xdr:from>
    <xdr:to>
      <xdr:col>11</xdr:col>
      <xdr:colOff>314325</xdr:colOff>
      <xdr:row>199</xdr:row>
      <xdr:rowOff>133350</xdr:rowOff>
    </xdr:to>
    <xdr:sp macro="" textlink="">
      <xdr:nvSpPr>
        <xdr:cNvPr id="49481" name="AutoShape 1" descr="Eine Matrixformel, die Konstanten verwendet">
          <a:extLst>
            <a:ext uri="{FF2B5EF4-FFF2-40B4-BE49-F238E27FC236}">
              <a16:creationId xmlns:a16="http://schemas.microsoft.com/office/drawing/2014/main" id="{EAB29308-877A-8926-B21A-202258A62ABF}"/>
            </a:ext>
          </a:extLst>
        </xdr:cNvPr>
        <xdr:cNvSpPr>
          <a:spLocks noChangeAspect="1" noChangeArrowheads="1"/>
        </xdr:cNvSpPr>
      </xdr:nvSpPr>
      <xdr:spPr bwMode="auto">
        <a:xfrm>
          <a:off x="8096250" y="323754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198</xdr:row>
      <xdr:rowOff>0</xdr:rowOff>
    </xdr:from>
    <xdr:to>
      <xdr:col>11</xdr:col>
      <xdr:colOff>314325</xdr:colOff>
      <xdr:row>199</xdr:row>
      <xdr:rowOff>133350</xdr:rowOff>
    </xdr:to>
    <xdr:sp macro="" textlink="">
      <xdr:nvSpPr>
        <xdr:cNvPr id="49482" name="AutoShape 1" descr="Eine Matrixformel, die Konstanten verwendet">
          <a:extLst>
            <a:ext uri="{FF2B5EF4-FFF2-40B4-BE49-F238E27FC236}">
              <a16:creationId xmlns:a16="http://schemas.microsoft.com/office/drawing/2014/main" id="{AE28586B-428F-EF9F-C972-F92DF8596954}"/>
            </a:ext>
          </a:extLst>
        </xdr:cNvPr>
        <xdr:cNvSpPr>
          <a:spLocks noChangeAspect="1" noChangeArrowheads="1"/>
        </xdr:cNvSpPr>
      </xdr:nvSpPr>
      <xdr:spPr bwMode="auto">
        <a:xfrm>
          <a:off x="8096250" y="323754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333</xdr:row>
      <xdr:rowOff>0</xdr:rowOff>
    </xdr:from>
    <xdr:to>
      <xdr:col>11</xdr:col>
      <xdr:colOff>314325</xdr:colOff>
      <xdr:row>334</xdr:row>
      <xdr:rowOff>133350</xdr:rowOff>
    </xdr:to>
    <xdr:sp macro="" textlink="">
      <xdr:nvSpPr>
        <xdr:cNvPr id="49483" name="AutoShape 1" descr="Eine Matrixformel, die Konstanten verwendet">
          <a:extLst>
            <a:ext uri="{FF2B5EF4-FFF2-40B4-BE49-F238E27FC236}">
              <a16:creationId xmlns:a16="http://schemas.microsoft.com/office/drawing/2014/main" id="{16401C66-D4A2-C63B-64D3-CD622FB74DA3}"/>
            </a:ext>
          </a:extLst>
        </xdr:cNvPr>
        <xdr:cNvSpPr>
          <a:spLocks noChangeAspect="1" noChangeArrowheads="1"/>
        </xdr:cNvSpPr>
      </xdr:nvSpPr>
      <xdr:spPr bwMode="auto">
        <a:xfrm>
          <a:off x="8096250" y="542353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333</xdr:row>
      <xdr:rowOff>0</xdr:rowOff>
    </xdr:from>
    <xdr:to>
      <xdr:col>11</xdr:col>
      <xdr:colOff>314325</xdr:colOff>
      <xdr:row>334</xdr:row>
      <xdr:rowOff>133350</xdr:rowOff>
    </xdr:to>
    <xdr:sp macro="" textlink="">
      <xdr:nvSpPr>
        <xdr:cNvPr id="49484" name="AutoShape 1" descr="Eine Matrixformel, die Konstanten verwendet">
          <a:extLst>
            <a:ext uri="{FF2B5EF4-FFF2-40B4-BE49-F238E27FC236}">
              <a16:creationId xmlns:a16="http://schemas.microsoft.com/office/drawing/2014/main" id="{F534B268-D768-69D2-F5D6-FF37CD62CEED}"/>
            </a:ext>
          </a:extLst>
        </xdr:cNvPr>
        <xdr:cNvSpPr>
          <a:spLocks noChangeAspect="1" noChangeArrowheads="1"/>
        </xdr:cNvSpPr>
      </xdr:nvSpPr>
      <xdr:spPr bwMode="auto">
        <a:xfrm>
          <a:off x="8096250" y="542353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333</xdr:row>
      <xdr:rowOff>0</xdr:rowOff>
    </xdr:from>
    <xdr:to>
      <xdr:col>11</xdr:col>
      <xdr:colOff>314325</xdr:colOff>
      <xdr:row>334</xdr:row>
      <xdr:rowOff>133350</xdr:rowOff>
    </xdr:to>
    <xdr:sp macro="" textlink="">
      <xdr:nvSpPr>
        <xdr:cNvPr id="49485" name="AutoShape 1" descr="Eine Matrixformel, die Konstanten verwendet">
          <a:extLst>
            <a:ext uri="{FF2B5EF4-FFF2-40B4-BE49-F238E27FC236}">
              <a16:creationId xmlns:a16="http://schemas.microsoft.com/office/drawing/2014/main" id="{3238E6FB-D671-5855-C0B6-E23FAF81814B}"/>
            </a:ext>
          </a:extLst>
        </xdr:cNvPr>
        <xdr:cNvSpPr>
          <a:spLocks noChangeAspect="1" noChangeArrowheads="1"/>
        </xdr:cNvSpPr>
      </xdr:nvSpPr>
      <xdr:spPr bwMode="auto">
        <a:xfrm>
          <a:off x="8096250" y="542353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347</xdr:row>
      <xdr:rowOff>0</xdr:rowOff>
    </xdr:from>
    <xdr:to>
      <xdr:col>11</xdr:col>
      <xdr:colOff>314325</xdr:colOff>
      <xdr:row>348</xdr:row>
      <xdr:rowOff>133350</xdr:rowOff>
    </xdr:to>
    <xdr:sp macro="" textlink="">
      <xdr:nvSpPr>
        <xdr:cNvPr id="49486" name="AutoShape 1" descr="Eine Matrixformel, die Konstanten verwendet">
          <a:extLst>
            <a:ext uri="{FF2B5EF4-FFF2-40B4-BE49-F238E27FC236}">
              <a16:creationId xmlns:a16="http://schemas.microsoft.com/office/drawing/2014/main" id="{19957B27-3D9C-5947-A4A8-DFA3F5B00DCC}"/>
            </a:ext>
          </a:extLst>
        </xdr:cNvPr>
        <xdr:cNvSpPr>
          <a:spLocks noChangeAspect="1" noChangeArrowheads="1"/>
        </xdr:cNvSpPr>
      </xdr:nvSpPr>
      <xdr:spPr bwMode="auto">
        <a:xfrm>
          <a:off x="8096250" y="565023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347</xdr:row>
      <xdr:rowOff>0</xdr:rowOff>
    </xdr:from>
    <xdr:to>
      <xdr:col>11</xdr:col>
      <xdr:colOff>314325</xdr:colOff>
      <xdr:row>348</xdr:row>
      <xdr:rowOff>133350</xdr:rowOff>
    </xdr:to>
    <xdr:sp macro="" textlink="">
      <xdr:nvSpPr>
        <xdr:cNvPr id="49487" name="AutoShape 1" descr="Eine Matrixformel, die Konstanten verwendet">
          <a:extLst>
            <a:ext uri="{FF2B5EF4-FFF2-40B4-BE49-F238E27FC236}">
              <a16:creationId xmlns:a16="http://schemas.microsoft.com/office/drawing/2014/main" id="{05EFBE06-F3DD-A13A-F16E-039734B655BB}"/>
            </a:ext>
          </a:extLst>
        </xdr:cNvPr>
        <xdr:cNvSpPr>
          <a:spLocks noChangeAspect="1" noChangeArrowheads="1"/>
        </xdr:cNvSpPr>
      </xdr:nvSpPr>
      <xdr:spPr bwMode="auto">
        <a:xfrm>
          <a:off x="8096250" y="565023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347</xdr:row>
      <xdr:rowOff>0</xdr:rowOff>
    </xdr:from>
    <xdr:to>
      <xdr:col>11</xdr:col>
      <xdr:colOff>314325</xdr:colOff>
      <xdr:row>348</xdr:row>
      <xdr:rowOff>133350</xdr:rowOff>
    </xdr:to>
    <xdr:sp macro="" textlink="">
      <xdr:nvSpPr>
        <xdr:cNvPr id="49488" name="AutoShape 1" descr="Eine Matrixformel, die Konstanten verwendet">
          <a:extLst>
            <a:ext uri="{FF2B5EF4-FFF2-40B4-BE49-F238E27FC236}">
              <a16:creationId xmlns:a16="http://schemas.microsoft.com/office/drawing/2014/main" id="{5F326F4C-FB54-26FE-9A9C-18819189781F}"/>
            </a:ext>
          </a:extLst>
        </xdr:cNvPr>
        <xdr:cNvSpPr>
          <a:spLocks noChangeAspect="1" noChangeArrowheads="1"/>
        </xdr:cNvSpPr>
      </xdr:nvSpPr>
      <xdr:spPr bwMode="auto">
        <a:xfrm>
          <a:off x="8096250" y="565023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355</xdr:row>
      <xdr:rowOff>0</xdr:rowOff>
    </xdr:from>
    <xdr:to>
      <xdr:col>11</xdr:col>
      <xdr:colOff>314325</xdr:colOff>
      <xdr:row>356</xdr:row>
      <xdr:rowOff>133350</xdr:rowOff>
    </xdr:to>
    <xdr:sp macro="" textlink="">
      <xdr:nvSpPr>
        <xdr:cNvPr id="49489" name="AutoShape 1" descr="Eine Matrixformel, die Konstanten verwendet">
          <a:extLst>
            <a:ext uri="{FF2B5EF4-FFF2-40B4-BE49-F238E27FC236}">
              <a16:creationId xmlns:a16="http://schemas.microsoft.com/office/drawing/2014/main" id="{7114D5C7-E905-29FC-533D-C4883579729B}"/>
            </a:ext>
          </a:extLst>
        </xdr:cNvPr>
        <xdr:cNvSpPr>
          <a:spLocks noChangeAspect="1" noChangeArrowheads="1"/>
        </xdr:cNvSpPr>
      </xdr:nvSpPr>
      <xdr:spPr bwMode="auto">
        <a:xfrm>
          <a:off x="8096250" y="577977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355</xdr:row>
      <xdr:rowOff>0</xdr:rowOff>
    </xdr:from>
    <xdr:to>
      <xdr:col>11</xdr:col>
      <xdr:colOff>314325</xdr:colOff>
      <xdr:row>356</xdr:row>
      <xdr:rowOff>133350</xdr:rowOff>
    </xdr:to>
    <xdr:sp macro="" textlink="">
      <xdr:nvSpPr>
        <xdr:cNvPr id="49490" name="AutoShape 1" descr="Eine Matrixformel, die Konstanten verwendet">
          <a:extLst>
            <a:ext uri="{FF2B5EF4-FFF2-40B4-BE49-F238E27FC236}">
              <a16:creationId xmlns:a16="http://schemas.microsoft.com/office/drawing/2014/main" id="{A48BB820-03BA-8421-3C8B-806FC6EFA698}"/>
            </a:ext>
          </a:extLst>
        </xdr:cNvPr>
        <xdr:cNvSpPr>
          <a:spLocks noChangeAspect="1" noChangeArrowheads="1"/>
        </xdr:cNvSpPr>
      </xdr:nvSpPr>
      <xdr:spPr bwMode="auto">
        <a:xfrm>
          <a:off x="8096250" y="577977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355</xdr:row>
      <xdr:rowOff>0</xdr:rowOff>
    </xdr:from>
    <xdr:to>
      <xdr:col>11</xdr:col>
      <xdr:colOff>314325</xdr:colOff>
      <xdr:row>356</xdr:row>
      <xdr:rowOff>133350</xdr:rowOff>
    </xdr:to>
    <xdr:sp macro="" textlink="">
      <xdr:nvSpPr>
        <xdr:cNvPr id="49491" name="AutoShape 1" descr="Eine Matrixformel, die Konstanten verwendet">
          <a:extLst>
            <a:ext uri="{FF2B5EF4-FFF2-40B4-BE49-F238E27FC236}">
              <a16:creationId xmlns:a16="http://schemas.microsoft.com/office/drawing/2014/main" id="{555520F0-FEBA-B5E8-31E1-2613E094DE67}"/>
            </a:ext>
          </a:extLst>
        </xdr:cNvPr>
        <xdr:cNvSpPr>
          <a:spLocks noChangeAspect="1" noChangeArrowheads="1"/>
        </xdr:cNvSpPr>
      </xdr:nvSpPr>
      <xdr:spPr bwMode="auto">
        <a:xfrm>
          <a:off x="8096250" y="577977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29</xdr:row>
      <xdr:rowOff>0</xdr:rowOff>
    </xdr:from>
    <xdr:to>
      <xdr:col>11</xdr:col>
      <xdr:colOff>314325</xdr:colOff>
      <xdr:row>30</xdr:row>
      <xdr:rowOff>133350</xdr:rowOff>
    </xdr:to>
    <xdr:sp macro="" textlink="">
      <xdr:nvSpPr>
        <xdr:cNvPr id="49492" name="AutoShape 1" descr="Eine Matrixformel, die Konstanten verwendet">
          <a:extLst>
            <a:ext uri="{FF2B5EF4-FFF2-40B4-BE49-F238E27FC236}">
              <a16:creationId xmlns:a16="http://schemas.microsoft.com/office/drawing/2014/main" id="{F0C0D02E-7276-1F6D-24C2-BD95A8FE6FE9}"/>
            </a:ext>
          </a:extLst>
        </xdr:cNvPr>
        <xdr:cNvSpPr>
          <a:spLocks noChangeAspect="1" noChangeArrowheads="1"/>
        </xdr:cNvSpPr>
      </xdr:nvSpPr>
      <xdr:spPr bwMode="auto">
        <a:xfrm>
          <a:off x="8096250" y="50101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29</xdr:row>
      <xdr:rowOff>0</xdr:rowOff>
    </xdr:from>
    <xdr:to>
      <xdr:col>11</xdr:col>
      <xdr:colOff>314325</xdr:colOff>
      <xdr:row>30</xdr:row>
      <xdr:rowOff>133350</xdr:rowOff>
    </xdr:to>
    <xdr:sp macro="" textlink="">
      <xdr:nvSpPr>
        <xdr:cNvPr id="49493" name="AutoShape 1" descr="Eine Matrixformel, die Konstanten verwendet">
          <a:extLst>
            <a:ext uri="{FF2B5EF4-FFF2-40B4-BE49-F238E27FC236}">
              <a16:creationId xmlns:a16="http://schemas.microsoft.com/office/drawing/2014/main" id="{21019288-E8FD-E703-136C-055B917FB895}"/>
            </a:ext>
          </a:extLst>
        </xdr:cNvPr>
        <xdr:cNvSpPr>
          <a:spLocks noChangeAspect="1" noChangeArrowheads="1"/>
        </xdr:cNvSpPr>
      </xdr:nvSpPr>
      <xdr:spPr bwMode="auto">
        <a:xfrm>
          <a:off x="8096250" y="50101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29</xdr:row>
      <xdr:rowOff>0</xdr:rowOff>
    </xdr:from>
    <xdr:to>
      <xdr:col>11</xdr:col>
      <xdr:colOff>314325</xdr:colOff>
      <xdr:row>30</xdr:row>
      <xdr:rowOff>133350</xdr:rowOff>
    </xdr:to>
    <xdr:sp macro="" textlink="">
      <xdr:nvSpPr>
        <xdr:cNvPr id="49494" name="AutoShape 1" descr="Eine Matrixformel, die Konstanten verwendet">
          <a:extLst>
            <a:ext uri="{FF2B5EF4-FFF2-40B4-BE49-F238E27FC236}">
              <a16:creationId xmlns:a16="http://schemas.microsoft.com/office/drawing/2014/main" id="{90F40F3B-4611-21D9-56FE-41F7DCA02F7B}"/>
            </a:ext>
          </a:extLst>
        </xdr:cNvPr>
        <xdr:cNvSpPr>
          <a:spLocks noChangeAspect="1" noChangeArrowheads="1"/>
        </xdr:cNvSpPr>
      </xdr:nvSpPr>
      <xdr:spPr bwMode="auto">
        <a:xfrm>
          <a:off x="8096250" y="50101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314325</xdr:colOff>
      <xdr:row>43</xdr:row>
      <xdr:rowOff>133350</xdr:rowOff>
    </xdr:to>
    <xdr:sp macro="" textlink="">
      <xdr:nvSpPr>
        <xdr:cNvPr id="49495" name="AutoShape 1" descr="Eine Matrixformel, die Konstanten verwendet">
          <a:extLst>
            <a:ext uri="{FF2B5EF4-FFF2-40B4-BE49-F238E27FC236}">
              <a16:creationId xmlns:a16="http://schemas.microsoft.com/office/drawing/2014/main" id="{28803A42-1273-4D92-3F3D-8F7D5751552E}"/>
            </a:ext>
          </a:extLst>
        </xdr:cNvPr>
        <xdr:cNvSpPr>
          <a:spLocks noChangeAspect="1" noChangeArrowheads="1"/>
        </xdr:cNvSpPr>
      </xdr:nvSpPr>
      <xdr:spPr bwMode="auto">
        <a:xfrm>
          <a:off x="8096250" y="71151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314325</xdr:colOff>
      <xdr:row>43</xdr:row>
      <xdr:rowOff>133350</xdr:rowOff>
    </xdr:to>
    <xdr:sp macro="" textlink="">
      <xdr:nvSpPr>
        <xdr:cNvPr id="49496" name="AutoShape 1" descr="Eine Matrixformel, die Konstanten verwendet">
          <a:extLst>
            <a:ext uri="{FF2B5EF4-FFF2-40B4-BE49-F238E27FC236}">
              <a16:creationId xmlns:a16="http://schemas.microsoft.com/office/drawing/2014/main" id="{E0B55558-CA4A-481D-C8F3-E552DA9AFFD2}"/>
            </a:ext>
          </a:extLst>
        </xdr:cNvPr>
        <xdr:cNvSpPr>
          <a:spLocks noChangeAspect="1" noChangeArrowheads="1"/>
        </xdr:cNvSpPr>
      </xdr:nvSpPr>
      <xdr:spPr bwMode="auto">
        <a:xfrm>
          <a:off x="8096250" y="71151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314325</xdr:colOff>
      <xdr:row>43</xdr:row>
      <xdr:rowOff>133350</xdr:rowOff>
    </xdr:to>
    <xdr:sp macro="" textlink="">
      <xdr:nvSpPr>
        <xdr:cNvPr id="49497" name="AutoShape 1" descr="Eine Matrixformel, die Konstanten verwendet">
          <a:extLst>
            <a:ext uri="{FF2B5EF4-FFF2-40B4-BE49-F238E27FC236}">
              <a16:creationId xmlns:a16="http://schemas.microsoft.com/office/drawing/2014/main" id="{C1B512BB-6433-D519-ECED-E24058168266}"/>
            </a:ext>
          </a:extLst>
        </xdr:cNvPr>
        <xdr:cNvSpPr>
          <a:spLocks noChangeAspect="1" noChangeArrowheads="1"/>
        </xdr:cNvSpPr>
      </xdr:nvSpPr>
      <xdr:spPr bwMode="auto">
        <a:xfrm>
          <a:off x="8096250" y="71151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71</xdr:row>
      <xdr:rowOff>0</xdr:rowOff>
    </xdr:from>
    <xdr:to>
      <xdr:col>11</xdr:col>
      <xdr:colOff>314325</xdr:colOff>
      <xdr:row>72</xdr:row>
      <xdr:rowOff>133350</xdr:rowOff>
    </xdr:to>
    <xdr:sp macro="" textlink="">
      <xdr:nvSpPr>
        <xdr:cNvPr id="49498" name="AutoShape 1" descr="Eine Matrixformel, die Konstanten verwendet">
          <a:extLst>
            <a:ext uri="{FF2B5EF4-FFF2-40B4-BE49-F238E27FC236}">
              <a16:creationId xmlns:a16="http://schemas.microsoft.com/office/drawing/2014/main" id="{668634DF-78CA-FB68-1ED0-F4897E85990B}"/>
            </a:ext>
          </a:extLst>
        </xdr:cNvPr>
        <xdr:cNvSpPr>
          <a:spLocks noChangeAspect="1" noChangeArrowheads="1"/>
        </xdr:cNvSpPr>
      </xdr:nvSpPr>
      <xdr:spPr bwMode="auto">
        <a:xfrm>
          <a:off x="8096250" y="118110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71</xdr:row>
      <xdr:rowOff>0</xdr:rowOff>
    </xdr:from>
    <xdr:to>
      <xdr:col>11</xdr:col>
      <xdr:colOff>314325</xdr:colOff>
      <xdr:row>72</xdr:row>
      <xdr:rowOff>133350</xdr:rowOff>
    </xdr:to>
    <xdr:sp macro="" textlink="">
      <xdr:nvSpPr>
        <xdr:cNvPr id="49499" name="AutoShape 1" descr="Eine Matrixformel, die Konstanten verwendet">
          <a:extLst>
            <a:ext uri="{FF2B5EF4-FFF2-40B4-BE49-F238E27FC236}">
              <a16:creationId xmlns:a16="http://schemas.microsoft.com/office/drawing/2014/main" id="{BDDD7235-911D-D9AE-4696-D659DA24AB1A}"/>
            </a:ext>
          </a:extLst>
        </xdr:cNvPr>
        <xdr:cNvSpPr>
          <a:spLocks noChangeAspect="1" noChangeArrowheads="1"/>
        </xdr:cNvSpPr>
      </xdr:nvSpPr>
      <xdr:spPr bwMode="auto">
        <a:xfrm>
          <a:off x="8096250" y="118110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71</xdr:row>
      <xdr:rowOff>0</xdr:rowOff>
    </xdr:from>
    <xdr:to>
      <xdr:col>11</xdr:col>
      <xdr:colOff>314325</xdr:colOff>
      <xdr:row>72</xdr:row>
      <xdr:rowOff>133350</xdr:rowOff>
    </xdr:to>
    <xdr:sp macro="" textlink="">
      <xdr:nvSpPr>
        <xdr:cNvPr id="49500" name="AutoShape 1" descr="Eine Matrixformel, die Konstanten verwendet">
          <a:extLst>
            <a:ext uri="{FF2B5EF4-FFF2-40B4-BE49-F238E27FC236}">
              <a16:creationId xmlns:a16="http://schemas.microsoft.com/office/drawing/2014/main" id="{CED9EEF0-290D-4F51-7C95-488C237B2AF7}"/>
            </a:ext>
          </a:extLst>
        </xdr:cNvPr>
        <xdr:cNvSpPr>
          <a:spLocks noChangeAspect="1" noChangeArrowheads="1"/>
        </xdr:cNvSpPr>
      </xdr:nvSpPr>
      <xdr:spPr bwMode="auto">
        <a:xfrm>
          <a:off x="8096250" y="118110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71</xdr:row>
      <xdr:rowOff>0</xdr:rowOff>
    </xdr:from>
    <xdr:to>
      <xdr:col>11</xdr:col>
      <xdr:colOff>314325</xdr:colOff>
      <xdr:row>72</xdr:row>
      <xdr:rowOff>133350</xdr:rowOff>
    </xdr:to>
    <xdr:sp macro="" textlink="">
      <xdr:nvSpPr>
        <xdr:cNvPr id="49501" name="AutoShape 1" descr="Eine Matrixformel, die Konstanten verwendet">
          <a:extLst>
            <a:ext uri="{FF2B5EF4-FFF2-40B4-BE49-F238E27FC236}">
              <a16:creationId xmlns:a16="http://schemas.microsoft.com/office/drawing/2014/main" id="{0220ACB8-4574-FFE3-85C3-C3AF31993617}"/>
            </a:ext>
          </a:extLst>
        </xdr:cNvPr>
        <xdr:cNvSpPr>
          <a:spLocks noChangeAspect="1" noChangeArrowheads="1"/>
        </xdr:cNvSpPr>
      </xdr:nvSpPr>
      <xdr:spPr bwMode="auto">
        <a:xfrm>
          <a:off x="8096250" y="118110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90</xdr:row>
      <xdr:rowOff>0</xdr:rowOff>
    </xdr:from>
    <xdr:to>
      <xdr:col>11</xdr:col>
      <xdr:colOff>314325</xdr:colOff>
      <xdr:row>91</xdr:row>
      <xdr:rowOff>133350</xdr:rowOff>
    </xdr:to>
    <xdr:sp macro="" textlink="">
      <xdr:nvSpPr>
        <xdr:cNvPr id="49502" name="AutoShape 1" descr="Eine Matrixformel, die Konstanten verwendet">
          <a:extLst>
            <a:ext uri="{FF2B5EF4-FFF2-40B4-BE49-F238E27FC236}">
              <a16:creationId xmlns:a16="http://schemas.microsoft.com/office/drawing/2014/main" id="{3E029A09-76B7-8DFE-C1A5-82745015695F}"/>
            </a:ext>
          </a:extLst>
        </xdr:cNvPr>
        <xdr:cNvSpPr>
          <a:spLocks noChangeAspect="1" noChangeArrowheads="1"/>
        </xdr:cNvSpPr>
      </xdr:nvSpPr>
      <xdr:spPr bwMode="auto">
        <a:xfrm>
          <a:off x="8096250" y="148875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90</xdr:row>
      <xdr:rowOff>0</xdr:rowOff>
    </xdr:from>
    <xdr:to>
      <xdr:col>11</xdr:col>
      <xdr:colOff>314325</xdr:colOff>
      <xdr:row>91</xdr:row>
      <xdr:rowOff>133350</xdr:rowOff>
    </xdr:to>
    <xdr:sp macro="" textlink="">
      <xdr:nvSpPr>
        <xdr:cNvPr id="49503" name="AutoShape 1" descr="Eine Matrixformel, die Konstanten verwendet">
          <a:extLst>
            <a:ext uri="{FF2B5EF4-FFF2-40B4-BE49-F238E27FC236}">
              <a16:creationId xmlns:a16="http://schemas.microsoft.com/office/drawing/2014/main" id="{68AF6408-A0A1-BBE6-97BB-FAB3EF149F91}"/>
            </a:ext>
          </a:extLst>
        </xdr:cNvPr>
        <xdr:cNvSpPr>
          <a:spLocks noChangeAspect="1" noChangeArrowheads="1"/>
        </xdr:cNvSpPr>
      </xdr:nvSpPr>
      <xdr:spPr bwMode="auto">
        <a:xfrm>
          <a:off x="8096250" y="148875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90</xdr:row>
      <xdr:rowOff>0</xdr:rowOff>
    </xdr:from>
    <xdr:to>
      <xdr:col>11</xdr:col>
      <xdr:colOff>314325</xdr:colOff>
      <xdr:row>91</xdr:row>
      <xdr:rowOff>133350</xdr:rowOff>
    </xdr:to>
    <xdr:sp macro="" textlink="">
      <xdr:nvSpPr>
        <xdr:cNvPr id="49504" name="AutoShape 1" descr="Eine Matrixformel, die Konstanten verwendet">
          <a:extLst>
            <a:ext uri="{FF2B5EF4-FFF2-40B4-BE49-F238E27FC236}">
              <a16:creationId xmlns:a16="http://schemas.microsoft.com/office/drawing/2014/main" id="{2162C796-A261-C06C-7F24-C10287991740}"/>
            </a:ext>
          </a:extLst>
        </xdr:cNvPr>
        <xdr:cNvSpPr>
          <a:spLocks noChangeAspect="1" noChangeArrowheads="1"/>
        </xdr:cNvSpPr>
      </xdr:nvSpPr>
      <xdr:spPr bwMode="auto">
        <a:xfrm>
          <a:off x="8096250" y="148875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90</xdr:row>
      <xdr:rowOff>0</xdr:rowOff>
    </xdr:from>
    <xdr:to>
      <xdr:col>11</xdr:col>
      <xdr:colOff>314325</xdr:colOff>
      <xdr:row>91</xdr:row>
      <xdr:rowOff>133350</xdr:rowOff>
    </xdr:to>
    <xdr:sp macro="" textlink="">
      <xdr:nvSpPr>
        <xdr:cNvPr id="49505" name="AutoShape 1" descr="Eine Matrixformel, die Konstanten verwendet">
          <a:extLst>
            <a:ext uri="{FF2B5EF4-FFF2-40B4-BE49-F238E27FC236}">
              <a16:creationId xmlns:a16="http://schemas.microsoft.com/office/drawing/2014/main" id="{5D86439F-0443-1CC2-7CA5-E0FCFC4EF0CB}"/>
            </a:ext>
          </a:extLst>
        </xdr:cNvPr>
        <xdr:cNvSpPr>
          <a:spLocks noChangeAspect="1" noChangeArrowheads="1"/>
        </xdr:cNvSpPr>
      </xdr:nvSpPr>
      <xdr:spPr bwMode="auto">
        <a:xfrm>
          <a:off x="8096250" y="148875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</xdr:row>
      <xdr:rowOff>0</xdr:rowOff>
    </xdr:from>
    <xdr:to>
      <xdr:col>11</xdr:col>
      <xdr:colOff>314325</xdr:colOff>
      <xdr:row>34</xdr:row>
      <xdr:rowOff>133350</xdr:rowOff>
    </xdr:to>
    <xdr:sp macro="" textlink="">
      <xdr:nvSpPr>
        <xdr:cNvPr id="49506" name="AutoShape 1" descr="Eine Matrixformel, die Konstanten verwendet">
          <a:extLst>
            <a:ext uri="{FF2B5EF4-FFF2-40B4-BE49-F238E27FC236}">
              <a16:creationId xmlns:a16="http://schemas.microsoft.com/office/drawing/2014/main" id="{2DF82056-4765-9A38-A8FA-FC9AB3BC7E80}"/>
            </a:ext>
          </a:extLst>
        </xdr:cNvPr>
        <xdr:cNvSpPr>
          <a:spLocks noChangeAspect="1" noChangeArrowheads="1"/>
        </xdr:cNvSpPr>
      </xdr:nvSpPr>
      <xdr:spPr bwMode="auto">
        <a:xfrm>
          <a:off x="8096250" y="56578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</xdr:row>
      <xdr:rowOff>0</xdr:rowOff>
    </xdr:from>
    <xdr:to>
      <xdr:col>11</xdr:col>
      <xdr:colOff>314325</xdr:colOff>
      <xdr:row>34</xdr:row>
      <xdr:rowOff>133350</xdr:rowOff>
    </xdr:to>
    <xdr:sp macro="" textlink="">
      <xdr:nvSpPr>
        <xdr:cNvPr id="49507" name="AutoShape 1" descr="Eine Matrixformel, die Konstanten verwendet">
          <a:extLst>
            <a:ext uri="{FF2B5EF4-FFF2-40B4-BE49-F238E27FC236}">
              <a16:creationId xmlns:a16="http://schemas.microsoft.com/office/drawing/2014/main" id="{65D472EC-D102-F0FF-C8B3-96DF25A91528}"/>
            </a:ext>
          </a:extLst>
        </xdr:cNvPr>
        <xdr:cNvSpPr>
          <a:spLocks noChangeAspect="1" noChangeArrowheads="1"/>
        </xdr:cNvSpPr>
      </xdr:nvSpPr>
      <xdr:spPr bwMode="auto">
        <a:xfrm>
          <a:off x="8096250" y="56578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</xdr:row>
      <xdr:rowOff>0</xdr:rowOff>
    </xdr:from>
    <xdr:to>
      <xdr:col>11</xdr:col>
      <xdr:colOff>314325</xdr:colOff>
      <xdr:row>34</xdr:row>
      <xdr:rowOff>133350</xdr:rowOff>
    </xdr:to>
    <xdr:sp macro="" textlink="">
      <xdr:nvSpPr>
        <xdr:cNvPr id="49508" name="AutoShape 1" descr="Eine Matrixformel, die Konstanten verwendet">
          <a:extLst>
            <a:ext uri="{FF2B5EF4-FFF2-40B4-BE49-F238E27FC236}">
              <a16:creationId xmlns:a16="http://schemas.microsoft.com/office/drawing/2014/main" id="{51C860A5-8FBC-3DC6-5D70-CF40A445232A}"/>
            </a:ext>
          </a:extLst>
        </xdr:cNvPr>
        <xdr:cNvSpPr>
          <a:spLocks noChangeAspect="1" noChangeArrowheads="1"/>
        </xdr:cNvSpPr>
      </xdr:nvSpPr>
      <xdr:spPr bwMode="auto">
        <a:xfrm>
          <a:off x="8096250" y="56578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</xdr:row>
      <xdr:rowOff>0</xdr:rowOff>
    </xdr:from>
    <xdr:to>
      <xdr:col>11</xdr:col>
      <xdr:colOff>314325</xdr:colOff>
      <xdr:row>34</xdr:row>
      <xdr:rowOff>133350</xdr:rowOff>
    </xdr:to>
    <xdr:sp macro="" textlink="">
      <xdr:nvSpPr>
        <xdr:cNvPr id="49509" name="AutoShape 1" descr="Eine Matrixformel, die Konstanten verwendet">
          <a:extLst>
            <a:ext uri="{FF2B5EF4-FFF2-40B4-BE49-F238E27FC236}">
              <a16:creationId xmlns:a16="http://schemas.microsoft.com/office/drawing/2014/main" id="{CA8AD73A-7AA5-FD87-9CEF-A211BAEAE3A6}"/>
            </a:ext>
          </a:extLst>
        </xdr:cNvPr>
        <xdr:cNvSpPr>
          <a:spLocks noChangeAspect="1" noChangeArrowheads="1"/>
        </xdr:cNvSpPr>
      </xdr:nvSpPr>
      <xdr:spPr bwMode="auto">
        <a:xfrm>
          <a:off x="8096250" y="56578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65</xdr:row>
      <xdr:rowOff>0</xdr:rowOff>
    </xdr:from>
    <xdr:to>
      <xdr:col>11</xdr:col>
      <xdr:colOff>314325</xdr:colOff>
      <xdr:row>66</xdr:row>
      <xdr:rowOff>133350</xdr:rowOff>
    </xdr:to>
    <xdr:sp macro="" textlink="">
      <xdr:nvSpPr>
        <xdr:cNvPr id="49510" name="AutoShape 1" descr="Eine Matrixformel, die Konstanten verwendet">
          <a:extLst>
            <a:ext uri="{FF2B5EF4-FFF2-40B4-BE49-F238E27FC236}">
              <a16:creationId xmlns:a16="http://schemas.microsoft.com/office/drawing/2014/main" id="{56FB684C-7844-B1A4-FEA6-12EF71988616}"/>
            </a:ext>
          </a:extLst>
        </xdr:cNvPr>
        <xdr:cNvSpPr>
          <a:spLocks noChangeAspect="1" noChangeArrowheads="1"/>
        </xdr:cNvSpPr>
      </xdr:nvSpPr>
      <xdr:spPr bwMode="auto">
        <a:xfrm>
          <a:off x="8096250" y="108394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65</xdr:row>
      <xdr:rowOff>0</xdr:rowOff>
    </xdr:from>
    <xdr:to>
      <xdr:col>11</xdr:col>
      <xdr:colOff>314325</xdr:colOff>
      <xdr:row>66</xdr:row>
      <xdr:rowOff>133350</xdr:rowOff>
    </xdr:to>
    <xdr:sp macro="" textlink="">
      <xdr:nvSpPr>
        <xdr:cNvPr id="49511" name="AutoShape 1" descr="Eine Matrixformel, die Konstanten verwendet">
          <a:extLst>
            <a:ext uri="{FF2B5EF4-FFF2-40B4-BE49-F238E27FC236}">
              <a16:creationId xmlns:a16="http://schemas.microsoft.com/office/drawing/2014/main" id="{705BEDF6-408D-6FB2-E8FF-9E1CA311BC30}"/>
            </a:ext>
          </a:extLst>
        </xdr:cNvPr>
        <xdr:cNvSpPr>
          <a:spLocks noChangeAspect="1" noChangeArrowheads="1"/>
        </xdr:cNvSpPr>
      </xdr:nvSpPr>
      <xdr:spPr bwMode="auto">
        <a:xfrm>
          <a:off x="8096250" y="108394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65</xdr:row>
      <xdr:rowOff>0</xdr:rowOff>
    </xdr:from>
    <xdr:to>
      <xdr:col>11</xdr:col>
      <xdr:colOff>314325</xdr:colOff>
      <xdr:row>66</xdr:row>
      <xdr:rowOff>133350</xdr:rowOff>
    </xdr:to>
    <xdr:sp macro="" textlink="">
      <xdr:nvSpPr>
        <xdr:cNvPr id="49512" name="AutoShape 1" descr="Eine Matrixformel, die Konstanten verwendet">
          <a:extLst>
            <a:ext uri="{FF2B5EF4-FFF2-40B4-BE49-F238E27FC236}">
              <a16:creationId xmlns:a16="http://schemas.microsoft.com/office/drawing/2014/main" id="{5DF9F553-46A6-318B-2C5D-F9D2078921FC}"/>
            </a:ext>
          </a:extLst>
        </xdr:cNvPr>
        <xdr:cNvSpPr>
          <a:spLocks noChangeAspect="1" noChangeArrowheads="1"/>
        </xdr:cNvSpPr>
      </xdr:nvSpPr>
      <xdr:spPr bwMode="auto">
        <a:xfrm>
          <a:off x="8096250" y="108394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65</xdr:row>
      <xdr:rowOff>0</xdr:rowOff>
    </xdr:from>
    <xdr:to>
      <xdr:col>11</xdr:col>
      <xdr:colOff>314325</xdr:colOff>
      <xdr:row>66</xdr:row>
      <xdr:rowOff>133350</xdr:rowOff>
    </xdr:to>
    <xdr:sp macro="" textlink="">
      <xdr:nvSpPr>
        <xdr:cNvPr id="49513" name="AutoShape 1" descr="Eine Matrixformel, die Konstanten verwendet">
          <a:extLst>
            <a:ext uri="{FF2B5EF4-FFF2-40B4-BE49-F238E27FC236}">
              <a16:creationId xmlns:a16="http://schemas.microsoft.com/office/drawing/2014/main" id="{9A45CF8B-3D37-CD51-2789-6FC7494FA729}"/>
            </a:ext>
          </a:extLst>
        </xdr:cNvPr>
        <xdr:cNvSpPr>
          <a:spLocks noChangeAspect="1" noChangeArrowheads="1"/>
        </xdr:cNvSpPr>
      </xdr:nvSpPr>
      <xdr:spPr bwMode="auto">
        <a:xfrm>
          <a:off x="8096250" y="108394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296</xdr:row>
      <xdr:rowOff>0</xdr:rowOff>
    </xdr:from>
    <xdr:to>
      <xdr:col>11</xdr:col>
      <xdr:colOff>314325</xdr:colOff>
      <xdr:row>297</xdr:row>
      <xdr:rowOff>133350</xdr:rowOff>
    </xdr:to>
    <xdr:sp macro="" textlink="">
      <xdr:nvSpPr>
        <xdr:cNvPr id="49514" name="AutoShape 1" descr="Eine Matrixformel, die Konstanten verwendet">
          <a:extLst>
            <a:ext uri="{FF2B5EF4-FFF2-40B4-BE49-F238E27FC236}">
              <a16:creationId xmlns:a16="http://schemas.microsoft.com/office/drawing/2014/main" id="{AB25B72E-4567-B8C1-84E8-34FBDB5147D0}"/>
            </a:ext>
          </a:extLst>
        </xdr:cNvPr>
        <xdr:cNvSpPr>
          <a:spLocks noChangeAspect="1" noChangeArrowheads="1"/>
        </xdr:cNvSpPr>
      </xdr:nvSpPr>
      <xdr:spPr bwMode="auto">
        <a:xfrm>
          <a:off x="8096250" y="482441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296</xdr:row>
      <xdr:rowOff>0</xdr:rowOff>
    </xdr:from>
    <xdr:to>
      <xdr:col>11</xdr:col>
      <xdr:colOff>314325</xdr:colOff>
      <xdr:row>297</xdr:row>
      <xdr:rowOff>133350</xdr:rowOff>
    </xdr:to>
    <xdr:sp macro="" textlink="">
      <xdr:nvSpPr>
        <xdr:cNvPr id="49515" name="AutoShape 1" descr="Eine Matrixformel, die Konstanten verwendet">
          <a:extLst>
            <a:ext uri="{FF2B5EF4-FFF2-40B4-BE49-F238E27FC236}">
              <a16:creationId xmlns:a16="http://schemas.microsoft.com/office/drawing/2014/main" id="{D2652DDE-1374-4E66-7B81-4AA42D461884}"/>
            </a:ext>
          </a:extLst>
        </xdr:cNvPr>
        <xdr:cNvSpPr>
          <a:spLocks noChangeAspect="1" noChangeArrowheads="1"/>
        </xdr:cNvSpPr>
      </xdr:nvSpPr>
      <xdr:spPr bwMode="auto">
        <a:xfrm>
          <a:off x="8096250" y="482441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296</xdr:row>
      <xdr:rowOff>0</xdr:rowOff>
    </xdr:from>
    <xdr:to>
      <xdr:col>11</xdr:col>
      <xdr:colOff>314325</xdr:colOff>
      <xdr:row>297</xdr:row>
      <xdr:rowOff>133350</xdr:rowOff>
    </xdr:to>
    <xdr:sp macro="" textlink="">
      <xdr:nvSpPr>
        <xdr:cNvPr id="49516" name="AutoShape 1" descr="Eine Matrixformel, die Konstanten verwendet">
          <a:extLst>
            <a:ext uri="{FF2B5EF4-FFF2-40B4-BE49-F238E27FC236}">
              <a16:creationId xmlns:a16="http://schemas.microsoft.com/office/drawing/2014/main" id="{E772F48B-A54D-35DF-DAA6-48ACCBEE490B}"/>
            </a:ext>
          </a:extLst>
        </xdr:cNvPr>
        <xdr:cNvSpPr>
          <a:spLocks noChangeAspect="1" noChangeArrowheads="1"/>
        </xdr:cNvSpPr>
      </xdr:nvSpPr>
      <xdr:spPr bwMode="auto">
        <a:xfrm>
          <a:off x="8096250" y="482441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296</xdr:row>
      <xdr:rowOff>0</xdr:rowOff>
    </xdr:from>
    <xdr:to>
      <xdr:col>11</xdr:col>
      <xdr:colOff>314325</xdr:colOff>
      <xdr:row>297</xdr:row>
      <xdr:rowOff>133350</xdr:rowOff>
    </xdr:to>
    <xdr:sp macro="" textlink="">
      <xdr:nvSpPr>
        <xdr:cNvPr id="49517" name="AutoShape 1" descr="Eine Matrixformel, die Konstanten verwendet">
          <a:extLst>
            <a:ext uri="{FF2B5EF4-FFF2-40B4-BE49-F238E27FC236}">
              <a16:creationId xmlns:a16="http://schemas.microsoft.com/office/drawing/2014/main" id="{5F140BCF-236B-89B9-15E7-D61DCA1767CB}"/>
            </a:ext>
          </a:extLst>
        </xdr:cNvPr>
        <xdr:cNvSpPr>
          <a:spLocks noChangeAspect="1" noChangeArrowheads="1"/>
        </xdr:cNvSpPr>
      </xdr:nvSpPr>
      <xdr:spPr bwMode="auto">
        <a:xfrm>
          <a:off x="8096250" y="482441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363</xdr:row>
      <xdr:rowOff>0</xdr:rowOff>
    </xdr:from>
    <xdr:to>
      <xdr:col>11</xdr:col>
      <xdr:colOff>314325</xdr:colOff>
      <xdr:row>364</xdr:row>
      <xdr:rowOff>133350</xdr:rowOff>
    </xdr:to>
    <xdr:sp macro="" textlink="">
      <xdr:nvSpPr>
        <xdr:cNvPr id="49518" name="AutoShape 1" descr="Eine Matrixformel, die Konstanten verwendet">
          <a:extLst>
            <a:ext uri="{FF2B5EF4-FFF2-40B4-BE49-F238E27FC236}">
              <a16:creationId xmlns:a16="http://schemas.microsoft.com/office/drawing/2014/main" id="{14570DE9-4342-77BE-7EE2-EE1930334474}"/>
            </a:ext>
          </a:extLst>
        </xdr:cNvPr>
        <xdr:cNvSpPr>
          <a:spLocks noChangeAspect="1" noChangeArrowheads="1"/>
        </xdr:cNvSpPr>
      </xdr:nvSpPr>
      <xdr:spPr bwMode="auto">
        <a:xfrm>
          <a:off x="8096250" y="590931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363</xdr:row>
      <xdr:rowOff>0</xdr:rowOff>
    </xdr:from>
    <xdr:to>
      <xdr:col>11</xdr:col>
      <xdr:colOff>314325</xdr:colOff>
      <xdr:row>364</xdr:row>
      <xdr:rowOff>133350</xdr:rowOff>
    </xdr:to>
    <xdr:sp macro="" textlink="">
      <xdr:nvSpPr>
        <xdr:cNvPr id="49519" name="AutoShape 1" descr="Eine Matrixformel, die Konstanten verwendet">
          <a:extLst>
            <a:ext uri="{FF2B5EF4-FFF2-40B4-BE49-F238E27FC236}">
              <a16:creationId xmlns:a16="http://schemas.microsoft.com/office/drawing/2014/main" id="{78E967D3-32C3-FDB5-FABD-4B366A85FF95}"/>
            </a:ext>
          </a:extLst>
        </xdr:cNvPr>
        <xdr:cNvSpPr>
          <a:spLocks noChangeAspect="1" noChangeArrowheads="1"/>
        </xdr:cNvSpPr>
      </xdr:nvSpPr>
      <xdr:spPr bwMode="auto">
        <a:xfrm>
          <a:off x="8096250" y="590931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363</xdr:row>
      <xdr:rowOff>0</xdr:rowOff>
    </xdr:from>
    <xdr:to>
      <xdr:col>11</xdr:col>
      <xdr:colOff>314325</xdr:colOff>
      <xdr:row>364</xdr:row>
      <xdr:rowOff>133350</xdr:rowOff>
    </xdr:to>
    <xdr:sp macro="" textlink="">
      <xdr:nvSpPr>
        <xdr:cNvPr id="49520" name="AutoShape 1" descr="Eine Matrixformel, die Konstanten verwendet">
          <a:extLst>
            <a:ext uri="{FF2B5EF4-FFF2-40B4-BE49-F238E27FC236}">
              <a16:creationId xmlns:a16="http://schemas.microsoft.com/office/drawing/2014/main" id="{F8F4585D-AEF8-E547-DDB3-8AF483A5E360}"/>
            </a:ext>
          </a:extLst>
        </xdr:cNvPr>
        <xdr:cNvSpPr>
          <a:spLocks noChangeAspect="1" noChangeArrowheads="1"/>
        </xdr:cNvSpPr>
      </xdr:nvSpPr>
      <xdr:spPr bwMode="auto">
        <a:xfrm>
          <a:off x="8096250" y="590931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363</xdr:row>
      <xdr:rowOff>0</xdr:rowOff>
    </xdr:from>
    <xdr:to>
      <xdr:col>11</xdr:col>
      <xdr:colOff>314325</xdr:colOff>
      <xdr:row>364</xdr:row>
      <xdr:rowOff>133350</xdr:rowOff>
    </xdr:to>
    <xdr:sp macro="" textlink="">
      <xdr:nvSpPr>
        <xdr:cNvPr id="49521" name="AutoShape 1" descr="Eine Matrixformel, die Konstanten verwendet">
          <a:extLst>
            <a:ext uri="{FF2B5EF4-FFF2-40B4-BE49-F238E27FC236}">
              <a16:creationId xmlns:a16="http://schemas.microsoft.com/office/drawing/2014/main" id="{4AB6F48F-0150-F8C8-8687-0D831E97084B}"/>
            </a:ext>
          </a:extLst>
        </xdr:cNvPr>
        <xdr:cNvSpPr>
          <a:spLocks noChangeAspect="1" noChangeArrowheads="1"/>
        </xdr:cNvSpPr>
      </xdr:nvSpPr>
      <xdr:spPr bwMode="auto">
        <a:xfrm>
          <a:off x="8096250" y="590931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282</xdr:row>
      <xdr:rowOff>0</xdr:rowOff>
    </xdr:from>
    <xdr:to>
      <xdr:col>11</xdr:col>
      <xdr:colOff>314325</xdr:colOff>
      <xdr:row>283</xdr:row>
      <xdr:rowOff>133350</xdr:rowOff>
    </xdr:to>
    <xdr:sp macro="" textlink="">
      <xdr:nvSpPr>
        <xdr:cNvPr id="49522" name="AutoShape 1" descr="Eine Matrixformel, die Konstanten verwendet">
          <a:extLst>
            <a:ext uri="{FF2B5EF4-FFF2-40B4-BE49-F238E27FC236}">
              <a16:creationId xmlns:a16="http://schemas.microsoft.com/office/drawing/2014/main" id="{DC1B141D-8AB8-D6CA-320A-02965E050C4D}"/>
            </a:ext>
          </a:extLst>
        </xdr:cNvPr>
        <xdr:cNvSpPr>
          <a:spLocks noChangeAspect="1" noChangeArrowheads="1"/>
        </xdr:cNvSpPr>
      </xdr:nvSpPr>
      <xdr:spPr bwMode="auto">
        <a:xfrm>
          <a:off x="8096250" y="459771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282</xdr:row>
      <xdr:rowOff>0</xdr:rowOff>
    </xdr:from>
    <xdr:to>
      <xdr:col>11</xdr:col>
      <xdr:colOff>314325</xdr:colOff>
      <xdr:row>283</xdr:row>
      <xdr:rowOff>133350</xdr:rowOff>
    </xdr:to>
    <xdr:sp macro="" textlink="">
      <xdr:nvSpPr>
        <xdr:cNvPr id="49523" name="AutoShape 1" descr="Eine Matrixformel, die Konstanten verwendet">
          <a:extLst>
            <a:ext uri="{FF2B5EF4-FFF2-40B4-BE49-F238E27FC236}">
              <a16:creationId xmlns:a16="http://schemas.microsoft.com/office/drawing/2014/main" id="{ACAA176A-C507-E9DC-8C73-3B4643CB6596}"/>
            </a:ext>
          </a:extLst>
        </xdr:cNvPr>
        <xdr:cNvSpPr>
          <a:spLocks noChangeAspect="1" noChangeArrowheads="1"/>
        </xdr:cNvSpPr>
      </xdr:nvSpPr>
      <xdr:spPr bwMode="auto">
        <a:xfrm>
          <a:off x="8096250" y="459771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282</xdr:row>
      <xdr:rowOff>0</xdr:rowOff>
    </xdr:from>
    <xdr:to>
      <xdr:col>11</xdr:col>
      <xdr:colOff>314325</xdr:colOff>
      <xdr:row>283</xdr:row>
      <xdr:rowOff>133350</xdr:rowOff>
    </xdr:to>
    <xdr:sp macro="" textlink="">
      <xdr:nvSpPr>
        <xdr:cNvPr id="49524" name="AutoShape 1" descr="Eine Matrixformel, die Konstanten verwendet">
          <a:extLst>
            <a:ext uri="{FF2B5EF4-FFF2-40B4-BE49-F238E27FC236}">
              <a16:creationId xmlns:a16="http://schemas.microsoft.com/office/drawing/2014/main" id="{C587DE64-7C2B-7820-05C7-F13F12B8A12C}"/>
            </a:ext>
          </a:extLst>
        </xdr:cNvPr>
        <xdr:cNvSpPr>
          <a:spLocks noChangeAspect="1" noChangeArrowheads="1"/>
        </xdr:cNvSpPr>
      </xdr:nvSpPr>
      <xdr:spPr bwMode="auto">
        <a:xfrm>
          <a:off x="8096250" y="459771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282</xdr:row>
      <xdr:rowOff>0</xdr:rowOff>
    </xdr:from>
    <xdr:to>
      <xdr:col>11</xdr:col>
      <xdr:colOff>314325</xdr:colOff>
      <xdr:row>283</xdr:row>
      <xdr:rowOff>133350</xdr:rowOff>
    </xdr:to>
    <xdr:sp macro="" textlink="">
      <xdr:nvSpPr>
        <xdr:cNvPr id="49525" name="AutoShape 1" descr="Eine Matrixformel, die Konstanten verwendet">
          <a:extLst>
            <a:ext uri="{FF2B5EF4-FFF2-40B4-BE49-F238E27FC236}">
              <a16:creationId xmlns:a16="http://schemas.microsoft.com/office/drawing/2014/main" id="{4DD742A6-1D5C-2E98-6FDF-B97F7651A865}"/>
            </a:ext>
          </a:extLst>
        </xdr:cNvPr>
        <xdr:cNvSpPr>
          <a:spLocks noChangeAspect="1" noChangeArrowheads="1"/>
        </xdr:cNvSpPr>
      </xdr:nvSpPr>
      <xdr:spPr bwMode="auto">
        <a:xfrm>
          <a:off x="8096250" y="459771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384</xdr:row>
      <xdr:rowOff>0</xdr:rowOff>
    </xdr:from>
    <xdr:to>
      <xdr:col>11</xdr:col>
      <xdr:colOff>314325</xdr:colOff>
      <xdr:row>385</xdr:row>
      <xdr:rowOff>133350</xdr:rowOff>
    </xdr:to>
    <xdr:sp macro="" textlink="">
      <xdr:nvSpPr>
        <xdr:cNvPr id="49526" name="AutoShape 1" descr="Eine Matrixformel, die Konstanten verwendet">
          <a:extLst>
            <a:ext uri="{FF2B5EF4-FFF2-40B4-BE49-F238E27FC236}">
              <a16:creationId xmlns:a16="http://schemas.microsoft.com/office/drawing/2014/main" id="{41B0A135-1E21-58F6-DC94-805724181661}"/>
            </a:ext>
          </a:extLst>
        </xdr:cNvPr>
        <xdr:cNvSpPr>
          <a:spLocks noChangeAspect="1" noChangeArrowheads="1"/>
        </xdr:cNvSpPr>
      </xdr:nvSpPr>
      <xdr:spPr bwMode="auto">
        <a:xfrm>
          <a:off x="8096250" y="624935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384</xdr:row>
      <xdr:rowOff>0</xdr:rowOff>
    </xdr:from>
    <xdr:to>
      <xdr:col>11</xdr:col>
      <xdr:colOff>314325</xdr:colOff>
      <xdr:row>385</xdr:row>
      <xdr:rowOff>133350</xdr:rowOff>
    </xdr:to>
    <xdr:sp macro="" textlink="">
      <xdr:nvSpPr>
        <xdr:cNvPr id="49527" name="AutoShape 1" descr="Eine Matrixformel, die Konstanten verwendet">
          <a:extLst>
            <a:ext uri="{FF2B5EF4-FFF2-40B4-BE49-F238E27FC236}">
              <a16:creationId xmlns:a16="http://schemas.microsoft.com/office/drawing/2014/main" id="{B8558123-7DCD-937A-A610-3C9E1071A72F}"/>
            </a:ext>
          </a:extLst>
        </xdr:cNvPr>
        <xdr:cNvSpPr>
          <a:spLocks noChangeAspect="1" noChangeArrowheads="1"/>
        </xdr:cNvSpPr>
      </xdr:nvSpPr>
      <xdr:spPr bwMode="auto">
        <a:xfrm>
          <a:off x="8096250" y="624935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384</xdr:row>
      <xdr:rowOff>0</xdr:rowOff>
    </xdr:from>
    <xdr:to>
      <xdr:col>11</xdr:col>
      <xdr:colOff>314325</xdr:colOff>
      <xdr:row>385</xdr:row>
      <xdr:rowOff>133350</xdr:rowOff>
    </xdr:to>
    <xdr:sp macro="" textlink="">
      <xdr:nvSpPr>
        <xdr:cNvPr id="49528" name="AutoShape 1" descr="Eine Matrixformel, die Konstanten verwendet">
          <a:extLst>
            <a:ext uri="{FF2B5EF4-FFF2-40B4-BE49-F238E27FC236}">
              <a16:creationId xmlns:a16="http://schemas.microsoft.com/office/drawing/2014/main" id="{F35D6EEC-B6DE-BF08-9C12-74383B0061B1}"/>
            </a:ext>
          </a:extLst>
        </xdr:cNvPr>
        <xdr:cNvSpPr>
          <a:spLocks noChangeAspect="1" noChangeArrowheads="1"/>
        </xdr:cNvSpPr>
      </xdr:nvSpPr>
      <xdr:spPr bwMode="auto">
        <a:xfrm>
          <a:off x="8096250" y="624935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384</xdr:row>
      <xdr:rowOff>0</xdr:rowOff>
    </xdr:from>
    <xdr:to>
      <xdr:col>11</xdr:col>
      <xdr:colOff>314325</xdr:colOff>
      <xdr:row>385</xdr:row>
      <xdr:rowOff>133350</xdr:rowOff>
    </xdr:to>
    <xdr:sp macro="" textlink="">
      <xdr:nvSpPr>
        <xdr:cNvPr id="49529" name="AutoShape 1" descr="Eine Matrixformel, die Konstanten verwendet">
          <a:extLst>
            <a:ext uri="{FF2B5EF4-FFF2-40B4-BE49-F238E27FC236}">
              <a16:creationId xmlns:a16="http://schemas.microsoft.com/office/drawing/2014/main" id="{AE1BD91D-F630-5D6B-226A-2998B6E87F0E}"/>
            </a:ext>
          </a:extLst>
        </xdr:cNvPr>
        <xdr:cNvSpPr>
          <a:spLocks noChangeAspect="1" noChangeArrowheads="1"/>
        </xdr:cNvSpPr>
      </xdr:nvSpPr>
      <xdr:spPr bwMode="auto">
        <a:xfrm>
          <a:off x="8096250" y="624935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171</xdr:row>
      <xdr:rowOff>0</xdr:rowOff>
    </xdr:from>
    <xdr:to>
      <xdr:col>11</xdr:col>
      <xdr:colOff>314325</xdr:colOff>
      <xdr:row>172</xdr:row>
      <xdr:rowOff>133350</xdr:rowOff>
    </xdr:to>
    <xdr:sp macro="" textlink="">
      <xdr:nvSpPr>
        <xdr:cNvPr id="49530" name="AutoShape 1" descr="Eine Matrixformel, die Konstanten verwendet">
          <a:extLst>
            <a:ext uri="{FF2B5EF4-FFF2-40B4-BE49-F238E27FC236}">
              <a16:creationId xmlns:a16="http://schemas.microsoft.com/office/drawing/2014/main" id="{4155BBEB-0D93-14D9-3C50-35EB264EBAB1}"/>
            </a:ext>
          </a:extLst>
        </xdr:cNvPr>
        <xdr:cNvSpPr>
          <a:spLocks noChangeAspect="1" noChangeArrowheads="1"/>
        </xdr:cNvSpPr>
      </xdr:nvSpPr>
      <xdr:spPr bwMode="auto">
        <a:xfrm>
          <a:off x="8096250" y="280035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171</xdr:row>
      <xdr:rowOff>0</xdr:rowOff>
    </xdr:from>
    <xdr:to>
      <xdr:col>11</xdr:col>
      <xdr:colOff>314325</xdr:colOff>
      <xdr:row>172</xdr:row>
      <xdr:rowOff>133350</xdr:rowOff>
    </xdr:to>
    <xdr:sp macro="" textlink="">
      <xdr:nvSpPr>
        <xdr:cNvPr id="49531" name="AutoShape 1" descr="Eine Matrixformel, die Konstanten verwendet">
          <a:extLst>
            <a:ext uri="{FF2B5EF4-FFF2-40B4-BE49-F238E27FC236}">
              <a16:creationId xmlns:a16="http://schemas.microsoft.com/office/drawing/2014/main" id="{D3A9246D-4049-A9DC-54B5-9761C6C48D7B}"/>
            </a:ext>
          </a:extLst>
        </xdr:cNvPr>
        <xdr:cNvSpPr>
          <a:spLocks noChangeAspect="1" noChangeArrowheads="1"/>
        </xdr:cNvSpPr>
      </xdr:nvSpPr>
      <xdr:spPr bwMode="auto">
        <a:xfrm>
          <a:off x="8096250" y="280035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171</xdr:row>
      <xdr:rowOff>0</xdr:rowOff>
    </xdr:from>
    <xdr:to>
      <xdr:col>11</xdr:col>
      <xdr:colOff>314325</xdr:colOff>
      <xdr:row>172</xdr:row>
      <xdr:rowOff>133350</xdr:rowOff>
    </xdr:to>
    <xdr:sp macro="" textlink="">
      <xdr:nvSpPr>
        <xdr:cNvPr id="49532" name="AutoShape 1" descr="Eine Matrixformel, die Konstanten verwendet">
          <a:extLst>
            <a:ext uri="{FF2B5EF4-FFF2-40B4-BE49-F238E27FC236}">
              <a16:creationId xmlns:a16="http://schemas.microsoft.com/office/drawing/2014/main" id="{9D87FF97-11BB-E4AF-583C-097C0C002186}"/>
            </a:ext>
          </a:extLst>
        </xdr:cNvPr>
        <xdr:cNvSpPr>
          <a:spLocks noChangeAspect="1" noChangeArrowheads="1"/>
        </xdr:cNvSpPr>
      </xdr:nvSpPr>
      <xdr:spPr bwMode="auto">
        <a:xfrm>
          <a:off x="8096250" y="280035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171</xdr:row>
      <xdr:rowOff>0</xdr:rowOff>
    </xdr:from>
    <xdr:to>
      <xdr:col>11</xdr:col>
      <xdr:colOff>314325</xdr:colOff>
      <xdr:row>172</xdr:row>
      <xdr:rowOff>133350</xdr:rowOff>
    </xdr:to>
    <xdr:sp macro="" textlink="">
      <xdr:nvSpPr>
        <xdr:cNvPr id="49533" name="AutoShape 1" descr="Eine Matrixformel, die Konstanten verwendet">
          <a:extLst>
            <a:ext uri="{FF2B5EF4-FFF2-40B4-BE49-F238E27FC236}">
              <a16:creationId xmlns:a16="http://schemas.microsoft.com/office/drawing/2014/main" id="{FE3AA8B2-860B-36F4-B150-1B6C2D8CF174}"/>
            </a:ext>
          </a:extLst>
        </xdr:cNvPr>
        <xdr:cNvSpPr>
          <a:spLocks noChangeAspect="1" noChangeArrowheads="1"/>
        </xdr:cNvSpPr>
      </xdr:nvSpPr>
      <xdr:spPr bwMode="auto">
        <a:xfrm>
          <a:off x="8096250" y="280035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40</xdr:row>
      <xdr:rowOff>0</xdr:rowOff>
    </xdr:from>
    <xdr:to>
      <xdr:col>11</xdr:col>
      <xdr:colOff>314325</xdr:colOff>
      <xdr:row>41</xdr:row>
      <xdr:rowOff>133350</xdr:rowOff>
    </xdr:to>
    <xdr:sp macro="" textlink="">
      <xdr:nvSpPr>
        <xdr:cNvPr id="49534" name="AutoShape 1" descr="Eine Matrixformel, die Konstanten verwendet">
          <a:extLst>
            <a:ext uri="{FF2B5EF4-FFF2-40B4-BE49-F238E27FC236}">
              <a16:creationId xmlns:a16="http://schemas.microsoft.com/office/drawing/2014/main" id="{813E819D-E456-13DC-E617-07D5A74CC2BA}"/>
            </a:ext>
          </a:extLst>
        </xdr:cNvPr>
        <xdr:cNvSpPr>
          <a:spLocks noChangeAspect="1" noChangeArrowheads="1"/>
        </xdr:cNvSpPr>
      </xdr:nvSpPr>
      <xdr:spPr bwMode="auto">
        <a:xfrm>
          <a:off x="8096250" y="67913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40</xdr:row>
      <xdr:rowOff>0</xdr:rowOff>
    </xdr:from>
    <xdr:to>
      <xdr:col>11</xdr:col>
      <xdr:colOff>314325</xdr:colOff>
      <xdr:row>41</xdr:row>
      <xdr:rowOff>133350</xdr:rowOff>
    </xdr:to>
    <xdr:sp macro="" textlink="">
      <xdr:nvSpPr>
        <xdr:cNvPr id="49535" name="AutoShape 1" descr="Eine Matrixformel, die Konstanten verwendet">
          <a:extLst>
            <a:ext uri="{FF2B5EF4-FFF2-40B4-BE49-F238E27FC236}">
              <a16:creationId xmlns:a16="http://schemas.microsoft.com/office/drawing/2014/main" id="{B2387CE5-89C6-398F-AFB1-FE160259DF4C}"/>
            </a:ext>
          </a:extLst>
        </xdr:cNvPr>
        <xdr:cNvSpPr>
          <a:spLocks noChangeAspect="1" noChangeArrowheads="1"/>
        </xdr:cNvSpPr>
      </xdr:nvSpPr>
      <xdr:spPr bwMode="auto">
        <a:xfrm>
          <a:off x="8096250" y="67913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40</xdr:row>
      <xdr:rowOff>0</xdr:rowOff>
    </xdr:from>
    <xdr:to>
      <xdr:col>11</xdr:col>
      <xdr:colOff>314325</xdr:colOff>
      <xdr:row>41</xdr:row>
      <xdr:rowOff>133350</xdr:rowOff>
    </xdr:to>
    <xdr:sp macro="" textlink="">
      <xdr:nvSpPr>
        <xdr:cNvPr id="49536" name="AutoShape 1" descr="Eine Matrixformel, die Konstanten verwendet">
          <a:extLst>
            <a:ext uri="{FF2B5EF4-FFF2-40B4-BE49-F238E27FC236}">
              <a16:creationId xmlns:a16="http://schemas.microsoft.com/office/drawing/2014/main" id="{814CE32F-F7A0-91B2-9B7D-CDD770124BAA}"/>
            </a:ext>
          </a:extLst>
        </xdr:cNvPr>
        <xdr:cNvSpPr>
          <a:spLocks noChangeAspect="1" noChangeArrowheads="1"/>
        </xdr:cNvSpPr>
      </xdr:nvSpPr>
      <xdr:spPr bwMode="auto">
        <a:xfrm>
          <a:off x="8096250" y="67913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40</xdr:row>
      <xdr:rowOff>0</xdr:rowOff>
    </xdr:from>
    <xdr:to>
      <xdr:col>11</xdr:col>
      <xdr:colOff>314325</xdr:colOff>
      <xdr:row>41</xdr:row>
      <xdr:rowOff>133350</xdr:rowOff>
    </xdr:to>
    <xdr:sp macro="" textlink="">
      <xdr:nvSpPr>
        <xdr:cNvPr id="49537" name="AutoShape 1" descr="Eine Matrixformel, die Konstanten verwendet">
          <a:extLst>
            <a:ext uri="{FF2B5EF4-FFF2-40B4-BE49-F238E27FC236}">
              <a16:creationId xmlns:a16="http://schemas.microsoft.com/office/drawing/2014/main" id="{7921379B-D712-9752-524E-5D42DC8B6D41}"/>
            </a:ext>
          </a:extLst>
        </xdr:cNvPr>
        <xdr:cNvSpPr>
          <a:spLocks noChangeAspect="1" noChangeArrowheads="1"/>
        </xdr:cNvSpPr>
      </xdr:nvSpPr>
      <xdr:spPr bwMode="auto">
        <a:xfrm>
          <a:off x="8096250" y="67913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172</xdr:row>
      <xdr:rowOff>0</xdr:rowOff>
    </xdr:from>
    <xdr:to>
      <xdr:col>11</xdr:col>
      <xdr:colOff>314325</xdr:colOff>
      <xdr:row>173</xdr:row>
      <xdr:rowOff>133350</xdr:rowOff>
    </xdr:to>
    <xdr:sp macro="" textlink="">
      <xdr:nvSpPr>
        <xdr:cNvPr id="49538" name="AutoShape 1" descr="Eine Matrixformel, die Konstanten verwendet">
          <a:extLst>
            <a:ext uri="{FF2B5EF4-FFF2-40B4-BE49-F238E27FC236}">
              <a16:creationId xmlns:a16="http://schemas.microsoft.com/office/drawing/2014/main" id="{B9B87667-D3F8-9383-26B2-13490C61C99E}"/>
            </a:ext>
          </a:extLst>
        </xdr:cNvPr>
        <xdr:cNvSpPr>
          <a:spLocks noChangeAspect="1" noChangeArrowheads="1"/>
        </xdr:cNvSpPr>
      </xdr:nvSpPr>
      <xdr:spPr bwMode="auto">
        <a:xfrm>
          <a:off x="8096250" y="281654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172</xdr:row>
      <xdr:rowOff>0</xdr:rowOff>
    </xdr:from>
    <xdr:to>
      <xdr:col>11</xdr:col>
      <xdr:colOff>314325</xdr:colOff>
      <xdr:row>173</xdr:row>
      <xdr:rowOff>133350</xdr:rowOff>
    </xdr:to>
    <xdr:sp macro="" textlink="">
      <xdr:nvSpPr>
        <xdr:cNvPr id="49539" name="AutoShape 1" descr="Eine Matrixformel, die Konstanten verwendet">
          <a:extLst>
            <a:ext uri="{FF2B5EF4-FFF2-40B4-BE49-F238E27FC236}">
              <a16:creationId xmlns:a16="http://schemas.microsoft.com/office/drawing/2014/main" id="{FCC4C400-FB22-A500-F399-A4BFFA548FC1}"/>
            </a:ext>
          </a:extLst>
        </xdr:cNvPr>
        <xdr:cNvSpPr>
          <a:spLocks noChangeAspect="1" noChangeArrowheads="1"/>
        </xdr:cNvSpPr>
      </xdr:nvSpPr>
      <xdr:spPr bwMode="auto">
        <a:xfrm>
          <a:off x="8096250" y="281654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172</xdr:row>
      <xdr:rowOff>0</xdr:rowOff>
    </xdr:from>
    <xdr:to>
      <xdr:col>11</xdr:col>
      <xdr:colOff>314325</xdr:colOff>
      <xdr:row>173</xdr:row>
      <xdr:rowOff>133350</xdr:rowOff>
    </xdr:to>
    <xdr:sp macro="" textlink="">
      <xdr:nvSpPr>
        <xdr:cNvPr id="49540" name="AutoShape 1" descr="Eine Matrixformel, die Konstanten verwendet">
          <a:extLst>
            <a:ext uri="{FF2B5EF4-FFF2-40B4-BE49-F238E27FC236}">
              <a16:creationId xmlns:a16="http://schemas.microsoft.com/office/drawing/2014/main" id="{66F1A198-3E2F-6BA2-7AF7-8F6BF46AF300}"/>
            </a:ext>
          </a:extLst>
        </xdr:cNvPr>
        <xdr:cNvSpPr>
          <a:spLocks noChangeAspect="1" noChangeArrowheads="1"/>
        </xdr:cNvSpPr>
      </xdr:nvSpPr>
      <xdr:spPr bwMode="auto">
        <a:xfrm>
          <a:off x="8096250" y="281654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172</xdr:row>
      <xdr:rowOff>0</xdr:rowOff>
    </xdr:from>
    <xdr:to>
      <xdr:col>11</xdr:col>
      <xdr:colOff>314325</xdr:colOff>
      <xdr:row>173</xdr:row>
      <xdr:rowOff>133350</xdr:rowOff>
    </xdr:to>
    <xdr:sp macro="" textlink="">
      <xdr:nvSpPr>
        <xdr:cNvPr id="49541" name="AutoShape 1" descr="Eine Matrixformel, die Konstanten verwendet">
          <a:extLst>
            <a:ext uri="{FF2B5EF4-FFF2-40B4-BE49-F238E27FC236}">
              <a16:creationId xmlns:a16="http://schemas.microsoft.com/office/drawing/2014/main" id="{814356A7-9C81-D5FE-C750-23A9DF7256D4}"/>
            </a:ext>
          </a:extLst>
        </xdr:cNvPr>
        <xdr:cNvSpPr>
          <a:spLocks noChangeAspect="1" noChangeArrowheads="1"/>
        </xdr:cNvSpPr>
      </xdr:nvSpPr>
      <xdr:spPr bwMode="auto">
        <a:xfrm>
          <a:off x="8096250" y="281654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99</xdr:row>
      <xdr:rowOff>0</xdr:rowOff>
    </xdr:from>
    <xdr:to>
      <xdr:col>11</xdr:col>
      <xdr:colOff>314325</xdr:colOff>
      <xdr:row>100</xdr:row>
      <xdr:rowOff>133350</xdr:rowOff>
    </xdr:to>
    <xdr:sp macro="" textlink="">
      <xdr:nvSpPr>
        <xdr:cNvPr id="49542" name="AutoShape 1" descr="Eine Matrixformel, die Konstanten verwendet">
          <a:extLst>
            <a:ext uri="{FF2B5EF4-FFF2-40B4-BE49-F238E27FC236}">
              <a16:creationId xmlns:a16="http://schemas.microsoft.com/office/drawing/2014/main" id="{CB0865FC-04B0-1D20-65B4-85169DEE2E61}"/>
            </a:ext>
          </a:extLst>
        </xdr:cNvPr>
        <xdr:cNvSpPr>
          <a:spLocks noChangeAspect="1" noChangeArrowheads="1"/>
        </xdr:cNvSpPr>
      </xdr:nvSpPr>
      <xdr:spPr bwMode="auto">
        <a:xfrm>
          <a:off x="8096250" y="163449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99</xdr:row>
      <xdr:rowOff>0</xdr:rowOff>
    </xdr:from>
    <xdr:to>
      <xdr:col>11</xdr:col>
      <xdr:colOff>314325</xdr:colOff>
      <xdr:row>100</xdr:row>
      <xdr:rowOff>133350</xdr:rowOff>
    </xdr:to>
    <xdr:sp macro="" textlink="">
      <xdr:nvSpPr>
        <xdr:cNvPr id="49543" name="AutoShape 1" descr="Eine Matrixformel, die Konstanten verwendet">
          <a:extLst>
            <a:ext uri="{FF2B5EF4-FFF2-40B4-BE49-F238E27FC236}">
              <a16:creationId xmlns:a16="http://schemas.microsoft.com/office/drawing/2014/main" id="{AD21B659-85F7-BD74-4661-075D66E69AA1}"/>
            </a:ext>
          </a:extLst>
        </xdr:cNvPr>
        <xdr:cNvSpPr>
          <a:spLocks noChangeAspect="1" noChangeArrowheads="1"/>
        </xdr:cNvSpPr>
      </xdr:nvSpPr>
      <xdr:spPr bwMode="auto">
        <a:xfrm>
          <a:off x="8096250" y="163449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99</xdr:row>
      <xdr:rowOff>0</xdr:rowOff>
    </xdr:from>
    <xdr:to>
      <xdr:col>11</xdr:col>
      <xdr:colOff>314325</xdr:colOff>
      <xdr:row>100</xdr:row>
      <xdr:rowOff>133350</xdr:rowOff>
    </xdr:to>
    <xdr:sp macro="" textlink="">
      <xdr:nvSpPr>
        <xdr:cNvPr id="49544" name="AutoShape 1" descr="Eine Matrixformel, die Konstanten verwendet">
          <a:extLst>
            <a:ext uri="{FF2B5EF4-FFF2-40B4-BE49-F238E27FC236}">
              <a16:creationId xmlns:a16="http://schemas.microsoft.com/office/drawing/2014/main" id="{8A4B0AA1-3AA4-F5BA-19C3-4DB92E14A3AA}"/>
            </a:ext>
          </a:extLst>
        </xdr:cNvPr>
        <xdr:cNvSpPr>
          <a:spLocks noChangeAspect="1" noChangeArrowheads="1"/>
        </xdr:cNvSpPr>
      </xdr:nvSpPr>
      <xdr:spPr bwMode="auto">
        <a:xfrm>
          <a:off x="8096250" y="163449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99</xdr:row>
      <xdr:rowOff>0</xdr:rowOff>
    </xdr:from>
    <xdr:to>
      <xdr:col>11</xdr:col>
      <xdr:colOff>314325</xdr:colOff>
      <xdr:row>100</xdr:row>
      <xdr:rowOff>133350</xdr:rowOff>
    </xdr:to>
    <xdr:sp macro="" textlink="">
      <xdr:nvSpPr>
        <xdr:cNvPr id="49545" name="AutoShape 1" descr="Eine Matrixformel, die Konstanten verwendet">
          <a:extLst>
            <a:ext uri="{FF2B5EF4-FFF2-40B4-BE49-F238E27FC236}">
              <a16:creationId xmlns:a16="http://schemas.microsoft.com/office/drawing/2014/main" id="{C4A596FF-D6D8-33EE-6506-AC66AA9FF190}"/>
            </a:ext>
          </a:extLst>
        </xdr:cNvPr>
        <xdr:cNvSpPr>
          <a:spLocks noChangeAspect="1" noChangeArrowheads="1"/>
        </xdr:cNvSpPr>
      </xdr:nvSpPr>
      <xdr:spPr bwMode="auto">
        <a:xfrm>
          <a:off x="8096250" y="163449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329</xdr:row>
      <xdr:rowOff>0</xdr:rowOff>
    </xdr:from>
    <xdr:to>
      <xdr:col>11</xdr:col>
      <xdr:colOff>314325</xdr:colOff>
      <xdr:row>330</xdr:row>
      <xdr:rowOff>133350</xdr:rowOff>
    </xdr:to>
    <xdr:sp macro="" textlink="">
      <xdr:nvSpPr>
        <xdr:cNvPr id="49546" name="AutoShape 1" descr="Eine Matrixformel, die Konstanten verwendet">
          <a:extLst>
            <a:ext uri="{FF2B5EF4-FFF2-40B4-BE49-F238E27FC236}">
              <a16:creationId xmlns:a16="http://schemas.microsoft.com/office/drawing/2014/main" id="{B52B8351-B01C-F645-BD2C-B11D9D0ECF05}"/>
            </a:ext>
          </a:extLst>
        </xdr:cNvPr>
        <xdr:cNvSpPr>
          <a:spLocks noChangeAspect="1" noChangeArrowheads="1"/>
        </xdr:cNvSpPr>
      </xdr:nvSpPr>
      <xdr:spPr bwMode="auto">
        <a:xfrm>
          <a:off x="8096250" y="535876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329</xdr:row>
      <xdr:rowOff>0</xdr:rowOff>
    </xdr:from>
    <xdr:to>
      <xdr:col>11</xdr:col>
      <xdr:colOff>314325</xdr:colOff>
      <xdr:row>330</xdr:row>
      <xdr:rowOff>133350</xdr:rowOff>
    </xdr:to>
    <xdr:sp macro="" textlink="">
      <xdr:nvSpPr>
        <xdr:cNvPr id="49547" name="AutoShape 1" descr="Eine Matrixformel, die Konstanten verwendet">
          <a:extLst>
            <a:ext uri="{FF2B5EF4-FFF2-40B4-BE49-F238E27FC236}">
              <a16:creationId xmlns:a16="http://schemas.microsoft.com/office/drawing/2014/main" id="{7E8A0035-CBBB-9DC8-0C83-9ADD6FA2717D}"/>
            </a:ext>
          </a:extLst>
        </xdr:cNvPr>
        <xdr:cNvSpPr>
          <a:spLocks noChangeAspect="1" noChangeArrowheads="1"/>
        </xdr:cNvSpPr>
      </xdr:nvSpPr>
      <xdr:spPr bwMode="auto">
        <a:xfrm>
          <a:off x="8096250" y="535876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329</xdr:row>
      <xdr:rowOff>0</xdr:rowOff>
    </xdr:from>
    <xdr:to>
      <xdr:col>11</xdr:col>
      <xdr:colOff>314325</xdr:colOff>
      <xdr:row>330</xdr:row>
      <xdr:rowOff>133350</xdr:rowOff>
    </xdr:to>
    <xdr:sp macro="" textlink="">
      <xdr:nvSpPr>
        <xdr:cNvPr id="49548" name="AutoShape 1" descr="Eine Matrixformel, die Konstanten verwendet">
          <a:extLst>
            <a:ext uri="{FF2B5EF4-FFF2-40B4-BE49-F238E27FC236}">
              <a16:creationId xmlns:a16="http://schemas.microsoft.com/office/drawing/2014/main" id="{7D483D45-2C80-AAE3-9F0A-95CF1AB7AD6F}"/>
            </a:ext>
          </a:extLst>
        </xdr:cNvPr>
        <xdr:cNvSpPr>
          <a:spLocks noChangeAspect="1" noChangeArrowheads="1"/>
        </xdr:cNvSpPr>
      </xdr:nvSpPr>
      <xdr:spPr bwMode="auto">
        <a:xfrm>
          <a:off x="8096250" y="535876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329</xdr:row>
      <xdr:rowOff>0</xdr:rowOff>
    </xdr:from>
    <xdr:to>
      <xdr:col>11</xdr:col>
      <xdr:colOff>314325</xdr:colOff>
      <xdr:row>330</xdr:row>
      <xdr:rowOff>133350</xdr:rowOff>
    </xdr:to>
    <xdr:sp macro="" textlink="">
      <xdr:nvSpPr>
        <xdr:cNvPr id="49549" name="AutoShape 1" descr="Eine Matrixformel, die Konstanten verwendet">
          <a:extLst>
            <a:ext uri="{FF2B5EF4-FFF2-40B4-BE49-F238E27FC236}">
              <a16:creationId xmlns:a16="http://schemas.microsoft.com/office/drawing/2014/main" id="{3970D4EC-7DD2-E71E-C3BC-A9ED249EF46C}"/>
            </a:ext>
          </a:extLst>
        </xdr:cNvPr>
        <xdr:cNvSpPr>
          <a:spLocks noChangeAspect="1" noChangeArrowheads="1"/>
        </xdr:cNvSpPr>
      </xdr:nvSpPr>
      <xdr:spPr bwMode="auto">
        <a:xfrm>
          <a:off x="8096250" y="535876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229</xdr:row>
      <xdr:rowOff>0</xdr:rowOff>
    </xdr:from>
    <xdr:to>
      <xdr:col>11</xdr:col>
      <xdr:colOff>314325</xdr:colOff>
      <xdr:row>230</xdr:row>
      <xdr:rowOff>133350</xdr:rowOff>
    </xdr:to>
    <xdr:sp macro="" textlink="">
      <xdr:nvSpPr>
        <xdr:cNvPr id="49550" name="AutoShape 1" descr="Eine Matrixformel, die Konstanten verwendet">
          <a:extLst>
            <a:ext uri="{FF2B5EF4-FFF2-40B4-BE49-F238E27FC236}">
              <a16:creationId xmlns:a16="http://schemas.microsoft.com/office/drawing/2014/main" id="{C277665B-066F-531A-5A6D-E72E1A32B202}"/>
            </a:ext>
          </a:extLst>
        </xdr:cNvPr>
        <xdr:cNvSpPr>
          <a:spLocks noChangeAspect="1" noChangeArrowheads="1"/>
        </xdr:cNvSpPr>
      </xdr:nvSpPr>
      <xdr:spPr bwMode="auto">
        <a:xfrm>
          <a:off x="8096250" y="373951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229</xdr:row>
      <xdr:rowOff>0</xdr:rowOff>
    </xdr:from>
    <xdr:to>
      <xdr:col>11</xdr:col>
      <xdr:colOff>314325</xdr:colOff>
      <xdr:row>230</xdr:row>
      <xdr:rowOff>133350</xdr:rowOff>
    </xdr:to>
    <xdr:sp macro="" textlink="">
      <xdr:nvSpPr>
        <xdr:cNvPr id="49551" name="AutoShape 1" descr="Eine Matrixformel, die Konstanten verwendet">
          <a:extLst>
            <a:ext uri="{FF2B5EF4-FFF2-40B4-BE49-F238E27FC236}">
              <a16:creationId xmlns:a16="http://schemas.microsoft.com/office/drawing/2014/main" id="{EBC12CC8-CAC7-53B0-C7CD-B664C7D8EC7B}"/>
            </a:ext>
          </a:extLst>
        </xdr:cNvPr>
        <xdr:cNvSpPr>
          <a:spLocks noChangeAspect="1" noChangeArrowheads="1"/>
        </xdr:cNvSpPr>
      </xdr:nvSpPr>
      <xdr:spPr bwMode="auto">
        <a:xfrm>
          <a:off x="8096250" y="373951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229</xdr:row>
      <xdr:rowOff>0</xdr:rowOff>
    </xdr:from>
    <xdr:to>
      <xdr:col>11</xdr:col>
      <xdr:colOff>314325</xdr:colOff>
      <xdr:row>230</xdr:row>
      <xdr:rowOff>133350</xdr:rowOff>
    </xdr:to>
    <xdr:sp macro="" textlink="">
      <xdr:nvSpPr>
        <xdr:cNvPr id="49552" name="AutoShape 1" descr="Eine Matrixformel, die Konstanten verwendet">
          <a:extLst>
            <a:ext uri="{FF2B5EF4-FFF2-40B4-BE49-F238E27FC236}">
              <a16:creationId xmlns:a16="http://schemas.microsoft.com/office/drawing/2014/main" id="{9E4272AF-1AC5-5A75-48ED-CFE2D10ADEA0}"/>
            </a:ext>
          </a:extLst>
        </xdr:cNvPr>
        <xdr:cNvSpPr>
          <a:spLocks noChangeAspect="1" noChangeArrowheads="1"/>
        </xdr:cNvSpPr>
      </xdr:nvSpPr>
      <xdr:spPr bwMode="auto">
        <a:xfrm>
          <a:off x="8096250" y="373951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229</xdr:row>
      <xdr:rowOff>0</xdr:rowOff>
    </xdr:from>
    <xdr:to>
      <xdr:col>11</xdr:col>
      <xdr:colOff>314325</xdr:colOff>
      <xdr:row>230</xdr:row>
      <xdr:rowOff>133350</xdr:rowOff>
    </xdr:to>
    <xdr:sp macro="" textlink="">
      <xdr:nvSpPr>
        <xdr:cNvPr id="49553" name="AutoShape 1" descr="Eine Matrixformel, die Konstanten verwendet">
          <a:extLst>
            <a:ext uri="{FF2B5EF4-FFF2-40B4-BE49-F238E27FC236}">
              <a16:creationId xmlns:a16="http://schemas.microsoft.com/office/drawing/2014/main" id="{9BCA2653-958A-A4F8-358E-BB2088DBCA1F}"/>
            </a:ext>
          </a:extLst>
        </xdr:cNvPr>
        <xdr:cNvSpPr>
          <a:spLocks noChangeAspect="1" noChangeArrowheads="1"/>
        </xdr:cNvSpPr>
      </xdr:nvSpPr>
      <xdr:spPr bwMode="auto">
        <a:xfrm>
          <a:off x="8096250" y="373951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343</xdr:row>
      <xdr:rowOff>0</xdr:rowOff>
    </xdr:from>
    <xdr:to>
      <xdr:col>11</xdr:col>
      <xdr:colOff>314325</xdr:colOff>
      <xdr:row>344</xdr:row>
      <xdr:rowOff>133350</xdr:rowOff>
    </xdr:to>
    <xdr:sp macro="" textlink="">
      <xdr:nvSpPr>
        <xdr:cNvPr id="49554" name="AutoShape 1" descr="Eine Matrixformel, die Konstanten verwendet">
          <a:extLst>
            <a:ext uri="{FF2B5EF4-FFF2-40B4-BE49-F238E27FC236}">
              <a16:creationId xmlns:a16="http://schemas.microsoft.com/office/drawing/2014/main" id="{9E5AFCA0-BC2C-52BB-71B3-B30C5EB3DCA4}"/>
            </a:ext>
          </a:extLst>
        </xdr:cNvPr>
        <xdr:cNvSpPr>
          <a:spLocks noChangeAspect="1" noChangeArrowheads="1"/>
        </xdr:cNvSpPr>
      </xdr:nvSpPr>
      <xdr:spPr bwMode="auto">
        <a:xfrm>
          <a:off x="8096250" y="558546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343</xdr:row>
      <xdr:rowOff>0</xdr:rowOff>
    </xdr:from>
    <xdr:to>
      <xdr:col>11</xdr:col>
      <xdr:colOff>314325</xdr:colOff>
      <xdr:row>344</xdr:row>
      <xdr:rowOff>133350</xdr:rowOff>
    </xdr:to>
    <xdr:sp macro="" textlink="">
      <xdr:nvSpPr>
        <xdr:cNvPr id="49555" name="AutoShape 1" descr="Eine Matrixformel, die Konstanten verwendet">
          <a:extLst>
            <a:ext uri="{FF2B5EF4-FFF2-40B4-BE49-F238E27FC236}">
              <a16:creationId xmlns:a16="http://schemas.microsoft.com/office/drawing/2014/main" id="{7FC5188F-A98C-B710-5C68-5BE0B6012D86}"/>
            </a:ext>
          </a:extLst>
        </xdr:cNvPr>
        <xdr:cNvSpPr>
          <a:spLocks noChangeAspect="1" noChangeArrowheads="1"/>
        </xdr:cNvSpPr>
      </xdr:nvSpPr>
      <xdr:spPr bwMode="auto">
        <a:xfrm>
          <a:off x="8096250" y="558546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343</xdr:row>
      <xdr:rowOff>0</xdr:rowOff>
    </xdr:from>
    <xdr:to>
      <xdr:col>11</xdr:col>
      <xdr:colOff>314325</xdr:colOff>
      <xdr:row>344</xdr:row>
      <xdr:rowOff>133350</xdr:rowOff>
    </xdr:to>
    <xdr:sp macro="" textlink="">
      <xdr:nvSpPr>
        <xdr:cNvPr id="49556" name="AutoShape 1" descr="Eine Matrixformel, die Konstanten verwendet">
          <a:extLst>
            <a:ext uri="{FF2B5EF4-FFF2-40B4-BE49-F238E27FC236}">
              <a16:creationId xmlns:a16="http://schemas.microsoft.com/office/drawing/2014/main" id="{5A47AFB3-3F43-CD93-6F4A-BE5991F8F680}"/>
            </a:ext>
          </a:extLst>
        </xdr:cNvPr>
        <xdr:cNvSpPr>
          <a:spLocks noChangeAspect="1" noChangeArrowheads="1"/>
        </xdr:cNvSpPr>
      </xdr:nvSpPr>
      <xdr:spPr bwMode="auto">
        <a:xfrm>
          <a:off x="8096250" y="558546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343</xdr:row>
      <xdr:rowOff>0</xdr:rowOff>
    </xdr:from>
    <xdr:to>
      <xdr:col>11</xdr:col>
      <xdr:colOff>314325</xdr:colOff>
      <xdr:row>344</xdr:row>
      <xdr:rowOff>133350</xdr:rowOff>
    </xdr:to>
    <xdr:sp macro="" textlink="">
      <xdr:nvSpPr>
        <xdr:cNvPr id="49557" name="AutoShape 1" descr="Eine Matrixformel, die Konstanten verwendet">
          <a:extLst>
            <a:ext uri="{FF2B5EF4-FFF2-40B4-BE49-F238E27FC236}">
              <a16:creationId xmlns:a16="http://schemas.microsoft.com/office/drawing/2014/main" id="{F82EA2C5-6647-20FD-2AD8-7B6DBF11F106}"/>
            </a:ext>
          </a:extLst>
        </xdr:cNvPr>
        <xdr:cNvSpPr>
          <a:spLocks noChangeAspect="1" noChangeArrowheads="1"/>
        </xdr:cNvSpPr>
      </xdr:nvSpPr>
      <xdr:spPr bwMode="auto">
        <a:xfrm>
          <a:off x="8096250" y="558546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283</xdr:row>
      <xdr:rowOff>0</xdr:rowOff>
    </xdr:from>
    <xdr:to>
      <xdr:col>11</xdr:col>
      <xdr:colOff>314325</xdr:colOff>
      <xdr:row>284</xdr:row>
      <xdr:rowOff>133350</xdr:rowOff>
    </xdr:to>
    <xdr:sp macro="" textlink="">
      <xdr:nvSpPr>
        <xdr:cNvPr id="49558" name="AutoShape 1" descr="Eine Matrixformel, die Konstanten verwendet">
          <a:extLst>
            <a:ext uri="{FF2B5EF4-FFF2-40B4-BE49-F238E27FC236}">
              <a16:creationId xmlns:a16="http://schemas.microsoft.com/office/drawing/2014/main" id="{BA0DF9E0-D912-30D2-31D1-8FF6E4A49261}"/>
            </a:ext>
          </a:extLst>
        </xdr:cNvPr>
        <xdr:cNvSpPr>
          <a:spLocks noChangeAspect="1" noChangeArrowheads="1"/>
        </xdr:cNvSpPr>
      </xdr:nvSpPr>
      <xdr:spPr bwMode="auto">
        <a:xfrm>
          <a:off x="8096250" y="461391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283</xdr:row>
      <xdr:rowOff>0</xdr:rowOff>
    </xdr:from>
    <xdr:to>
      <xdr:col>11</xdr:col>
      <xdr:colOff>314325</xdr:colOff>
      <xdr:row>284</xdr:row>
      <xdr:rowOff>133350</xdr:rowOff>
    </xdr:to>
    <xdr:sp macro="" textlink="">
      <xdr:nvSpPr>
        <xdr:cNvPr id="49559" name="AutoShape 1" descr="Eine Matrixformel, die Konstanten verwendet">
          <a:extLst>
            <a:ext uri="{FF2B5EF4-FFF2-40B4-BE49-F238E27FC236}">
              <a16:creationId xmlns:a16="http://schemas.microsoft.com/office/drawing/2014/main" id="{29812B8B-1E37-F4B4-3AA6-E99B20E79A06}"/>
            </a:ext>
          </a:extLst>
        </xdr:cNvPr>
        <xdr:cNvSpPr>
          <a:spLocks noChangeAspect="1" noChangeArrowheads="1"/>
        </xdr:cNvSpPr>
      </xdr:nvSpPr>
      <xdr:spPr bwMode="auto">
        <a:xfrm>
          <a:off x="8096250" y="461391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283</xdr:row>
      <xdr:rowOff>0</xdr:rowOff>
    </xdr:from>
    <xdr:to>
      <xdr:col>11</xdr:col>
      <xdr:colOff>314325</xdr:colOff>
      <xdr:row>284</xdr:row>
      <xdr:rowOff>133350</xdr:rowOff>
    </xdr:to>
    <xdr:sp macro="" textlink="">
      <xdr:nvSpPr>
        <xdr:cNvPr id="49560" name="AutoShape 1" descr="Eine Matrixformel, die Konstanten verwendet">
          <a:extLst>
            <a:ext uri="{FF2B5EF4-FFF2-40B4-BE49-F238E27FC236}">
              <a16:creationId xmlns:a16="http://schemas.microsoft.com/office/drawing/2014/main" id="{C240B664-AE58-5636-7522-616EE802A73E}"/>
            </a:ext>
          </a:extLst>
        </xdr:cNvPr>
        <xdr:cNvSpPr>
          <a:spLocks noChangeAspect="1" noChangeArrowheads="1"/>
        </xdr:cNvSpPr>
      </xdr:nvSpPr>
      <xdr:spPr bwMode="auto">
        <a:xfrm>
          <a:off x="8096250" y="461391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283</xdr:row>
      <xdr:rowOff>0</xdr:rowOff>
    </xdr:from>
    <xdr:to>
      <xdr:col>11</xdr:col>
      <xdr:colOff>314325</xdr:colOff>
      <xdr:row>284</xdr:row>
      <xdr:rowOff>133350</xdr:rowOff>
    </xdr:to>
    <xdr:sp macro="" textlink="">
      <xdr:nvSpPr>
        <xdr:cNvPr id="49561" name="AutoShape 1" descr="Eine Matrixformel, die Konstanten verwendet">
          <a:extLst>
            <a:ext uri="{FF2B5EF4-FFF2-40B4-BE49-F238E27FC236}">
              <a16:creationId xmlns:a16="http://schemas.microsoft.com/office/drawing/2014/main" id="{8AC0DFDA-DC6D-CD63-3F1D-3A054EA9F001}"/>
            </a:ext>
          </a:extLst>
        </xdr:cNvPr>
        <xdr:cNvSpPr>
          <a:spLocks noChangeAspect="1" noChangeArrowheads="1"/>
        </xdr:cNvSpPr>
      </xdr:nvSpPr>
      <xdr:spPr bwMode="auto">
        <a:xfrm>
          <a:off x="8096250" y="461391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342</xdr:row>
      <xdr:rowOff>0</xdr:rowOff>
    </xdr:from>
    <xdr:to>
      <xdr:col>11</xdr:col>
      <xdr:colOff>314325</xdr:colOff>
      <xdr:row>343</xdr:row>
      <xdr:rowOff>133350</xdr:rowOff>
    </xdr:to>
    <xdr:sp macro="" textlink="">
      <xdr:nvSpPr>
        <xdr:cNvPr id="49562" name="AutoShape 1" descr="Eine Matrixformel, die Konstanten verwendet">
          <a:extLst>
            <a:ext uri="{FF2B5EF4-FFF2-40B4-BE49-F238E27FC236}">
              <a16:creationId xmlns:a16="http://schemas.microsoft.com/office/drawing/2014/main" id="{E82A530C-538F-26CA-31D1-95AAD402361A}"/>
            </a:ext>
          </a:extLst>
        </xdr:cNvPr>
        <xdr:cNvSpPr>
          <a:spLocks noChangeAspect="1" noChangeArrowheads="1"/>
        </xdr:cNvSpPr>
      </xdr:nvSpPr>
      <xdr:spPr bwMode="auto">
        <a:xfrm>
          <a:off x="8096250" y="556926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342</xdr:row>
      <xdr:rowOff>0</xdr:rowOff>
    </xdr:from>
    <xdr:to>
      <xdr:col>11</xdr:col>
      <xdr:colOff>314325</xdr:colOff>
      <xdr:row>343</xdr:row>
      <xdr:rowOff>133350</xdr:rowOff>
    </xdr:to>
    <xdr:sp macro="" textlink="">
      <xdr:nvSpPr>
        <xdr:cNvPr id="49563" name="AutoShape 1" descr="Eine Matrixformel, die Konstanten verwendet">
          <a:extLst>
            <a:ext uri="{FF2B5EF4-FFF2-40B4-BE49-F238E27FC236}">
              <a16:creationId xmlns:a16="http://schemas.microsoft.com/office/drawing/2014/main" id="{222F2880-BEDC-3C45-045D-C66FABD548F1}"/>
            </a:ext>
          </a:extLst>
        </xdr:cNvPr>
        <xdr:cNvSpPr>
          <a:spLocks noChangeAspect="1" noChangeArrowheads="1"/>
        </xdr:cNvSpPr>
      </xdr:nvSpPr>
      <xdr:spPr bwMode="auto">
        <a:xfrm>
          <a:off x="8096250" y="556926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342</xdr:row>
      <xdr:rowOff>0</xdr:rowOff>
    </xdr:from>
    <xdr:to>
      <xdr:col>11</xdr:col>
      <xdr:colOff>314325</xdr:colOff>
      <xdr:row>343</xdr:row>
      <xdr:rowOff>133350</xdr:rowOff>
    </xdr:to>
    <xdr:sp macro="" textlink="">
      <xdr:nvSpPr>
        <xdr:cNvPr id="49564" name="AutoShape 1" descr="Eine Matrixformel, die Konstanten verwendet">
          <a:extLst>
            <a:ext uri="{FF2B5EF4-FFF2-40B4-BE49-F238E27FC236}">
              <a16:creationId xmlns:a16="http://schemas.microsoft.com/office/drawing/2014/main" id="{3832E852-825D-9620-0B49-1EE9D7222B8F}"/>
            </a:ext>
          </a:extLst>
        </xdr:cNvPr>
        <xdr:cNvSpPr>
          <a:spLocks noChangeAspect="1" noChangeArrowheads="1"/>
        </xdr:cNvSpPr>
      </xdr:nvSpPr>
      <xdr:spPr bwMode="auto">
        <a:xfrm>
          <a:off x="8096250" y="556926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342</xdr:row>
      <xdr:rowOff>0</xdr:rowOff>
    </xdr:from>
    <xdr:to>
      <xdr:col>11</xdr:col>
      <xdr:colOff>314325</xdr:colOff>
      <xdr:row>343</xdr:row>
      <xdr:rowOff>133350</xdr:rowOff>
    </xdr:to>
    <xdr:sp macro="" textlink="">
      <xdr:nvSpPr>
        <xdr:cNvPr id="49565" name="AutoShape 1" descr="Eine Matrixformel, die Konstanten verwendet">
          <a:extLst>
            <a:ext uri="{FF2B5EF4-FFF2-40B4-BE49-F238E27FC236}">
              <a16:creationId xmlns:a16="http://schemas.microsoft.com/office/drawing/2014/main" id="{1BBB6790-05C9-C0EE-EE5A-63851EAD2BF0}"/>
            </a:ext>
          </a:extLst>
        </xdr:cNvPr>
        <xdr:cNvSpPr>
          <a:spLocks noChangeAspect="1" noChangeArrowheads="1"/>
        </xdr:cNvSpPr>
      </xdr:nvSpPr>
      <xdr:spPr bwMode="auto">
        <a:xfrm>
          <a:off x="8096250" y="556926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141</xdr:row>
      <xdr:rowOff>0</xdr:rowOff>
    </xdr:from>
    <xdr:to>
      <xdr:col>11</xdr:col>
      <xdr:colOff>314325</xdr:colOff>
      <xdr:row>142</xdr:row>
      <xdr:rowOff>133350</xdr:rowOff>
    </xdr:to>
    <xdr:sp macro="" textlink="">
      <xdr:nvSpPr>
        <xdr:cNvPr id="49566" name="AutoShape 1" descr="Eine Matrixformel, die Konstanten verwendet">
          <a:extLst>
            <a:ext uri="{FF2B5EF4-FFF2-40B4-BE49-F238E27FC236}">
              <a16:creationId xmlns:a16="http://schemas.microsoft.com/office/drawing/2014/main" id="{D8EC723F-DADD-DA08-223F-11D71AB2DA20}"/>
            </a:ext>
          </a:extLst>
        </xdr:cNvPr>
        <xdr:cNvSpPr>
          <a:spLocks noChangeAspect="1" noChangeArrowheads="1"/>
        </xdr:cNvSpPr>
      </xdr:nvSpPr>
      <xdr:spPr bwMode="auto">
        <a:xfrm>
          <a:off x="8096250" y="231457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141</xdr:row>
      <xdr:rowOff>0</xdr:rowOff>
    </xdr:from>
    <xdr:to>
      <xdr:col>11</xdr:col>
      <xdr:colOff>314325</xdr:colOff>
      <xdr:row>142</xdr:row>
      <xdr:rowOff>133350</xdr:rowOff>
    </xdr:to>
    <xdr:sp macro="" textlink="">
      <xdr:nvSpPr>
        <xdr:cNvPr id="49567" name="AutoShape 1" descr="Eine Matrixformel, die Konstanten verwendet">
          <a:extLst>
            <a:ext uri="{FF2B5EF4-FFF2-40B4-BE49-F238E27FC236}">
              <a16:creationId xmlns:a16="http://schemas.microsoft.com/office/drawing/2014/main" id="{C8C523E0-F248-8117-E135-DC8457262E6B}"/>
            </a:ext>
          </a:extLst>
        </xdr:cNvPr>
        <xdr:cNvSpPr>
          <a:spLocks noChangeAspect="1" noChangeArrowheads="1"/>
        </xdr:cNvSpPr>
      </xdr:nvSpPr>
      <xdr:spPr bwMode="auto">
        <a:xfrm>
          <a:off x="8096250" y="231457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141</xdr:row>
      <xdr:rowOff>0</xdr:rowOff>
    </xdr:from>
    <xdr:to>
      <xdr:col>11</xdr:col>
      <xdr:colOff>314325</xdr:colOff>
      <xdr:row>142</xdr:row>
      <xdr:rowOff>133350</xdr:rowOff>
    </xdr:to>
    <xdr:sp macro="" textlink="">
      <xdr:nvSpPr>
        <xdr:cNvPr id="49568" name="AutoShape 1" descr="Eine Matrixformel, die Konstanten verwendet">
          <a:extLst>
            <a:ext uri="{FF2B5EF4-FFF2-40B4-BE49-F238E27FC236}">
              <a16:creationId xmlns:a16="http://schemas.microsoft.com/office/drawing/2014/main" id="{FF3ECBC4-37F0-C347-5028-0BF944349506}"/>
            </a:ext>
          </a:extLst>
        </xdr:cNvPr>
        <xdr:cNvSpPr>
          <a:spLocks noChangeAspect="1" noChangeArrowheads="1"/>
        </xdr:cNvSpPr>
      </xdr:nvSpPr>
      <xdr:spPr bwMode="auto">
        <a:xfrm>
          <a:off x="8096250" y="231457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141</xdr:row>
      <xdr:rowOff>0</xdr:rowOff>
    </xdr:from>
    <xdr:to>
      <xdr:col>11</xdr:col>
      <xdr:colOff>314325</xdr:colOff>
      <xdr:row>142</xdr:row>
      <xdr:rowOff>133350</xdr:rowOff>
    </xdr:to>
    <xdr:sp macro="" textlink="">
      <xdr:nvSpPr>
        <xdr:cNvPr id="49569" name="AutoShape 1" descr="Eine Matrixformel, die Konstanten verwendet">
          <a:extLst>
            <a:ext uri="{FF2B5EF4-FFF2-40B4-BE49-F238E27FC236}">
              <a16:creationId xmlns:a16="http://schemas.microsoft.com/office/drawing/2014/main" id="{E441366F-4A2F-CCC4-F8A2-3FDD91E1C049}"/>
            </a:ext>
          </a:extLst>
        </xdr:cNvPr>
        <xdr:cNvSpPr>
          <a:spLocks noChangeAspect="1" noChangeArrowheads="1"/>
        </xdr:cNvSpPr>
      </xdr:nvSpPr>
      <xdr:spPr bwMode="auto">
        <a:xfrm>
          <a:off x="8096250" y="231457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151</xdr:row>
      <xdr:rowOff>0</xdr:rowOff>
    </xdr:from>
    <xdr:to>
      <xdr:col>11</xdr:col>
      <xdr:colOff>314325</xdr:colOff>
      <xdr:row>152</xdr:row>
      <xdr:rowOff>133350</xdr:rowOff>
    </xdr:to>
    <xdr:sp macro="" textlink="">
      <xdr:nvSpPr>
        <xdr:cNvPr id="49570" name="AutoShape 1" descr="Eine Matrixformel, die Konstanten verwendet">
          <a:extLst>
            <a:ext uri="{FF2B5EF4-FFF2-40B4-BE49-F238E27FC236}">
              <a16:creationId xmlns:a16="http://schemas.microsoft.com/office/drawing/2014/main" id="{4948E506-A05B-F8CF-D563-CD2898197283}"/>
            </a:ext>
          </a:extLst>
        </xdr:cNvPr>
        <xdr:cNvSpPr>
          <a:spLocks noChangeAspect="1" noChangeArrowheads="1"/>
        </xdr:cNvSpPr>
      </xdr:nvSpPr>
      <xdr:spPr bwMode="auto">
        <a:xfrm>
          <a:off x="8096250" y="247650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151</xdr:row>
      <xdr:rowOff>0</xdr:rowOff>
    </xdr:from>
    <xdr:to>
      <xdr:col>11</xdr:col>
      <xdr:colOff>314325</xdr:colOff>
      <xdr:row>152</xdr:row>
      <xdr:rowOff>133350</xdr:rowOff>
    </xdr:to>
    <xdr:sp macro="" textlink="">
      <xdr:nvSpPr>
        <xdr:cNvPr id="49571" name="AutoShape 1" descr="Eine Matrixformel, die Konstanten verwendet">
          <a:extLst>
            <a:ext uri="{FF2B5EF4-FFF2-40B4-BE49-F238E27FC236}">
              <a16:creationId xmlns:a16="http://schemas.microsoft.com/office/drawing/2014/main" id="{7E322F45-EE16-2E13-4870-A12F740D45E1}"/>
            </a:ext>
          </a:extLst>
        </xdr:cNvPr>
        <xdr:cNvSpPr>
          <a:spLocks noChangeAspect="1" noChangeArrowheads="1"/>
        </xdr:cNvSpPr>
      </xdr:nvSpPr>
      <xdr:spPr bwMode="auto">
        <a:xfrm>
          <a:off x="8096250" y="247650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151</xdr:row>
      <xdr:rowOff>0</xdr:rowOff>
    </xdr:from>
    <xdr:to>
      <xdr:col>11</xdr:col>
      <xdr:colOff>314325</xdr:colOff>
      <xdr:row>152</xdr:row>
      <xdr:rowOff>133350</xdr:rowOff>
    </xdr:to>
    <xdr:sp macro="" textlink="">
      <xdr:nvSpPr>
        <xdr:cNvPr id="49572" name="AutoShape 1" descr="Eine Matrixformel, die Konstanten verwendet">
          <a:extLst>
            <a:ext uri="{FF2B5EF4-FFF2-40B4-BE49-F238E27FC236}">
              <a16:creationId xmlns:a16="http://schemas.microsoft.com/office/drawing/2014/main" id="{800D62F7-0A71-3D8E-BD9D-F7E5490CC468}"/>
            </a:ext>
          </a:extLst>
        </xdr:cNvPr>
        <xdr:cNvSpPr>
          <a:spLocks noChangeAspect="1" noChangeArrowheads="1"/>
        </xdr:cNvSpPr>
      </xdr:nvSpPr>
      <xdr:spPr bwMode="auto">
        <a:xfrm>
          <a:off x="8096250" y="247650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151</xdr:row>
      <xdr:rowOff>0</xdr:rowOff>
    </xdr:from>
    <xdr:to>
      <xdr:col>11</xdr:col>
      <xdr:colOff>314325</xdr:colOff>
      <xdr:row>152</xdr:row>
      <xdr:rowOff>133350</xdr:rowOff>
    </xdr:to>
    <xdr:sp macro="" textlink="">
      <xdr:nvSpPr>
        <xdr:cNvPr id="49573" name="AutoShape 1" descr="Eine Matrixformel, die Konstanten verwendet">
          <a:extLst>
            <a:ext uri="{FF2B5EF4-FFF2-40B4-BE49-F238E27FC236}">
              <a16:creationId xmlns:a16="http://schemas.microsoft.com/office/drawing/2014/main" id="{DC2F51F1-8AC4-24F9-5CE3-3E2DCB0B10E7}"/>
            </a:ext>
          </a:extLst>
        </xdr:cNvPr>
        <xdr:cNvSpPr>
          <a:spLocks noChangeAspect="1" noChangeArrowheads="1"/>
        </xdr:cNvSpPr>
      </xdr:nvSpPr>
      <xdr:spPr bwMode="auto">
        <a:xfrm>
          <a:off x="8096250" y="247650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174</xdr:row>
      <xdr:rowOff>0</xdr:rowOff>
    </xdr:from>
    <xdr:to>
      <xdr:col>11</xdr:col>
      <xdr:colOff>314325</xdr:colOff>
      <xdr:row>175</xdr:row>
      <xdr:rowOff>133350</xdr:rowOff>
    </xdr:to>
    <xdr:sp macro="" textlink="">
      <xdr:nvSpPr>
        <xdr:cNvPr id="49574" name="AutoShape 1" descr="Eine Matrixformel, die Konstanten verwendet">
          <a:extLst>
            <a:ext uri="{FF2B5EF4-FFF2-40B4-BE49-F238E27FC236}">
              <a16:creationId xmlns:a16="http://schemas.microsoft.com/office/drawing/2014/main" id="{F6F7831F-FC80-ECC4-E5DD-AA3EFE398859}"/>
            </a:ext>
          </a:extLst>
        </xdr:cNvPr>
        <xdr:cNvSpPr>
          <a:spLocks noChangeAspect="1" noChangeArrowheads="1"/>
        </xdr:cNvSpPr>
      </xdr:nvSpPr>
      <xdr:spPr bwMode="auto">
        <a:xfrm>
          <a:off x="8096250" y="284892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174</xdr:row>
      <xdr:rowOff>0</xdr:rowOff>
    </xdr:from>
    <xdr:to>
      <xdr:col>11</xdr:col>
      <xdr:colOff>314325</xdr:colOff>
      <xdr:row>175</xdr:row>
      <xdr:rowOff>133350</xdr:rowOff>
    </xdr:to>
    <xdr:sp macro="" textlink="">
      <xdr:nvSpPr>
        <xdr:cNvPr id="49575" name="AutoShape 1" descr="Eine Matrixformel, die Konstanten verwendet">
          <a:extLst>
            <a:ext uri="{FF2B5EF4-FFF2-40B4-BE49-F238E27FC236}">
              <a16:creationId xmlns:a16="http://schemas.microsoft.com/office/drawing/2014/main" id="{54883BCE-1CDB-140A-CCA5-540485D55E13}"/>
            </a:ext>
          </a:extLst>
        </xdr:cNvPr>
        <xdr:cNvSpPr>
          <a:spLocks noChangeAspect="1" noChangeArrowheads="1"/>
        </xdr:cNvSpPr>
      </xdr:nvSpPr>
      <xdr:spPr bwMode="auto">
        <a:xfrm>
          <a:off x="8096250" y="284892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174</xdr:row>
      <xdr:rowOff>0</xdr:rowOff>
    </xdr:from>
    <xdr:to>
      <xdr:col>11</xdr:col>
      <xdr:colOff>314325</xdr:colOff>
      <xdr:row>175</xdr:row>
      <xdr:rowOff>133350</xdr:rowOff>
    </xdr:to>
    <xdr:sp macro="" textlink="">
      <xdr:nvSpPr>
        <xdr:cNvPr id="49576" name="AutoShape 1" descr="Eine Matrixformel, die Konstanten verwendet">
          <a:extLst>
            <a:ext uri="{FF2B5EF4-FFF2-40B4-BE49-F238E27FC236}">
              <a16:creationId xmlns:a16="http://schemas.microsoft.com/office/drawing/2014/main" id="{ACF0F0DF-CB32-F4A0-FA1A-0372883060EE}"/>
            </a:ext>
          </a:extLst>
        </xdr:cNvPr>
        <xdr:cNvSpPr>
          <a:spLocks noChangeAspect="1" noChangeArrowheads="1"/>
        </xdr:cNvSpPr>
      </xdr:nvSpPr>
      <xdr:spPr bwMode="auto">
        <a:xfrm>
          <a:off x="8096250" y="284892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174</xdr:row>
      <xdr:rowOff>0</xdr:rowOff>
    </xdr:from>
    <xdr:to>
      <xdr:col>11</xdr:col>
      <xdr:colOff>314325</xdr:colOff>
      <xdr:row>175</xdr:row>
      <xdr:rowOff>133350</xdr:rowOff>
    </xdr:to>
    <xdr:sp macro="" textlink="">
      <xdr:nvSpPr>
        <xdr:cNvPr id="49577" name="AutoShape 1" descr="Eine Matrixformel, die Konstanten verwendet">
          <a:extLst>
            <a:ext uri="{FF2B5EF4-FFF2-40B4-BE49-F238E27FC236}">
              <a16:creationId xmlns:a16="http://schemas.microsoft.com/office/drawing/2014/main" id="{C7AEC49D-67F1-D134-890E-FFD3E9BCFA74}"/>
            </a:ext>
          </a:extLst>
        </xdr:cNvPr>
        <xdr:cNvSpPr>
          <a:spLocks noChangeAspect="1" noChangeArrowheads="1"/>
        </xdr:cNvSpPr>
      </xdr:nvSpPr>
      <xdr:spPr bwMode="auto">
        <a:xfrm>
          <a:off x="8096250" y="284892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382</xdr:row>
      <xdr:rowOff>0</xdr:rowOff>
    </xdr:from>
    <xdr:to>
      <xdr:col>11</xdr:col>
      <xdr:colOff>314325</xdr:colOff>
      <xdr:row>383</xdr:row>
      <xdr:rowOff>133350</xdr:rowOff>
    </xdr:to>
    <xdr:sp macro="" textlink="">
      <xdr:nvSpPr>
        <xdr:cNvPr id="49578" name="AutoShape 1" descr="Eine Matrixformel, die Konstanten verwendet">
          <a:extLst>
            <a:ext uri="{FF2B5EF4-FFF2-40B4-BE49-F238E27FC236}">
              <a16:creationId xmlns:a16="http://schemas.microsoft.com/office/drawing/2014/main" id="{3E809C1E-5F30-B922-6EEA-2CA2F663F1BB}"/>
            </a:ext>
          </a:extLst>
        </xdr:cNvPr>
        <xdr:cNvSpPr>
          <a:spLocks noChangeAspect="1" noChangeArrowheads="1"/>
        </xdr:cNvSpPr>
      </xdr:nvSpPr>
      <xdr:spPr bwMode="auto">
        <a:xfrm>
          <a:off x="8096250" y="621696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382</xdr:row>
      <xdr:rowOff>0</xdr:rowOff>
    </xdr:from>
    <xdr:to>
      <xdr:col>11</xdr:col>
      <xdr:colOff>314325</xdr:colOff>
      <xdr:row>383</xdr:row>
      <xdr:rowOff>133350</xdr:rowOff>
    </xdr:to>
    <xdr:sp macro="" textlink="">
      <xdr:nvSpPr>
        <xdr:cNvPr id="49579" name="AutoShape 1" descr="Eine Matrixformel, die Konstanten verwendet">
          <a:extLst>
            <a:ext uri="{FF2B5EF4-FFF2-40B4-BE49-F238E27FC236}">
              <a16:creationId xmlns:a16="http://schemas.microsoft.com/office/drawing/2014/main" id="{E8E21E0C-8254-39CA-7DFE-C4099FF8563E}"/>
            </a:ext>
          </a:extLst>
        </xdr:cNvPr>
        <xdr:cNvSpPr>
          <a:spLocks noChangeAspect="1" noChangeArrowheads="1"/>
        </xdr:cNvSpPr>
      </xdr:nvSpPr>
      <xdr:spPr bwMode="auto">
        <a:xfrm>
          <a:off x="8096250" y="621696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382</xdr:row>
      <xdr:rowOff>0</xdr:rowOff>
    </xdr:from>
    <xdr:to>
      <xdr:col>11</xdr:col>
      <xdr:colOff>314325</xdr:colOff>
      <xdr:row>383</xdr:row>
      <xdr:rowOff>133350</xdr:rowOff>
    </xdr:to>
    <xdr:sp macro="" textlink="">
      <xdr:nvSpPr>
        <xdr:cNvPr id="49580" name="AutoShape 1" descr="Eine Matrixformel, die Konstanten verwendet">
          <a:extLst>
            <a:ext uri="{FF2B5EF4-FFF2-40B4-BE49-F238E27FC236}">
              <a16:creationId xmlns:a16="http://schemas.microsoft.com/office/drawing/2014/main" id="{5F34A0ED-1B14-49EC-DE2F-EBD765DA4C2A}"/>
            </a:ext>
          </a:extLst>
        </xdr:cNvPr>
        <xdr:cNvSpPr>
          <a:spLocks noChangeAspect="1" noChangeArrowheads="1"/>
        </xdr:cNvSpPr>
      </xdr:nvSpPr>
      <xdr:spPr bwMode="auto">
        <a:xfrm>
          <a:off x="8096250" y="621696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382</xdr:row>
      <xdr:rowOff>0</xdr:rowOff>
    </xdr:from>
    <xdr:to>
      <xdr:col>11</xdr:col>
      <xdr:colOff>314325</xdr:colOff>
      <xdr:row>383</xdr:row>
      <xdr:rowOff>133350</xdr:rowOff>
    </xdr:to>
    <xdr:sp macro="" textlink="">
      <xdr:nvSpPr>
        <xdr:cNvPr id="49581" name="AutoShape 1" descr="Eine Matrixformel, die Konstanten verwendet">
          <a:extLst>
            <a:ext uri="{FF2B5EF4-FFF2-40B4-BE49-F238E27FC236}">
              <a16:creationId xmlns:a16="http://schemas.microsoft.com/office/drawing/2014/main" id="{BFA227ED-0EE5-0EAF-3334-D0A9A2FE6720}"/>
            </a:ext>
          </a:extLst>
        </xdr:cNvPr>
        <xdr:cNvSpPr>
          <a:spLocks noChangeAspect="1" noChangeArrowheads="1"/>
        </xdr:cNvSpPr>
      </xdr:nvSpPr>
      <xdr:spPr bwMode="auto">
        <a:xfrm>
          <a:off x="8096250" y="621696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143</xdr:row>
      <xdr:rowOff>0</xdr:rowOff>
    </xdr:from>
    <xdr:to>
      <xdr:col>11</xdr:col>
      <xdr:colOff>314325</xdr:colOff>
      <xdr:row>144</xdr:row>
      <xdr:rowOff>133350</xdr:rowOff>
    </xdr:to>
    <xdr:sp macro="" textlink="">
      <xdr:nvSpPr>
        <xdr:cNvPr id="49582" name="AutoShape 1" descr="Eine Matrixformel, die Konstanten verwendet">
          <a:extLst>
            <a:ext uri="{FF2B5EF4-FFF2-40B4-BE49-F238E27FC236}">
              <a16:creationId xmlns:a16="http://schemas.microsoft.com/office/drawing/2014/main" id="{08CEFBC0-4659-C126-634B-8B059D2FAF24}"/>
            </a:ext>
          </a:extLst>
        </xdr:cNvPr>
        <xdr:cNvSpPr>
          <a:spLocks noChangeAspect="1" noChangeArrowheads="1"/>
        </xdr:cNvSpPr>
      </xdr:nvSpPr>
      <xdr:spPr bwMode="auto">
        <a:xfrm>
          <a:off x="8096250" y="234696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143</xdr:row>
      <xdr:rowOff>0</xdr:rowOff>
    </xdr:from>
    <xdr:to>
      <xdr:col>11</xdr:col>
      <xdr:colOff>314325</xdr:colOff>
      <xdr:row>144</xdr:row>
      <xdr:rowOff>133350</xdr:rowOff>
    </xdr:to>
    <xdr:sp macro="" textlink="">
      <xdr:nvSpPr>
        <xdr:cNvPr id="49583" name="AutoShape 1" descr="Eine Matrixformel, die Konstanten verwendet">
          <a:extLst>
            <a:ext uri="{FF2B5EF4-FFF2-40B4-BE49-F238E27FC236}">
              <a16:creationId xmlns:a16="http://schemas.microsoft.com/office/drawing/2014/main" id="{95B43CD4-BB54-747E-AA08-B5D81319A97A}"/>
            </a:ext>
          </a:extLst>
        </xdr:cNvPr>
        <xdr:cNvSpPr>
          <a:spLocks noChangeAspect="1" noChangeArrowheads="1"/>
        </xdr:cNvSpPr>
      </xdr:nvSpPr>
      <xdr:spPr bwMode="auto">
        <a:xfrm>
          <a:off x="8096250" y="234696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143</xdr:row>
      <xdr:rowOff>0</xdr:rowOff>
    </xdr:from>
    <xdr:to>
      <xdr:col>11</xdr:col>
      <xdr:colOff>314325</xdr:colOff>
      <xdr:row>144</xdr:row>
      <xdr:rowOff>133350</xdr:rowOff>
    </xdr:to>
    <xdr:sp macro="" textlink="">
      <xdr:nvSpPr>
        <xdr:cNvPr id="49584" name="AutoShape 1" descr="Eine Matrixformel, die Konstanten verwendet">
          <a:extLst>
            <a:ext uri="{FF2B5EF4-FFF2-40B4-BE49-F238E27FC236}">
              <a16:creationId xmlns:a16="http://schemas.microsoft.com/office/drawing/2014/main" id="{C1D73B7E-8BF7-3771-CEB3-9D2CC1B5F570}"/>
            </a:ext>
          </a:extLst>
        </xdr:cNvPr>
        <xdr:cNvSpPr>
          <a:spLocks noChangeAspect="1" noChangeArrowheads="1"/>
        </xdr:cNvSpPr>
      </xdr:nvSpPr>
      <xdr:spPr bwMode="auto">
        <a:xfrm>
          <a:off x="8096250" y="234696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143</xdr:row>
      <xdr:rowOff>0</xdr:rowOff>
    </xdr:from>
    <xdr:to>
      <xdr:col>11</xdr:col>
      <xdr:colOff>314325</xdr:colOff>
      <xdr:row>144</xdr:row>
      <xdr:rowOff>133350</xdr:rowOff>
    </xdr:to>
    <xdr:sp macro="" textlink="">
      <xdr:nvSpPr>
        <xdr:cNvPr id="49585" name="AutoShape 1" descr="Eine Matrixformel, die Konstanten verwendet">
          <a:extLst>
            <a:ext uri="{FF2B5EF4-FFF2-40B4-BE49-F238E27FC236}">
              <a16:creationId xmlns:a16="http://schemas.microsoft.com/office/drawing/2014/main" id="{F90329A6-7397-6EC9-FB74-AB4F6A3C9B2A}"/>
            </a:ext>
          </a:extLst>
        </xdr:cNvPr>
        <xdr:cNvSpPr>
          <a:spLocks noChangeAspect="1" noChangeArrowheads="1"/>
        </xdr:cNvSpPr>
      </xdr:nvSpPr>
      <xdr:spPr bwMode="auto">
        <a:xfrm>
          <a:off x="8096250" y="234696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67</xdr:row>
      <xdr:rowOff>0</xdr:rowOff>
    </xdr:from>
    <xdr:to>
      <xdr:col>11</xdr:col>
      <xdr:colOff>314325</xdr:colOff>
      <xdr:row>68</xdr:row>
      <xdr:rowOff>133350</xdr:rowOff>
    </xdr:to>
    <xdr:sp macro="" textlink="">
      <xdr:nvSpPr>
        <xdr:cNvPr id="49586" name="AutoShape 1" descr="Eine Matrixformel, die Konstanten verwendet">
          <a:extLst>
            <a:ext uri="{FF2B5EF4-FFF2-40B4-BE49-F238E27FC236}">
              <a16:creationId xmlns:a16="http://schemas.microsoft.com/office/drawing/2014/main" id="{0D5814C2-46BC-5734-DD23-873E8CCB3EB5}"/>
            </a:ext>
          </a:extLst>
        </xdr:cNvPr>
        <xdr:cNvSpPr>
          <a:spLocks noChangeAspect="1" noChangeArrowheads="1"/>
        </xdr:cNvSpPr>
      </xdr:nvSpPr>
      <xdr:spPr bwMode="auto">
        <a:xfrm>
          <a:off x="8096250" y="111633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67</xdr:row>
      <xdr:rowOff>0</xdr:rowOff>
    </xdr:from>
    <xdr:to>
      <xdr:col>11</xdr:col>
      <xdr:colOff>314325</xdr:colOff>
      <xdr:row>68</xdr:row>
      <xdr:rowOff>133350</xdr:rowOff>
    </xdr:to>
    <xdr:sp macro="" textlink="">
      <xdr:nvSpPr>
        <xdr:cNvPr id="49587" name="AutoShape 1" descr="Eine Matrixformel, die Konstanten verwendet">
          <a:extLst>
            <a:ext uri="{FF2B5EF4-FFF2-40B4-BE49-F238E27FC236}">
              <a16:creationId xmlns:a16="http://schemas.microsoft.com/office/drawing/2014/main" id="{949BEA9B-615C-7B2F-08F3-321B87EEAE3A}"/>
            </a:ext>
          </a:extLst>
        </xdr:cNvPr>
        <xdr:cNvSpPr>
          <a:spLocks noChangeAspect="1" noChangeArrowheads="1"/>
        </xdr:cNvSpPr>
      </xdr:nvSpPr>
      <xdr:spPr bwMode="auto">
        <a:xfrm>
          <a:off x="8096250" y="111633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67</xdr:row>
      <xdr:rowOff>0</xdr:rowOff>
    </xdr:from>
    <xdr:to>
      <xdr:col>11</xdr:col>
      <xdr:colOff>314325</xdr:colOff>
      <xdr:row>68</xdr:row>
      <xdr:rowOff>133350</xdr:rowOff>
    </xdr:to>
    <xdr:sp macro="" textlink="">
      <xdr:nvSpPr>
        <xdr:cNvPr id="49588" name="AutoShape 1" descr="Eine Matrixformel, die Konstanten verwendet">
          <a:extLst>
            <a:ext uri="{FF2B5EF4-FFF2-40B4-BE49-F238E27FC236}">
              <a16:creationId xmlns:a16="http://schemas.microsoft.com/office/drawing/2014/main" id="{C2F133CF-1B89-C762-74B3-E55C40AF7AE1}"/>
            </a:ext>
          </a:extLst>
        </xdr:cNvPr>
        <xdr:cNvSpPr>
          <a:spLocks noChangeAspect="1" noChangeArrowheads="1"/>
        </xdr:cNvSpPr>
      </xdr:nvSpPr>
      <xdr:spPr bwMode="auto">
        <a:xfrm>
          <a:off x="8096250" y="111633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67</xdr:row>
      <xdr:rowOff>0</xdr:rowOff>
    </xdr:from>
    <xdr:to>
      <xdr:col>11</xdr:col>
      <xdr:colOff>314325</xdr:colOff>
      <xdr:row>68</xdr:row>
      <xdr:rowOff>133350</xdr:rowOff>
    </xdr:to>
    <xdr:sp macro="" textlink="">
      <xdr:nvSpPr>
        <xdr:cNvPr id="49589" name="AutoShape 1" descr="Eine Matrixformel, die Konstanten verwendet">
          <a:extLst>
            <a:ext uri="{FF2B5EF4-FFF2-40B4-BE49-F238E27FC236}">
              <a16:creationId xmlns:a16="http://schemas.microsoft.com/office/drawing/2014/main" id="{153E803F-4641-F43E-310C-D689DDAF363F}"/>
            </a:ext>
          </a:extLst>
        </xdr:cNvPr>
        <xdr:cNvSpPr>
          <a:spLocks noChangeAspect="1" noChangeArrowheads="1"/>
        </xdr:cNvSpPr>
      </xdr:nvSpPr>
      <xdr:spPr bwMode="auto">
        <a:xfrm>
          <a:off x="8096250" y="111633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133</xdr:row>
      <xdr:rowOff>0</xdr:rowOff>
    </xdr:from>
    <xdr:to>
      <xdr:col>11</xdr:col>
      <xdr:colOff>314325</xdr:colOff>
      <xdr:row>134</xdr:row>
      <xdr:rowOff>133350</xdr:rowOff>
    </xdr:to>
    <xdr:sp macro="" textlink="">
      <xdr:nvSpPr>
        <xdr:cNvPr id="49590" name="AutoShape 1" descr="Eine Matrixformel, die Konstanten verwendet">
          <a:extLst>
            <a:ext uri="{FF2B5EF4-FFF2-40B4-BE49-F238E27FC236}">
              <a16:creationId xmlns:a16="http://schemas.microsoft.com/office/drawing/2014/main" id="{297B5C93-7AF0-A28B-A5F4-27A21F17D538}"/>
            </a:ext>
          </a:extLst>
        </xdr:cNvPr>
        <xdr:cNvSpPr>
          <a:spLocks noChangeAspect="1" noChangeArrowheads="1"/>
        </xdr:cNvSpPr>
      </xdr:nvSpPr>
      <xdr:spPr bwMode="auto">
        <a:xfrm>
          <a:off x="8096250" y="218503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133</xdr:row>
      <xdr:rowOff>0</xdr:rowOff>
    </xdr:from>
    <xdr:to>
      <xdr:col>11</xdr:col>
      <xdr:colOff>314325</xdr:colOff>
      <xdr:row>134</xdr:row>
      <xdr:rowOff>133350</xdr:rowOff>
    </xdr:to>
    <xdr:sp macro="" textlink="">
      <xdr:nvSpPr>
        <xdr:cNvPr id="49591" name="AutoShape 1" descr="Eine Matrixformel, die Konstanten verwendet">
          <a:extLst>
            <a:ext uri="{FF2B5EF4-FFF2-40B4-BE49-F238E27FC236}">
              <a16:creationId xmlns:a16="http://schemas.microsoft.com/office/drawing/2014/main" id="{113DFB5A-AB77-B605-9ECF-4B43A58CC5F4}"/>
            </a:ext>
          </a:extLst>
        </xdr:cNvPr>
        <xdr:cNvSpPr>
          <a:spLocks noChangeAspect="1" noChangeArrowheads="1"/>
        </xdr:cNvSpPr>
      </xdr:nvSpPr>
      <xdr:spPr bwMode="auto">
        <a:xfrm>
          <a:off x="8096250" y="218503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133</xdr:row>
      <xdr:rowOff>0</xdr:rowOff>
    </xdr:from>
    <xdr:to>
      <xdr:col>11</xdr:col>
      <xdr:colOff>314325</xdr:colOff>
      <xdr:row>134</xdr:row>
      <xdr:rowOff>133350</xdr:rowOff>
    </xdr:to>
    <xdr:sp macro="" textlink="">
      <xdr:nvSpPr>
        <xdr:cNvPr id="49592" name="AutoShape 1" descr="Eine Matrixformel, die Konstanten verwendet">
          <a:extLst>
            <a:ext uri="{FF2B5EF4-FFF2-40B4-BE49-F238E27FC236}">
              <a16:creationId xmlns:a16="http://schemas.microsoft.com/office/drawing/2014/main" id="{883FBBD1-58D8-A2B9-735D-C4936CC66DD5}"/>
            </a:ext>
          </a:extLst>
        </xdr:cNvPr>
        <xdr:cNvSpPr>
          <a:spLocks noChangeAspect="1" noChangeArrowheads="1"/>
        </xdr:cNvSpPr>
      </xdr:nvSpPr>
      <xdr:spPr bwMode="auto">
        <a:xfrm>
          <a:off x="8096250" y="218503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133</xdr:row>
      <xdr:rowOff>0</xdr:rowOff>
    </xdr:from>
    <xdr:to>
      <xdr:col>11</xdr:col>
      <xdr:colOff>314325</xdr:colOff>
      <xdr:row>134</xdr:row>
      <xdr:rowOff>133350</xdr:rowOff>
    </xdr:to>
    <xdr:sp macro="" textlink="">
      <xdr:nvSpPr>
        <xdr:cNvPr id="49593" name="AutoShape 1" descr="Eine Matrixformel, die Konstanten verwendet">
          <a:extLst>
            <a:ext uri="{FF2B5EF4-FFF2-40B4-BE49-F238E27FC236}">
              <a16:creationId xmlns:a16="http://schemas.microsoft.com/office/drawing/2014/main" id="{FA7490C4-97F4-6BA7-39CF-5E830AFBAE00}"/>
            </a:ext>
          </a:extLst>
        </xdr:cNvPr>
        <xdr:cNvSpPr>
          <a:spLocks noChangeAspect="1" noChangeArrowheads="1"/>
        </xdr:cNvSpPr>
      </xdr:nvSpPr>
      <xdr:spPr bwMode="auto">
        <a:xfrm>
          <a:off x="8096250" y="218503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89</xdr:row>
      <xdr:rowOff>0</xdr:rowOff>
    </xdr:from>
    <xdr:to>
      <xdr:col>11</xdr:col>
      <xdr:colOff>314325</xdr:colOff>
      <xdr:row>90</xdr:row>
      <xdr:rowOff>133350</xdr:rowOff>
    </xdr:to>
    <xdr:sp macro="" textlink="">
      <xdr:nvSpPr>
        <xdr:cNvPr id="49594" name="AutoShape 1" descr="Eine Matrixformel, die Konstanten verwendet">
          <a:extLst>
            <a:ext uri="{FF2B5EF4-FFF2-40B4-BE49-F238E27FC236}">
              <a16:creationId xmlns:a16="http://schemas.microsoft.com/office/drawing/2014/main" id="{8CB2F88A-6BB2-6BDB-02DE-2F24B2F57684}"/>
            </a:ext>
          </a:extLst>
        </xdr:cNvPr>
        <xdr:cNvSpPr>
          <a:spLocks noChangeAspect="1" noChangeArrowheads="1"/>
        </xdr:cNvSpPr>
      </xdr:nvSpPr>
      <xdr:spPr bwMode="auto">
        <a:xfrm>
          <a:off x="8096250" y="147256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89</xdr:row>
      <xdr:rowOff>0</xdr:rowOff>
    </xdr:from>
    <xdr:to>
      <xdr:col>11</xdr:col>
      <xdr:colOff>314325</xdr:colOff>
      <xdr:row>90</xdr:row>
      <xdr:rowOff>133350</xdr:rowOff>
    </xdr:to>
    <xdr:sp macro="" textlink="">
      <xdr:nvSpPr>
        <xdr:cNvPr id="49595" name="AutoShape 1" descr="Eine Matrixformel, die Konstanten verwendet">
          <a:extLst>
            <a:ext uri="{FF2B5EF4-FFF2-40B4-BE49-F238E27FC236}">
              <a16:creationId xmlns:a16="http://schemas.microsoft.com/office/drawing/2014/main" id="{BB206AF9-BA78-CB7D-CBF7-2A5794A1D4AC}"/>
            </a:ext>
          </a:extLst>
        </xdr:cNvPr>
        <xdr:cNvSpPr>
          <a:spLocks noChangeAspect="1" noChangeArrowheads="1"/>
        </xdr:cNvSpPr>
      </xdr:nvSpPr>
      <xdr:spPr bwMode="auto">
        <a:xfrm>
          <a:off x="8096250" y="147256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89</xdr:row>
      <xdr:rowOff>0</xdr:rowOff>
    </xdr:from>
    <xdr:to>
      <xdr:col>11</xdr:col>
      <xdr:colOff>314325</xdr:colOff>
      <xdr:row>90</xdr:row>
      <xdr:rowOff>133350</xdr:rowOff>
    </xdr:to>
    <xdr:sp macro="" textlink="">
      <xdr:nvSpPr>
        <xdr:cNvPr id="49596" name="AutoShape 1" descr="Eine Matrixformel, die Konstanten verwendet">
          <a:extLst>
            <a:ext uri="{FF2B5EF4-FFF2-40B4-BE49-F238E27FC236}">
              <a16:creationId xmlns:a16="http://schemas.microsoft.com/office/drawing/2014/main" id="{649E2D9B-A254-878F-0B69-4F8C940B8A87}"/>
            </a:ext>
          </a:extLst>
        </xdr:cNvPr>
        <xdr:cNvSpPr>
          <a:spLocks noChangeAspect="1" noChangeArrowheads="1"/>
        </xdr:cNvSpPr>
      </xdr:nvSpPr>
      <xdr:spPr bwMode="auto">
        <a:xfrm>
          <a:off x="8096250" y="147256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89</xdr:row>
      <xdr:rowOff>0</xdr:rowOff>
    </xdr:from>
    <xdr:to>
      <xdr:col>11</xdr:col>
      <xdr:colOff>314325</xdr:colOff>
      <xdr:row>90</xdr:row>
      <xdr:rowOff>133350</xdr:rowOff>
    </xdr:to>
    <xdr:sp macro="" textlink="">
      <xdr:nvSpPr>
        <xdr:cNvPr id="49597" name="AutoShape 1" descr="Eine Matrixformel, die Konstanten verwendet">
          <a:extLst>
            <a:ext uri="{FF2B5EF4-FFF2-40B4-BE49-F238E27FC236}">
              <a16:creationId xmlns:a16="http://schemas.microsoft.com/office/drawing/2014/main" id="{15E8944D-D935-629D-C0A6-6894A9651C65}"/>
            </a:ext>
          </a:extLst>
        </xdr:cNvPr>
        <xdr:cNvSpPr>
          <a:spLocks noChangeAspect="1" noChangeArrowheads="1"/>
        </xdr:cNvSpPr>
      </xdr:nvSpPr>
      <xdr:spPr bwMode="auto">
        <a:xfrm>
          <a:off x="8096250" y="147256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117</xdr:row>
      <xdr:rowOff>0</xdr:rowOff>
    </xdr:from>
    <xdr:to>
      <xdr:col>11</xdr:col>
      <xdr:colOff>314325</xdr:colOff>
      <xdr:row>118</xdr:row>
      <xdr:rowOff>133350</xdr:rowOff>
    </xdr:to>
    <xdr:sp macro="" textlink="">
      <xdr:nvSpPr>
        <xdr:cNvPr id="49598" name="AutoShape 1" descr="Eine Matrixformel, die Konstanten verwendet">
          <a:extLst>
            <a:ext uri="{FF2B5EF4-FFF2-40B4-BE49-F238E27FC236}">
              <a16:creationId xmlns:a16="http://schemas.microsoft.com/office/drawing/2014/main" id="{E5F020BB-67C4-6DA9-0DAD-695CD70D712D}"/>
            </a:ext>
          </a:extLst>
        </xdr:cNvPr>
        <xdr:cNvSpPr>
          <a:spLocks noChangeAspect="1" noChangeArrowheads="1"/>
        </xdr:cNvSpPr>
      </xdr:nvSpPr>
      <xdr:spPr bwMode="auto">
        <a:xfrm>
          <a:off x="8096250" y="192595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117</xdr:row>
      <xdr:rowOff>0</xdr:rowOff>
    </xdr:from>
    <xdr:to>
      <xdr:col>11</xdr:col>
      <xdr:colOff>314325</xdr:colOff>
      <xdr:row>118</xdr:row>
      <xdr:rowOff>133350</xdr:rowOff>
    </xdr:to>
    <xdr:sp macro="" textlink="">
      <xdr:nvSpPr>
        <xdr:cNvPr id="49599" name="AutoShape 1" descr="Eine Matrixformel, die Konstanten verwendet">
          <a:extLst>
            <a:ext uri="{FF2B5EF4-FFF2-40B4-BE49-F238E27FC236}">
              <a16:creationId xmlns:a16="http://schemas.microsoft.com/office/drawing/2014/main" id="{1F5A48CF-4BC4-AF8D-0982-A1C1A9F01CE8}"/>
            </a:ext>
          </a:extLst>
        </xdr:cNvPr>
        <xdr:cNvSpPr>
          <a:spLocks noChangeAspect="1" noChangeArrowheads="1"/>
        </xdr:cNvSpPr>
      </xdr:nvSpPr>
      <xdr:spPr bwMode="auto">
        <a:xfrm>
          <a:off x="8096250" y="192595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117</xdr:row>
      <xdr:rowOff>0</xdr:rowOff>
    </xdr:from>
    <xdr:to>
      <xdr:col>11</xdr:col>
      <xdr:colOff>314325</xdr:colOff>
      <xdr:row>118</xdr:row>
      <xdr:rowOff>133350</xdr:rowOff>
    </xdr:to>
    <xdr:sp macro="" textlink="">
      <xdr:nvSpPr>
        <xdr:cNvPr id="49600" name="AutoShape 1" descr="Eine Matrixformel, die Konstanten verwendet">
          <a:extLst>
            <a:ext uri="{FF2B5EF4-FFF2-40B4-BE49-F238E27FC236}">
              <a16:creationId xmlns:a16="http://schemas.microsoft.com/office/drawing/2014/main" id="{C708FD7D-EE8F-C316-7125-333760451F2C}"/>
            </a:ext>
          </a:extLst>
        </xdr:cNvPr>
        <xdr:cNvSpPr>
          <a:spLocks noChangeAspect="1" noChangeArrowheads="1"/>
        </xdr:cNvSpPr>
      </xdr:nvSpPr>
      <xdr:spPr bwMode="auto">
        <a:xfrm>
          <a:off x="8096250" y="192595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117</xdr:row>
      <xdr:rowOff>0</xdr:rowOff>
    </xdr:from>
    <xdr:to>
      <xdr:col>11</xdr:col>
      <xdr:colOff>314325</xdr:colOff>
      <xdr:row>118</xdr:row>
      <xdr:rowOff>133350</xdr:rowOff>
    </xdr:to>
    <xdr:sp macro="" textlink="">
      <xdr:nvSpPr>
        <xdr:cNvPr id="49601" name="AutoShape 1" descr="Eine Matrixformel, die Konstanten verwendet">
          <a:extLst>
            <a:ext uri="{FF2B5EF4-FFF2-40B4-BE49-F238E27FC236}">
              <a16:creationId xmlns:a16="http://schemas.microsoft.com/office/drawing/2014/main" id="{D79FEC9D-B490-7D39-8F65-2BB451DC3FC9}"/>
            </a:ext>
          </a:extLst>
        </xdr:cNvPr>
        <xdr:cNvSpPr>
          <a:spLocks noChangeAspect="1" noChangeArrowheads="1"/>
        </xdr:cNvSpPr>
      </xdr:nvSpPr>
      <xdr:spPr bwMode="auto">
        <a:xfrm>
          <a:off x="8096250" y="192595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70</xdr:row>
      <xdr:rowOff>0</xdr:rowOff>
    </xdr:from>
    <xdr:to>
      <xdr:col>11</xdr:col>
      <xdr:colOff>314325</xdr:colOff>
      <xdr:row>71</xdr:row>
      <xdr:rowOff>133350</xdr:rowOff>
    </xdr:to>
    <xdr:sp macro="" textlink="">
      <xdr:nvSpPr>
        <xdr:cNvPr id="49602" name="AutoShape 1" descr="Eine Matrixformel, die Konstanten verwendet">
          <a:extLst>
            <a:ext uri="{FF2B5EF4-FFF2-40B4-BE49-F238E27FC236}">
              <a16:creationId xmlns:a16="http://schemas.microsoft.com/office/drawing/2014/main" id="{818C9D5C-4074-55B3-3E1E-FFE010EFA8C6}"/>
            </a:ext>
          </a:extLst>
        </xdr:cNvPr>
        <xdr:cNvSpPr>
          <a:spLocks noChangeAspect="1" noChangeArrowheads="1"/>
        </xdr:cNvSpPr>
      </xdr:nvSpPr>
      <xdr:spPr bwMode="auto">
        <a:xfrm>
          <a:off x="8096250" y="116490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70</xdr:row>
      <xdr:rowOff>0</xdr:rowOff>
    </xdr:from>
    <xdr:to>
      <xdr:col>11</xdr:col>
      <xdr:colOff>314325</xdr:colOff>
      <xdr:row>71</xdr:row>
      <xdr:rowOff>133350</xdr:rowOff>
    </xdr:to>
    <xdr:sp macro="" textlink="">
      <xdr:nvSpPr>
        <xdr:cNvPr id="49603" name="AutoShape 1" descr="Eine Matrixformel, die Konstanten verwendet">
          <a:extLst>
            <a:ext uri="{FF2B5EF4-FFF2-40B4-BE49-F238E27FC236}">
              <a16:creationId xmlns:a16="http://schemas.microsoft.com/office/drawing/2014/main" id="{EDBEEBC6-F9A2-AF03-B611-209ECC33AB83}"/>
            </a:ext>
          </a:extLst>
        </xdr:cNvPr>
        <xdr:cNvSpPr>
          <a:spLocks noChangeAspect="1" noChangeArrowheads="1"/>
        </xdr:cNvSpPr>
      </xdr:nvSpPr>
      <xdr:spPr bwMode="auto">
        <a:xfrm>
          <a:off x="8096250" y="116490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70</xdr:row>
      <xdr:rowOff>0</xdr:rowOff>
    </xdr:from>
    <xdr:to>
      <xdr:col>11</xdr:col>
      <xdr:colOff>314325</xdr:colOff>
      <xdr:row>71</xdr:row>
      <xdr:rowOff>133350</xdr:rowOff>
    </xdr:to>
    <xdr:sp macro="" textlink="">
      <xdr:nvSpPr>
        <xdr:cNvPr id="49604" name="AutoShape 1" descr="Eine Matrixformel, die Konstanten verwendet">
          <a:extLst>
            <a:ext uri="{FF2B5EF4-FFF2-40B4-BE49-F238E27FC236}">
              <a16:creationId xmlns:a16="http://schemas.microsoft.com/office/drawing/2014/main" id="{A0DB66F7-91C1-EF8A-A4E9-67A86AB8388B}"/>
            </a:ext>
          </a:extLst>
        </xdr:cNvPr>
        <xdr:cNvSpPr>
          <a:spLocks noChangeAspect="1" noChangeArrowheads="1"/>
        </xdr:cNvSpPr>
      </xdr:nvSpPr>
      <xdr:spPr bwMode="auto">
        <a:xfrm>
          <a:off x="8096250" y="116490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70</xdr:row>
      <xdr:rowOff>0</xdr:rowOff>
    </xdr:from>
    <xdr:to>
      <xdr:col>11</xdr:col>
      <xdr:colOff>314325</xdr:colOff>
      <xdr:row>71</xdr:row>
      <xdr:rowOff>133350</xdr:rowOff>
    </xdr:to>
    <xdr:sp macro="" textlink="">
      <xdr:nvSpPr>
        <xdr:cNvPr id="49605" name="AutoShape 1" descr="Eine Matrixformel, die Konstanten verwendet">
          <a:extLst>
            <a:ext uri="{FF2B5EF4-FFF2-40B4-BE49-F238E27FC236}">
              <a16:creationId xmlns:a16="http://schemas.microsoft.com/office/drawing/2014/main" id="{99F96DB0-038F-5611-AFF7-8FE029F2B095}"/>
            </a:ext>
          </a:extLst>
        </xdr:cNvPr>
        <xdr:cNvSpPr>
          <a:spLocks noChangeAspect="1" noChangeArrowheads="1"/>
        </xdr:cNvSpPr>
      </xdr:nvSpPr>
      <xdr:spPr bwMode="auto">
        <a:xfrm>
          <a:off x="8096250" y="116490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286</xdr:row>
      <xdr:rowOff>0</xdr:rowOff>
    </xdr:from>
    <xdr:to>
      <xdr:col>11</xdr:col>
      <xdr:colOff>314325</xdr:colOff>
      <xdr:row>287</xdr:row>
      <xdr:rowOff>133350</xdr:rowOff>
    </xdr:to>
    <xdr:sp macro="" textlink="">
      <xdr:nvSpPr>
        <xdr:cNvPr id="49606" name="AutoShape 1" descr="Eine Matrixformel, die Konstanten verwendet">
          <a:extLst>
            <a:ext uri="{FF2B5EF4-FFF2-40B4-BE49-F238E27FC236}">
              <a16:creationId xmlns:a16="http://schemas.microsoft.com/office/drawing/2014/main" id="{04209BBC-5640-013C-D134-4DAC4EBEED64}"/>
            </a:ext>
          </a:extLst>
        </xdr:cNvPr>
        <xdr:cNvSpPr>
          <a:spLocks noChangeAspect="1" noChangeArrowheads="1"/>
        </xdr:cNvSpPr>
      </xdr:nvSpPr>
      <xdr:spPr bwMode="auto">
        <a:xfrm>
          <a:off x="8096250" y="466248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286</xdr:row>
      <xdr:rowOff>0</xdr:rowOff>
    </xdr:from>
    <xdr:to>
      <xdr:col>11</xdr:col>
      <xdr:colOff>314325</xdr:colOff>
      <xdr:row>287</xdr:row>
      <xdr:rowOff>133350</xdr:rowOff>
    </xdr:to>
    <xdr:sp macro="" textlink="">
      <xdr:nvSpPr>
        <xdr:cNvPr id="49607" name="AutoShape 1" descr="Eine Matrixformel, die Konstanten verwendet">
          <a:extLst>
            <a:ext uri="{FF2B5EF4-FFF2-40B4-BE49-F238E27FC236}">
              <a16:creationId xmlns:a16="http://schemas.microsoft.com/office/drawing/2014/main" id="{881B9517-4A72-EA77-441D-42CE1045CA12}"/>
            </a:ext>
          </a:extLst>
        </xdr:cNvPr>
        <xdr:cNvSpPr>
          <a:spLocks noChangeAspect="1" noChangeArrowheads="1"/>
        </xdr:cNvSpPr>
      </xdr:nvSpPr>
      <xdr:spPr bwMode="auto">
        <a:xfrm>
          <a:off x="8096250" y="466248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286</xdr:row>
      <xdr:rowOff>0</xdr:rowOff>
    </xdr:from>
    <xdr:to>
      <xdr:col>11</xdr:col>
      <xdr:colOff>314325</xdr:colOff>
      <xdr:row>287</xdr:row>
      <xdr:rowOff>133350</xdr:rowOff>
    </xdr:to>
    <xdr:sp macro="" textlink="">
      <xdr:nvSpPr>
        <xdr:cNvPr id="49608" name="AutoShape 1" descr="Eine Matrixformel, die Konstanten verwendet">
          <a:extLst>
            <a:ext uri="{FF2B5EF4-FFF2-40B4-BE49-F238E27FC236}">
              <a16:creationId xmlns:a16="http://schemas.microsoft.com/office/drawing/2014/main" id="{2470AEF2-402A-FC3E-FD85-066A5C7DD449}"/>
            </a:ext>
          </a:extLst>
        </xdr:cNvPr>
        <xdr:cNvSpPr>
          <a:spLocks noChangeAspect="1" noChangeArrowheads="1"/>
        </xdr:cNvSpPr>
      </xdr:nvSpPr>
      <xdr:spPr bwMode="auto">
        <a:xfrm>
          <a:off x="8096250" y="466248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286</xdr:row>
      <xdr:rowOff>0</xdr:rowOff>
    </xdr:from>
    <xdr:to>
      <xdr:col>11</xdr:col>
      <xdr:colOff>314325</xdr:colOff>
      <xdr:row>287</xdr:row>
      <xdr:rowOff>133350</xdr:rowOff>
    </xdr:to>
    <xdr:sp macro="" textlink="">
      <xdr:nvSpPr>
        <xdr:cNvPr id="49609" name="AutoShape 1" descr="Eine Matrixformel, die Konstanten verwendet">
          <a:extLst>
            <a:ext uri="{FF2B5EF4-FFF2-40B4-BE49-F238E27FC236}">
              <a16:creationId xmlns:a16="http://schemas.microsoft.com/office/drawing/2014/main" id="{9E66FC54-997B-AC01-E99F-150CAEF83842}"/>
            </a:ext>
          </a:extLst>
        </xdr:cNvPr>
        <xdr:cNvSpPr>
          <a:spLocks noChangeAspect="1" noChangeArrowheads="1"/>
        </xdr:cNvSpPr>
      </xdr:nvSpPr>
      <xdr:spPr bwMode="auto">
        <a:xfrm>
          <a:off x="8096250" y="466248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80</xdr:row>
      <xdr:rowOff>0</xdr:rowOff>
    </xdr:from>
    <xdr:to>
      <xdr:col>11</xdr:col>
      <xdr:colOff>314325</xdr:colOff>
      <xdr:row>81</xdr:row>
      <xdr:rowOff>133350</xdr:rowOff>
    </xdr:to>
    <xdr:sp macro="" textlink="">
      <xdr:nvSpPr>
        <xdr:cNvPr id="49610" name="AutoShape 1" descr="Eine Matrixformel, die Konstanten verwendet">
          <a:extLst>
            <a:ext uri="{FF2B5EF4-FFF2-40B4-BE49-F238E27FC236}">
              <a16:creationId xmlns:a16="http://schemas.microsoft.com/office/drawing/2014/main" id="{67CB9417-740C-319B-420B-50EC3CCFADF0}"/>
            </a:ext>
          </a:extLst>
        </xdr:cNvPr>
        <xdr:cNvSpPr>
          <a:spLocks noChangeAspect="1" noChangeArrowheads="1"/>
        </xdr:cNvSpPr>
      </xdr:nvSpPr>
      <xdr:spPr bwMode="auto">
        <a:xfrm>
          <a:off x="8096250" y="132683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80</xdr:row>
      <xdr:rowOff>0</xdr:rowOff>
    </xdr:from>
    <xdr:to>
      <xdr:col>11</xdr:col>
      <xdr:colOff>314325</xdr:colOff>
      <xdr:row>81</xdr:row>
      <xdr:rowOff>133350</xdr:rowOff>
    </xdr:to>
    <xdr:sp macro="" textlink="">
      <xdr:nvSpPr>
        <xdr:cNvPr id="49611" name="AutoShape 1" descr="Eine Matrixformel, die Konstanten verwendet">
          <a:extLst>
            <a:ext uri="{FF2B5EF4-FFF2-40B4-BE49-F238E27FC236}">
              <a16:creationId xmlns:a16="http://schemas.microsoft.com/office/drawing/2014/main" id="{C3912DCA-1BE2-27C8-B7A6-70BDF990D201}"/>
            </a:ext>
          </a:extLst>
        </xdr:cNvPr>
        <xdr:cNvSpPr>
          <a:spLocks noChangeAspect="1" noChangeArrowheads="1"/>
        </xdr:cNvSpPr>
      </xdr:nvSpPr>
      <xdr:spPr bwMode="auto">
        <a:xfrm>
          <a:off x="8096250" y="132683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80</xdr:row>
      <xdr:rowOff>0</xdr:rowOff>
    </xdr:from>
    <xdr:to>
      <xdr:col>11</xdr:col>
      <xdr:colOff>314325</xdr:colOff>
      <xdr:row>81</xdr:row>
      <xdr:rowOff>133350</xdr:rowOff>
    </xdr:to>
    <xdr:sp macro="" textlink="">
      <xdr:nvSpPr>
        <xdr:cNvPr id="49612" name="AutoShape 1" descr="Eine Matrixformel, die Konstanten verwendet">
          <a:extLst>
            <a:ext uri="{FF2B5EF4-FFF2-40B4-BE49-F238E27FC236}">
              <a16:creationId xmlns:a16="http://schemas.microsoft.com/office/drawing/2014/main" id="{8EE29BD3-26FD-08BF-1D7B-D98906E830F1}"/>
            </a:ext>
          </a:extLst>
        </xdr:cNvPr>
        <xdr:cNvSpPr>
          <a:spLocks noChangeAspect="1" noChangeArrowheads="1"/>
        </xdr:cNvSpPr>
      </xdr:nvSpPr>
      <xdr:spPr bwMode="auto">
        <a:xfrm>
          <a:off x="8096250" y="132683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80</xdr:row>
      <xdr:rowOff>0</xdr:rowOff>
    </xdr:from>
    <xdr:to>
      <xdr:col>11</xdr:col>
      <xdr:colOff>314325</xdr:colOff>
      <xdr:row>81</xdr:row>
      <xdr:rowOff>133350</xdr:rowOff>
    </xdr:to>
    <xdr:sp macro="" textlink="">
      <xdr:nvSpPr>
        <xdr:cNvPr id="49613" name="AutoShape 1" descr="Eine Matrixformel, die Konstanten verwendet">
          <a:extLst>
            <a:ext uri="{FF2B5EF4-FFF2-40B4-BE49-F238E27FC236}">
              <a16:creationId xmlns:a16="http://schemas.microsoft.com/office/drawing/2014/main" id="{E0E63A27-21C9-23DA-9176-989497284B87}"/>
            </a:ext>
          </a:extLst>
        </xdr:cNvPr>
        <xdr:cNvSpPr>
          <a:spLocks noChangeAspect="1" noChangeArrowheads="1"/>
        </xdr:cNvSpPr>
      </xdr:nvSpPr>
      <xdr:spPr bwMode="auto">
        <a:xfrm>
          <a:off x="8096250" y="132683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247</xdr:row>
      <xdr:rowOff>0</xdr:rowOff>
    </xdr:from>
    <xdr:to>
      <xdr:col>11</xdr:col>
      <xdr:colOff>314325</xdr:colOff>
      <xdr:row>248</xdr:row>
      <xdr:rowOff>133350</xdr:rowOff>
    </xdr:to>
    <xdr:sp macro="" textlink="">
      <xdr:nvSpPr>
        <xdr:cNvPr id="49614" name="AutoShape 1" descr="Eine Matrixformel, die Konstanten verwendet">
          <a:extLst>
            <a:ext uri="{FF2B5EF4-FFF2-40B4-BE49-F238E27FC236}">
              <a16:creationId xmlns:a16="http://schemas.microsoft.com/office/drawing/2014/main" id="{278AF14D-14C7-4D4E-898E-56471AD29E3C}"/>
            </a:ext>
          </a:extLst>
        </xdr:cNvPr>
        <xdr:cNvSpPr>
          <a:spLocks noChangeAspect="1" noChangeArrowheads="1"/>
        </xdr:cNvSpPr>
      </xdr:nvSpPr>
      <xdr:spPr bwMode="auto">
        <a:xfrm>
          <a:off x="8096250" y="403098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247</xdr:row>
      <xdr:rowOff>0</xdr:rowOff>
    </xdr:from>
    <xdr:to>
      <xdr:col>11</xdr:col>
      <xdr:colOff>314325</xdr:colOff>
      <xdr:row>248</xdr:row>
      <xdr:rowOff>133350</xdr:rowOff>
    </xdr:to>
    <xdr:sp macro="" textlink="">
      <xdr:nvSpPr>
        <xdr:cNvPr id="49615" name="AutoShape 1" descr="Eine Matrixformel, die Konstanten verwendet">
          <a:extLst>
            <a:ext uri="{FF2B5EF4-FFF2-40B4-BE49-F238E27FC236}">
              <a16:creationId xmlns:a16="http://schemas.microsoft.com/office/drawing/2014/main" id="{7B06A0B7-BF28-9834-B213-ECA189A528BC}"/>
            </a:ext>
          </a:extLst>
        </xdr:cNvPr>
        <xdr:cNvSpPr>
          <a:spLocks noChangeAspect="1" noChangeArrowheads="1"/>
        </xdr:cNvSpPr>
      </xdr:nvSpPr>
      <xdr:spPr bwMode="auto">
        <a:xfrm>
          <a:off x="8096250" y="403098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247</xdr:row>
      <xdr:rowOff>0</xdr:rowOff>
    </xdr:from>
    <xdr:to>
      <xdr:col>11</xdr:col>
      <xdr:colOff>314325</xdr:colOff>
      <xdr:row>248</xdr:row>
      <xdr:rowOff>133350</xdr:rowOff>
    </xdr:to>
    <xdr:sp macro="" textlink="">
      <xdr:nvSpPr>
        <xdr:cNvPr id="49616" name="AutoShape 1" descr="Eine Matrixformel, die Konstanten verwendet">
          <a:extLst>
            <a:ext uri="{FF2B5EF4-FFF2-40B4-BE49-F238E27FC236}">
              <a16:creationId xmlns:a16="http://schemas.microsoft.com/office/drawing/2014/main" id="{A67D8146-3A10-9BB8-0BD2-31477CA746BE}"/>
            </a:ext>
          </a:extLst>
        </xdr:cNvPr>
        <xdr:cNvSpPr>
          <a:spLocks noChangeAspect="1" noChangeArrowheads="1"/>
        </xdr:cNvSpPr>
      </xdr:nvSpPr>
      <xdr:spPr bwMode="auto">
        <a:xfrm>
          <a:off x="8096250" y="403098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247</xdr:row>
      <xdr:rowOff>0</xdr:rowOff>
    </xdr:from>
    <xdr:to>
      <xdr:col>11</xdr:col>
      <xdr:colOff>314325</xdr:colOff>
      <xdr:row>248</xdr:row>
      <xdr:rowOff>133350</xdr:rowOff>
    </xdr:to>
    <xdr:sp macro="" textlink="">
      <xdr:nvSpPr>
        <xdr:cNvPr id="49617" name="AutoShape 1" descr="Eine Matrixformel, die Konstanten verwendet">
          <a:extLst>
            <a:ext uri="{FF2B5EF4-FFF2-40B4-BE49-F238E27FC236}">
              <a16:creationId xmlns:a16="http://schemas.microsoft.com/office/drawing/2014/main" id="{35C6B9ED-C1BC-008E-B369-58361410CFA7}"/>
            </a:ext>
          </a:extLst>
        </xdr:cNvPr>
        <xdr:cNvSpPr>
          <a:spLocks noChangeAspect="1" noChangeArrowheads="1"/>
        </xdr:cNvSpPr>
      </xdr:nvSpPr>
      <xdr:spPr bwMode="auto">
        <a:xfrm>
          <a:off x="8096250" y="403098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278</xdr:row>
      <xdr:rowOff>0</xdr:rowOff>
    </xdr:from>
    <xdr:to>
      <xdr:col>11</xdr:col>
      <xdr:colOff>314325</xdr:colOff>
      <xdr:row>279</xdr:row>
      <xdr:rowOff>133350</xdr:rowOff>
    </xdr:to>
    <xdr:sp macro="" textlink="">
      <xdr:nvSpPr>
        <xdr:cNvPr id="49618" name="AutoShape 1" descr="Eine Matrixformel, die Konstanten verwendet">
          <a:extLst>
            <a:ext uri="{FF2B5EF4-FFF2-40B4-BE49-F238E27FC236}">
              <a16:creationId xmlns:a16="http://schemas.microsoft.com/office/drawing/2014/main" id="{701523E6-235A-5928-F9A7-B32B1312AFA0}"/>
            </a:ext>
          </a:extLst>
        </xdr:cNvPr>
        <xdr:cNvSpPr>
          <a:spLocks noChangeAspect="1" noChangeArrowheads="1"/>
        </xdr:cNvSpPr>
      </xdr:nvSpPr>
      <xdr:spPr bwMode="auto">
        <a:xfrm>
          <a:off x="8096250" y="453294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278</xdr:row>
      <xdr:rowOff>0</xdr:rowOff>
    </xdr:from>
    <xdr:to>
      <xdr:col>11</xdr:col>
      <xdr:colOff>314325</xdr:colOff>
      <xdr:row>279</xdr:row>
      <xdr:rowOff>133350</xdr:rowOff>
    </xdr:to>
    <xdr:sp macro="" textlink="">
      <xdr:nvSpPr>
        <xdr:cNvPr id="49619" name="AutoShape 1" descr="Eine Matrixformel, die Konstanten verwendet">
          <a:extLst>
            <a:ext uri="{FF2B5EF4-FFF2-40B4-BE49-F238E27FC236}">
              <a16:creationId xmlns:a16="http://schemas.microsoft.com/office/drawing/2014/main" id="{943EB3C6-8656-37AF-AD65-AE699C2AE022}"/>
            </a:ext>
          </a:extLst>
        </xdr:cNvPr>
        <xdr:cNvSpPr>
          <a:spLocks noChangeAspect="1" noChangeArrowheads="1"/>
        </xdr:cNvSpPr>
      </xdr:nvSpPr>
      <xdr:spPr bwMode="auto">
        <a:xfrm>
          <a:off x="8096250" y="453294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278</xdr:row>
      <xdr:rowOff>0</xdr:rowOff>
    </xdr:from>
    <xdr:to>
      <xdr:col>11</xdr:col>
      <xdr:colOff>314325</xdr:colOff>
      <xdr:row>279</xdr:row>
      <xdr:rowOff>133350</xdr:rowOff>
    </xdr:to>
    <xdr:sp macro="" textlink="">
      <xdr:nvSpPr>
        <xdr:cNvPr id="49620" name="AutoShape 1" descr="Eine Matrixformel, die Konstanten verwendet">
          <a:extLst>
            <a:ext uri="{FF2B5EF4-FFF2-40B4-BE49-F238E27FC236}">
              <a16:creationId xmlns:a16="http://schemas.microsoft.com/office/drawing/2014/main" id="{D5000B4D-7EB4-68D6-2E43-3000D4B86881}"/>
            </a:ext>
          </a:extLst>
        </xdr:cNvPr>
        <xdr:cNvSpPr>
          <a:spLocks noChangeAspect="1" noChangeArrowheads="1"/>
        </xdr:cNvSpPr>
      </xdr:nvSpPr>
      <xdr:spPr bwMode="auto">
        <a:xfrm>
          <a:off x="8096250" y="453294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278</xdr:row>
      <xdr:rowOff>0</xdr:rowOff>
    </xdr:from>
    <xdr:to>
      <xdr:col>11</xdr:col>
      <xdr:colOff>314325</xdr:colOff>
      <xdr:row>279</xdr:row>
      <xdr:rowOff>133350</xdr:rowOff>
    </xdr:to>
    <xdr:sp macro="" textlink="">
      <xdr:nvSpPr>
        <xdr:cNvPr id="49621" name="AutoShape 1" descr="Eine Matrixformel, die Konstanten verwendet">
          <a:extLst>
            <a:ext uri="{FF2B5EF4-FFF2-40B4-BE49-F238E27FC236}">
              <a16:creationId xmlns:a16="http://schemas.microsoft.com/office/drawing/2014/main" id="{8C2B6199-6DA2-1253-702B-AD8125279B70}"/>
            </a:ext>
          </a:extLst>
        </xdr:cNvPr>
        <xdr:cNvSpPr>
          <a:spLocks noChangeAspect="1" noChangeArrowheads="1"/>
        </xdr:cNvSpPr>
      </xdr:nvSpPr>
      <xdr:spPr bwMode="auto">
        <a:xfrm>
          <a:off x="8096250" y="453294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376</xdr:row>
      <xdr:rowOff>0</xdr:rowOff>
    </xdr:from>
    <xdr:to>
      <xdr:col>11</xdr:col>
      <xdr:colOff>314325</xdr:colOff>
      <xdr:row>377</xdr:row>
      <xdr:rowOff>133350</xdr:rowOff>
    </xdr:to>
    <xdr:sp macro="" textlink="">
      <xdr:nvSpPr>
        <xdr:cNvPr id="49622" name="AutoShape 1" descr="Eine Matrixformel, die Konstanten verwendet">
          <a:extLst>
            <a:ext uri="{FF2B5EF4-FFF2-40B4-BE49-F238E27FC236}">
              <a16:creationId xmlns:a16="http://schemas.microsoft.com/office/drawing/2014/main" id="{66148CE5-DE41-36BA-1F43-A1E2E7D727B0}"/>
            </a:ext>
          </a:extLst>
        </xdr:cNvPr>
        <xdr:cNvSpPr>
          <a:spLocks noChangeAspect="1" noChangeArrowheads="1"/>
        </xdr:cNvSpPr>
      </xdr:nvSpPr>
      <xdr:spPr bwMode="auto">
        <a:xfrm>
          <a:off x="8096250" y="611981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376</xdr:row>
      <xdr:rowOff>0</xdr:rowOff>
    </xdr:from>
    <xdr:to>
      <xdr:col>11</xdr:col>
      <xdr:colOff>314325</xdr:colOff>
      <xdr:row>377</xdr:row>
      <xdr:rowOff>133350</xdr:rowOff>
    </xdr:to>
    <xdr:sp macro="" textlink="">
      <xdr:nvSpPr>
        <xdr:cNvPr id="49623" name="AutoShape 1" descr="Eine Matrixformel, die Konstanten verwendet">
          <a:extLst>
            <a:ext uri="{FF2B5EF4-FFF2-40B4-BE49-F238E27FC236}">
              <a16:creationId xmlns:a16="http://schemas.microsoft.com/office/drawing/2014/main" id="{2353D783-96C5-A9FF-BCA8-A6731CEDC3E6}"/>
            </a:ext>
          </a:extLst>
        </xdr:cNvPr>
        <xdr:cNvSpPr>
          <a:spLocks noChangeAspect="1" noChangeArrowheads="1"/>
        </xdr:cNvSpPr>
      </xdr:nvSpPr>
      <xdr:spPr bwMode="auto">
        <a:xfrm>
          <a:off x="8096250" y="611981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376</xdr:row>
      <xdr:rowOff>0</xdr:rowOff>
    </xdr:from>
    <xdr:to>
      <xdr:col>11</xdr:col>
      <xdr:colOff>314325</xdr:colOff>
      <xdr:row>377</xdr:row>
      <xdr:rowOff>133350</xdr:rowOff>
    </xdr:to>
    <xdr:sp macro="" textlink="">
      <xdr:nvSpPr>
        <xdr:cNvPr id="49624" name="AutoShape 1" descr="Eine Matrixformel, die Konstanten verwendet">
          <a:extLst>
            <a:ext uri="{FF2B5EF4-FFF2-40B4-BE49-F238E27FC236}">
              <a16:creationId xmlns:a16="http://schemas.microsoft.com/office/drawing/2014/main" id="{9DD62322-0F3A-CE45-7802-F31447E1EF82}"/>
            </a:ext>
          </a:extLst>
        </xdr:cNvPr>
        <xdr:cNvSpPr>
          <a:spLocks noChangeAspect="1" noChangeArrowheads="1"/>
        </xdr:cNvSpPr>
      </xdr:nvSpPr>
      <xdr:spPr bwMode="auto">
        <a:xfrm>
          <a:off x="8096250" y="611981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376</xdr:row>
      <xdr:rowOff>0</xdr:rowOff>
    </xdr:from>
    <xdr:to>
      <xdr:col>11</xdr:col>
      <xdr:colOff>314325</xdr:colOff>
      <xdr:row>377</xdr:row>
      <xdr:rowOff>133350</xdr:rowOff>
    </xdr:to>
    <xdr:sp macro="" textlink="">
      <xdr:nvSpPr>
        <xdr:cNvPr id="49625" name="AutoShape 1" descr="Eine Matrixformel, die Konstanten verwendet">
          <a:extLst>
            <a:ext uri="{FF2B5EF4-FFF2-40B4-BE49-F238E27FC236}">
              <a16:creationId xmlns:a16="http://schemas.microsoft.com/office/drawing/2014/main" id="{00C14F9D-BE0F-3088-8E92-182C01932C1D}"/>
            </a:ext>
          </a:extLst>
        </xdr:cNvPr>
        <xdr:cNvSpPr>
          <a:spLocks noChangeAspect="1" noChangeArrowheads="1"/>
        </xdr:cNvSpPr>
      </xdr:nvSpPr>
      <xdr:spPr bwMode="auto">
        <a:xfrm>
          <a:off x="8096250" y="611981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373</xdr:row>
      <xdr:rowOff>0</xdr:rowOff>
    </xdr:from>
    <xdr:to>
      <xdr:col>11</xdr:col>
      <xdr:colOff>314325</xdr:colOff>
      <xdr:row>374</xdr:row>
      <xdr:rowOff>133350</xdr:rowOff>
    </xdr:to>
    <xdr:sp macro="" textlink="">
      <xdr:nvSpPr>
        <xdr:cNvPr id="49626" name="AutoShape 1" descr="Eine Matrixformel, die Konstanten verwendet">
          <a:extLst>
            <a:ext uri="{FF2B5EF4-FFF2-40B4-BE49-F238E27FC236}">
              <a16:creationId xmlns:a16="http://schemas.microsoft.com/office/drawing/2014/main" id="{63A3F2CF-E7AE-7DC6-8799-0EFB169BA05B}"/>
            </a:ext>
          </a:extLst>
        </xdr:cNvPr>
        <xdr:cNvSpPr>
          <a:spLocks noChangeAspect="1" noChangeArrowheads="1"/>
        </xdr:cNvSpPr>
      </xdr:nvSpPr>
      <xdr:spPr bwMode="auto">
        <a:xfrm>
          <a:off x="8096250" y="607123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373</xdr:row>
      <xdr:rowOff>0</xdr:rowOff>
    </xdr:from>
    <xdr:to>
      <xdr:col>11</xdr:col>
      <xdr:colOff>314325</xdr:colOff>
      <xdr:row>374</xdr:row>
      <xdr:rowOff>133350</xdr:rowOff>
    </xdr:to>
    <xdr:sp macro="" textlink="">
      <xdr:nvSpPr>
        <xdr:cNvPr id="49627" name="AutoShape 1" descr="Eine Matrixformel, die Konstanten verwendet">
          <a:extLst>
            <a:ext uri="{FF2B5EF4-FFF2-40B4-BE49-F238E27FC236}">
              <a16:creationId xmlns:a16="http://schemas.microsoft.com/office/drawing/2014/main" id="{12E6816C-AF9A-99D0-B8A2-5554EDD8124A}"/>
            </a:ext>
          </a:extLst>
        </xdr:cNvPr>
        <xdr:cNvSpPr>
          <a:spLocks noChangeAspect="1" noChangeArrowheads="1"/>
        </xdr:cNvSpPr>
      </xdr:nvSpPr>
      <xdr:spPr bwMode="auto">
        <a:xfrm>
          <a:off x="8096250" y="607123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373</xdr:row>
      <xdr:rowOff>0</xdr:rowOff>
    </xdr:from>
    <xdr:to>
      <xdr:col>11</xdr:col>
      <xdr:colOff>314325</xdr:colOff>
      <xdr:row>374</xdr:row>
      <xdr:rowOff>133350</xdr:rowOff>
    </xdr:to>
    <xdr:sp macro="" textlink="">
      <xdr:nvSpPr>
        <xdr:cNvPr id="49628" name="AutoShape 1" descr="Eine Matrixformel, die Konstanten verwendet">
          <a:extLst>
            <a:ext uri="{FF2B5EF4-FFF2-40B4-BE49-F238E27FC236}">
              <a16:creationId xmlns:a16="http://schemas.microsoft.com/office/drawing/2014/main" id="{DC0FDEEB-E6AE-116B-5C5D-D86392EF0F61}"/>
            </a:ext>
          </a:extLst>
        </xdr:cNvPr>
        <xdr:cNvSpPr>
          <a:spLocks noChangeAspect="1" noChangeArrowheads="1"/>
        </xdr:cNvSpPr>
      </xdr:nvSpPr>
      <xdr:spPr bwMode="auto">
        <a:xfrm>
          <a:off x="8096250" y="607123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373</xdr:row>
      <xdr:rowOff>0</xdr:rowOff>
    </xdr:from>
    <xdr:to>
      <xdr:col>11</xdr:col>
      <xdr:colOff>314325</xdr:colOff>
      <xdr:row>374</xdr:row>
      <xdr:rowOff>133350</xdr:rowOff>
    </xdr:to>
    <xdr:sp macro="" textlink="">
      <xdr:nvSpPr>
        <xdr:cNvPr id="49629" name="AutoShape 1" descr="Eine Matrixformel, die Konstanten verwendet">
          <a:extLst>
            <a:ext uri="{FF2B5EF4-FFF2-40B4-BE49-F238E27FC236}">
              <a16:creationId xmlns:a16="http://schemas.microsoft.com/office/drawing/2014/main" id="{05B7C2C2-2C33-1C4D-2EB4-3021D5CDD2BC}"/>
            </a:ext>
          </a:extLst>
        </xdr:cNvPr>
        <xdr:cNvSpPr>
          <a:spLocks noChangeAspect="1" noChangeArrowheads="1"/>
        </xdr:cNvSpPr>
      </xdr:nvSpPr>
      <xdr:spPr bwMode="auto">
        <a:xfrm>
          <a:off x="8096250" y="607123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373</xdr:row>
      <xdr:rowOff>0</xdr:rowOff>
    </xdr:from>
    <xdr:to>
      <xdr:col>11</xdr:col>
      <xdr:colOff>314325</xdr:colOff>
      <xdr:row>374</xdr:row>
      <xdr:rowOff>133350</xdr:rowOff>
    </xdr:to>
    <xdr:sp macro="" textlink="">
      <xdr:nvSpPr>
        <xdr:cNvPr id="49630" name="AutoShape 1" descr="Eine Matrixformel, die Konstanten verwendet">
          <a:extLst>
            <a:ext uri="{FF2B5EF4-FFF2-40B4-BE49-F238E27FC236}">
              <a16:creationId xmlns:a16="http://schemas.microsoft.com/office/drawing/2014/main" id="{0F5C8F2B-D8B7-A829-94ED-F13EB94DE9A0}"/>
            </a:ext>
          </a:extLst>
        </xdr:cNvPr>
        <xdr:cNvSpPr>
          <a:spLocks noChangeAspect="1" noChangeArrowheads="1"/>
        </xdr:cNvSpPr>
      </xdr:nvSpPr>
      <xdr:spPr bwMode="auto">
        <a:xfrm>
          <a:off x="8096250" y="607123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373</xdr:row>
      <xdr:rowOff>0</xdr:rowOff>
    </xdr:from>
    <xdr:to>
      <xdr:col>11</xdr:col>
      <xdr:colOff>314325</xdr:colOff>
      <xdr:row>374</xdr:row>
      <xdr:rowOff>133350</xdr:rowOff>
    </xdr:to>
    <xdr:sp macro="" textlink="">
      <xdr:nvSpPr>
        <xdr:cNvPr id="49631" name="AutoShape 1" descr="Eine Matrixformel, die Konstanten verwendet">
          <a:extLst>
            <a:ext uri="{FF2B5EF4-FFF2-40B4-BE49-F238E27FC236}">
              <a16:creationId xmlns:a16="http://schemas.microsoft.com/office/drawing/2014/main" id="{4D3AA036-DBBC-3613-570D-7B8F481B0EF7}"/>
            </a:ext>
          </a:extLst>
        </xdr:cNvPr>
        <xdr:cNvSpPr>
          <a:spLocks noChangeAspect="1" noChangeArrowheads="1"/>
        </xdr:cNvSpPr>
      </xdr:nvSpPr>
      <xdr:spPr bwMode="auto">
        <a:xfrm>
          <a:off x="8096250" y="607123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373</xdr:row>
      <xdr:rowOff>0</xdr:rowOff>
    </xdr:from>
    <xdr:to>
      <xdr:col>11</xdr:col>
      <xdr:colOff>314325</xdr:colOff>
      <xdr:row>374</xdr:row>
      <xdr:rowOff>133350</xdr:rowOff>
    </xdr:to>
    <xdr:sp macro="" textlink="">
      <xdr:nvSpPr>
        <xdr:cNvPr id="49632" name="AutoShape 1" descr="Eine Matrixformel, die Konstanten verwendet">
          <a:extLst>
            <a:ext uri="{FF2B5EF4-FFF2-40B4-BE49-F238E27FC236}">
              <a16:creationId xmlns:a16="http://schemas.microsoft.com/office/drawing/2014/main" id="{BBECCC48-A1CF-1260-6000-72DBC697D46A}"/>
            </a:ext>
          </a:extLst>
        </xdr:cNvPr>
        <xdr:cNvSpPr>
          <a:spLocks noChangeAspect="1" noChangeArrowheads="1"/>
        </xdr:cNvSpPr>
      </xdr:nvSpPr>
      <xdr:spPr bwMode="auto">
        <a:xfrm>
          <a:off x="8096250" y="607123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373</xdr:row>
      <xdr:rowOff>0</xdr:rowOff>
    </xdr:from>
    <xdr:to>
      <xdr:col>11</xdr:col>
      <xdr:colOff>314325</xdr:colOff>
      <xdr:row>374</xdr:row>
      <xdr:rowOff>133350</xdr:rowOff>
    </xdr:to>
    <xdr:sp macro="" textlink="">
      <xdr:nvSpPr>
        <xdr:cNvPr id="49633" name="AutoShape 1" descr="Eine Matrixformel, die Konstanten verwendet">
          <a:extLst>
            <a:ext uri="{FF2B5EF4-FFF2-40B4-BE49-F238E27FC236}">
              <a16:creationId xmlns:a16="http://schemas.microsoft.com/office/drawing/2014/main" id="{66E91799-86EE-B1E2-B181-D0F637257444}"/>
            </a:ext>
          </a:extLst>
        </xdr:cNvPr>
        <xdr:cNvSpPr>
          <a:spLocks noChangeAspect="1" noChangeArrowheads="1"/>
        </xdr:cNvSpPr>
      </xdr:nvSpPr>
      <xdr:spPr bwMode="auto">
        <a:xfrm>
          <a:off x="8096250" y="607123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373</xdr:row>
      <xdr:rowOff>0</xdr:rowOff>
    </xdr:from>
    <xdr:to>
      <xdr:col>11</xdr:col>
      <xdr:colOff>314325</xdr:colOff>
      <xdr:row>374</xdr:row>
      <xdr:rowOff>133350</xdr:rowOff>
    </xdr:to>
    <xdr:sp macro="" textlink="">
      <xdr:nvSpPr>
        <xdr:cNvPr id="49634" name="AutoShape 1" descr="Eine Matrixformel, die Konstanten verwendet">
          <a:extLst>
            <a:ext uri="{FF2B5EF4-FFF2-40B4-BE49-F238E27FC236}">
              <a16:creationId xmlns:a16="http://schemas.microsoft.com/office/drawing/2014/main" id="{E7710FF3-6629-FD7A-21A2-500D86CCAE62}"/>
            </a:ext>
          </a:extLst>
        </xdr:cNvPr>
        <xdr:cNvSpPr>
          <a:spLocks noChangeAspect="1" noChangeArrowheads="1"/>
        </xdr:cNvSpPr>
      </xdr:nvSpPr>
      <xdr:spPr bwMode="auto">
        <a:xfrm>
          <a:off x="8096250" y="607123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373</xdr:row>
      <xdr:rowOff>0</xdr:rowOff>
    </xdr:from>
    <xdr:to>
      <xdr:col>11</xdr:col>
      <xdr:colOff>314325</xdr:colOff>
      <xdr:row>374</xdr:row>
      <xdr:rowOff>133350</xdr:rowOff>
    </xdr:to>
    <xdr:sp macro="" textlink="">
      <xdr:nvSpPr>
        <xdr:cNvPr id="49635" name="AutoShape 1" descr="Eine Matrixformel, die Konstanten verwendet">
          <a:extLst>
            <a:ext uri="{FF2B5EF4-FFF2-40B4-BE49-F238E27FC236}">
              <a16:creationId xmlns:a16="http://schemas.microsoft.com/office/drawing/2014/main" id="{452C0FEA-3C1C-DD2B-E212-DB587693E6F5}"/>
            </a:ext>
          </a:extLst>
        </xdr:cNvPr>
        <xdr:cNvSpPr>
          <a:spLocks noChangeAspect="1" noChangeArrowheads="1"/>
        </xdr:cNvSpPr>
      </xdr:nvSpPr>
      <xdr:spPr bwMode="auto">
        <a:xfrm>
          <a:off x="8096250" y="607123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373</xdr:row>
      <xdr:rowOff>0</xdr:rowOff>
    </xdr:from>
    <xdr:to>
      <xdr:col>11</xdr:col>
      <xdr:colOff>314325</xdr:colOff>
      <xdr:row>374</xdr:row>
      <xdr:rowOff>133350</xdr:rowOff>
    </xdr:to>
    <xdr:sp macro="" textlink="">
      <xdr:nvSpPr>
        <xdr:cNvPr id="49636" name="AutoShape 1" descr="Eine Matrixformel, die Konstanten verwendet">
          <a:extLst>
            <a:ext uri="{FF2B5EF4-FFF2-40B4-BE49-F238E27FC236}">
              <a16:creationId xmlns:a16="http://schemas.microsoft.com/office/drawing/2014/main" id="{FEDA028F-FF96-5A0C-5BE9-FECB3E31B83F}"/>
            </a:ext>
          </a:extLst>
        </xdr:cNvPr>
        <xdr:cNvSpPr>
          <a:spLocks noChangeAspect="1" noChangeArrowheads="1"/>
        </xdr:cNvSpPr>
      </xdr:nvSpPr>
      <xdr:spPr bwMode="auto">
        <a:xfrm>
          <a:off x="8096250" y="607123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373</xdr:row>
      <xdr:rowOff>0</xdr:rowOff>
    </xdr:from>
    <xdr:to>
      <xdr:col>11</xdr:col>
      <xdr:colOff>314325</xdr:colOff>
      <xdr:row>374</xdr:row>
      <xdr:rowOff>133350</xdr:rowOff>
    </xdr:to>
    <xdr:sp macro="" textlink="">
      <xdr:nvSpPr>
        <xdr:cNvPr id="49637" name="AutoShape 1" descr="Eine Matrixformel, die Konstanten verwendet">
          <a:extLst>
            <a:ext uri="{FF2B5EF4-FFF2-40B4-BE49-F238E27FC236}">
              <a16:creationId xmlns:a16="http://schemas.microsoft.com/office/drawing/2014/main" id="{6421323C-E3A4-E4CB-F4E3-094B4E472F9B}"/>
            </a:ext>
          </a:extLst>
        </xdr:cNvPr>
        <xdr:cNvSpPr>
          <a:spLocks noChangeAspect="1" noChangeArrowheads="1"/>
        </xdr:cNvSpPr>
      </xdr:nvSpPr>
      <xdr:spPr bwMode="auto">
        <a:xfrm>
          <a:off x="8096250" y="607123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373</xdr:row>
      <xdr:rowOff>0</xdr:rowOff>
    </xdr:from>
    <xdr:to>
      <xdr:col>11</xdr:col>
      <xdr:colOff>314325</xdr:colOff>
      <xdr:row>374</xdr:row>
      <xdr:rowOff>133350</xdr:rowOff>
    </xdr:to>
    <xdr:sp macro="" textlink="">
      <xdr:nvSpPr>
        <xdr:cNvPr id="49638" name="AutoShape 1" descr="Eine Matrixformel, die Konstanten verwendet">
          <a:extLst>
            <a:ext uri="{FF2B5EF4-FFF2-40B4-BE49-F238E27FC236}">
              <a16:creationId xmlns:a16="http://schemas.microsoft.com/office/drawing/2014/main" id="{FF5ECC28-7196-3040-C94E-B9961CFAC38F}"/>
            </a:ext>
          </a:extLst>
        </xdr:cNvPr>
        <xdr:cNvSpPr>
          <a:spLocks noChangeAspect="1" noChangeArrowheads="1"/>
        </xdr:cNvSpPr>
      </xdr:nvSpPr>
      <xdr:spPr bwMode="auto">
        <a:xfrm>
          <a:off x="8096250" y="607123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373</xdr:row>
      <xdr:rowOff>0</xdr:rowOff>
    </xdr:from>
    <xdr:to>
      <xdr:col>11</xdr:col>
      <xdr:colOff>314325</xdr:colOff>
      <xdr:row>374</xdr:row>
      <xdr:rowOff>133350</xdr:rowOff>
    </xdr:to>
    <xdr:sp macro="" textlink="">
      <xdr:nvSpPr>
        <xdr:cNvPr id="49639" name="AutoShape 1" descr="Eine Matrixformel, die Konstanten verwendet">
          <a:extLst>
            <a:ext uri="{FF2B5EF4-FFF2-40B4-BE49-F238E27FC236}">
              <a16:creationId xmlns:a16="http://schemas.microsoft.com/office/drawing/2014/main" id="{3400AB92-D73E-A636-BBA1-7028F2C1059E}"/>
            </a:ext>
          </a:extLst>
        </xdr:cNvPr>
        <xdr:cNvSpPr>
          <a:spLocks noChangeAspect="1" noChangeArrowheads="1"/>
        </xdr:cNvSpPr>
      </xdr:nvSpPr>
      <xdr:spPr bwMode="auto">
        <a:xfrm>
          <a:off x="8096250" y="607123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373</xdr:row>
      <xdr:rowOff>0</xdr:rowOff>
    </xdr:from>
    <xdr:to>
      <xdr:col>11</xdr:col>
      <xdr:colOff>314325</xdr:colOff>
      <xdr:row>374</xdr:row>
      <xdr:rowOff>133350</xdr:rowOff>
    </xdr:to>
    <xdr:sp macro="" textlink="">
      <xdr:nvSpPr>
        <xdr:cNvPr id="49640" name="AutoShape 1" descr="Eine Matrixformel, die Konstanten verwendet">
          <a:extLst>
            <a:ext uri="{FF2B5EF4-FFF2-40B4-BE49-F238E27FC236}">
              <a16:creationId xmlns:a16="http://schemas.microsoft.com/office/drawing/2014/main" id="{0043F18E-E87F-D798-B7BD-A5BCDFBA4DEC}"/>
            </a:ext>
          </a:extLst>
        </xdr:cNvPr>
        <xdr:cNvSpPr>
          <a:spLocks noChangeAspect="1" noChangeArrowheads="1"/>
        </xdr:cNvSpPr>
      </xdr:nvSpPr>
      <xdr:spPr bwMode="auto">
        <a:xfrm>
          <a:off x="8096250" y="607123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373</xdr:row>
      <xdr:rowOff>0</xdr:rowOff>
    </xdr:from>
    <xdr:to>
      <xdr:col>11</xdr:col>
      <xdr:colOff>314325</xdr:colOff>
      <xdr:row>374</xdr:row>
      <xdr:rowOff>133350</xdr:rowOff>
    </xdr:to>
    <xdr:sp macro="" textlink="">
      <xdr:nvSpPr>
        <xdr:cNvPr id="49641" name="AutoShape 1" descr="Eine Matrixformel, die Konstanten verwendet">
          <a:extLst>
            <a:ext uri="{FF2B5EF4-FFF2-40B4-BE49-F238E27FC236}">
              <a16:creationId xmlns:a16="http://schemas.microsoft.com/office/drawing/2014/main" id="{F6B6C909-DFDE-E177-224D-2DBC68F13DD8}"/>
            </a:ext>
          </a:extLst>
        </xdr:cNvPr>
        <xdr:cNvSpPr>
          <a:spLocks noChangeAspect="1" noChangeArrowheads="1"/>
        </xdr:cNvSpPr>
      </xdr:nvSpPr>
      <xdr:spPr bwMode="auto">
        <a:xfrm>
          <a:off x="8096250" y="607123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373</xdr:row>
      <xdr:rowOff>0</xdr:rowOff>
    </xdr:from>
    <xdr:to>
      <xdr:col>11</xdr:col>
      <xdr:colOff>314325</xdr:colOff>
      <xdr:row>374</xdr:row>
      <xdr:rowOff>133350</xdr:rowOff>
    </xdr:to>
    <xdr:sp macro="" textlink="">
      <xdr:nvSpPr>
        <xdr:cNvPr id="49642" name="AutoShape 1" descr="Eine Matrixformel, die Konstanten verwendet">
          <a:extLst>
            <a:ext uri="{FF2B5EF4-FFF2-40B4-BE49-F238E27FC236}">
              <a16:creationId xmlns:a16="http://schemas.microsoft.com/office/drawing/2014/main" id="{A0F9AF8C-9F3C-01DC-13E0-3CCC2C2F587D}"/>
            </a:ext>
          </a:extLst>
        </xdr:cNvPr>
        <xdr:cNvSpPr>
          <a:spLocks noChangeAspect="1" noChangeArrowheads="1"/>
        </xdr:cNvSpPr>
      </xdr:nvSpPr>
      <xdr:spPr bwMode="auto">
        <a:xfrm>
          <a:off x="8096250" y="607123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373</xdr:row>
      <xdr:rowOff>0</xdr:rowOff>
    </xdr:from>
    <xdr:to>
      <xdr:col>11</xdr:col>
      <xdr:colOff>314325</xdr:colOff>
      <xdr:row>374</xdr:row>
      <xdr:rowOff>133350</xdr:rowOff>
    </xdr:to>
    <xdr:sp macro="" textlink="">
      <xdr:nvSpPr>
        <xdr:cNvPr id="49643" name="AutoShape 1" descr="Eine Matrixformel, die Konstanten verwendet">
          <a:extLst>
            <a:ext uri="{FF2B5EF4-FFF2-40B4-BE49-F238E27FC236}">
              <a16:creationId xmlns:a16="http://schemas.microsoft.com/office/drawing/2014/main" id="{C3CD60F5-C754-93E8-ACEF-DED91DD0C9F1}"/>
            </a:ext>
          </a:extLst>
        </xdr:cNvPr>
        <xdr:cNvSpPr>
          <a:spLocks noChangeAspect="1" noChangeArrowheads="1"/>
        </xdr:cNvSpPr>
      </xdr:nvSpPr>
      <xdr:spPr bwMode="auto">
        <a:xfrm>
          <a:off x="8096250" y="607123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373</xdr:row>
      <xdr:rowOff>0</xdr:rowOff>
    </xdr:from>
    <xdr:to>
      <xdr:col>11</xdr:col>
      <xdr:colOff>314325</xdr:colOff>
      <xdr:row>374</xdr:row>
      <xdr:rowOff>133350</xdr:rowOff>
    </xdr:to>
    <xdr:sp macro="" textlink="">
      <xdr:nvSpPr>
        <xdr:cNvPr id="49644" name="AutoShape 1" descr="Eine Matrixformel, die Konstanten verwendet">
          <a:extLst>
            <a:ext uri="{FF2B5EF4-FFF2-40B4-BE49-F238E27FC236}">
              <a16:creationId xmlns:a16="http://schemas.microsoft.com/office/drawing/2014/main" id="{A2BF63C5-E204-C14D-6765-165A22BF178D}"/>
            </a:ext>
          </a:extLst>
        </xdr:cNvPr>
        <xdr:cNvSpPr>
          <a:spLocks noChangeAspect="1" noChangeArrowheads="1"/>
        </xdr:cNvSpPr>
      </xdr:nvSpPr>
      <xdr:spPr bwMode="auto">
        <a:xfrm>
          <a:off x="8096250" y="607123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373</xdr:row>
      <xdr:rowOff>0</xdr:rowOff>
    </xdr:from>
    <xdr:to>
      <xdr:col>11</xdr:col>
      <xdr:colOff>314325</xdr:colOff>
      <xdr:row>374</xdr:row>
      <xdr:rowOff>133350</xdr:rowOff>
    </xdr:to>
    <xdr:sp macro="" textlink="">
      <xdr:nvSpPr>
        <xdr:cNvPr id="49645" name="AutoShape 1" descr="Eine Matrixformel, die Konstanten verwendet">
          <a:extLst>
            <a:ext uri="{FF2B5EF4-FFF2-40B4-BE49-F238E27FC236}">
              <a16:creationId xmlns:a16="http://schemas.microsoft.com/office/drawing/2014/main" id="{BEBFC3BB-B2CA-F408-E5A2-6A41D08C7670}"/>
            </a:ext>
          </a:extLst>
        </xdr:cNvPr>
        <xdr:cNvSpPr>
          <a:spLocks noChangeAspect="1" noChangeArrowheads="1"/>
        </xdr:cNvSpPr>
      </xdr:nvSpPr>
      <xdr:spPr bwMode="auto">
        <a:xfrm>
          <a:off x="8096250" y="607123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373</xdr:row>
      <xdr:rowOff>0</xdr:rowOff>
    </xdr:from>
    <xdr:to>
      <xdr:col>11</xdr:col>
      <xdr:colOff>314325</xdr:colOff>
      <xdr:row>374</xdr:row>
      <xdr:rowOff>133350</xdr:rowOff>
    </xdr:to>
    <xdr:sp macro="" textlink="">
      <xdr:nvSpPr>
        <xdr:cNvPr id="49646" name="AutoShape 1" descr="Eine Matrixformel, die Konstanten verwendet">
          <a:extLst>
            <a:ext uri="{FF2B5EF4-FFF2-40B4-BE49-F238E27FC236}">
              <a16:creationId xmlns:a16="http://schemas.microsoft.com/office/drawing/2014/main" id="{CFFB687A-DB36-552E-9DDA-C6302092E9A4}"/>
            </a:ext>
          </a:extLst>
        </xdr:cNvPr>
        <xdr:cNvSpPr>
          <a:spLocks noChangeAspect="1" noChangeArrowheads="1"/>
        </xdr:cNvSpPr>
      </xdr:nvSpPr>
      <xdr:spPr bwMode="auto">
        <a:xfrm>
          <a:off x="8096250" y="607123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373</xdr:row>
      <xdr:rowOff>0</xdr:rowOff>
    </xdr:from>
    <xdr:to>
      <xdr:col>11</xdr:col>
      <xdr:colOff>314325</xdr:colOff>
      <xdr:row>374</xdr:row>
      <xdr:rowOff>133350</xdr:rowOff>
    </xdr:to>
    <xdr:sp macro="" textlink="">
      <xdr:nvSpPr>
        <xdr:cNvPr id="49647" name="AutoShape 1" descr="Eine Matrixformel, die Konstanten verwendet">
          <a:extLst>
            <a:ext uri="{FF2B5EF4-FFF2-40B4-BE49-F238E27FC236}">
              <a16:creationId xmlns:a16="http://schemas.microsoft.com/office/drawing/2014/main" id="{C45A4ADA-73AB-9152-D572-2D5FD8B16E08}"/>
            </a:ext>
          </a:extLst>
        </xdr:cNvPr>
        <xdr:cNvSpPr>
          <a:spLocks noChangeAspect="1" noChangeArrowheads="1"/>
        </xdr:cNvSpPr>
      </xdr:nvSpPr>
      <xdr:spPr bwMode="auto">
        <a:xfrm>
          <a:off x="8096250" y="607123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373</xdr:row>
      <xdr:rowOff>0</xdr:rowOff>
    </xdr:from>
    <xdr:to>
      <xdr:col>11</xdr:col>
      <xdr:colOff>314325</xdr:colOff>
      <xdr:row>374</xdr:row>
      <xdr:rowOff>133350</xdr:rowOff>
    </xdr:to>
    <xdr:sp macro="" textlink="">
      <xdr:nvSpPr>
        <xdr:cNvPr id="49648" name="AutoShape 1" descr="Eine Matrixformel, die Konstanten verwendet">
          <a:extLst>
            <a:ext uri="{FF2B5EF4-FFF2-40B4-BE49-F238E27FC236}">
              <a16:creationId xmlns:a16="http://schemas.microsoft.com/office/drawing/2014/main" id="{B19C2C45-2797-E56A-5F37-27147D46C63B}"/>
            </a:ext>
          </a:extLst>
        </xdr:cNvPr>
        <xdr:cNvSpPr>
          <a:spLocks noChangeAspect="1" noChangeArrowheads="1"/>
        </xdr:cNvSpPr>
      </xdr:nvSpPr>
      <xdr:spPr bwMode="auto">
        <a:xfrm>
          <a:off x="8096250" y="607123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373</xdr:row>
      <xdr:rowOff>0</xdr:rowOff>
    </xdr:from>
    <xdr:to>
      <xdr:col>11</xdr:col>
      <xdr:colOff>314325</xdr:colOff>
      <xdr:row>374</xdr:row>
      <xdr:rowOff>133350</xdr:rowOff>
    </xdr:to>
    <xdr:sp macro="" textlink="">
      <xdr:nvSpPr>
        <xdr:cNvPr id="49649" name="AutoShape 1" descr="Eine Matrixformel, die Konstanten verwendet">
          <a:extLst>
            <a:ext uri="{FF2B5EF4-FFF2-40B4-BE49-F238E27FC236}">
              <a16:creationId xmlns:a16="http://schemas.microsoft.com/office/drawing/2014/main" id="{299E1466-EE02-D219-C864-73C0607DE55E}"/>
            </a:ext>
          </a:extLst>
        </xdr:cNvPr>
        <xdr:cNvSpPr>
          <a:spLocks noChangeAspect="1" noChangeArrowheads="1"/>
        </xdr:cNvSpPr>
      </xdr:nvSpPr>
      <xdr:spPr bwMode="auto">
        <a:xfrm>
          <a:off x="8096250" y="607123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373</xdr:row>
      <xdr:rowOff>0</xdr:rowOff>
    </xdr:from>
    <xdr:to>
      <xdr:col>11</xdr:col>
      <xdr:colOff>314325</xdr:colOff>
      <xdr:row>374</xdr:row>
      <xdr:rowOff>133350</xdr:rowOff>
    </xdr:to>
    <xdr:sp macro="" textlink="">
      <xdr:nvSpPr>
        <xdr:cNvPr id="49650" name="AutoShape 1" descr="Eine Matrixformel, die Konstanten verwendet">
          <a:extLst>
            <a:ext uri="{FF2B5EF4-FFF2-40B4-BE49-F238E27FC236}">
              <a16:creationId xmlns:a16="http://schemas.microsoft.com/office/drawing/2014/main" id="{C6C171D1-CC6C-6153-FF69-CE54AB1E7234}"/>
            </a:ext>
          </a:extLst>
        </xdr:cNvPr>
        <xdr:cNvSpPr>
          <a:spLocks noChangeAspect="1" noChangeArrowheads="1"/>
        </xdr:cNvSpPr>
      </xdr:nvSpPr>
      <xdr:spPr bwMode="auto">
        <a:xfrm>
          <a:off x="8096250" y="607123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373</xdr:row>
      <xdr:rowOff>0</xdr:rowOff>
    </xdr:from>
    <xdr:to>
      <xdr:col>11</xdr:col>
      <xdr:colOff>314325</xdr:colOff>
      <xdr:row>374</xdr:row>
      <xdr:rowOff>133350</xdr:rowOff>
    </xdr:to>
    <xdr:sp macro="" textlink="">
      <xdr:nvSpPr>
        <xdr:cNvPr id="49651" name="AutoShape 1" descr="Eine Matrixformel, die Konstanten verwendet">
          <a:extLst>
            <a:ext uri="{FF2B5EF4-FFF2-40B4-BE49-F238E27FC236}">
              <a16:creationId xmlns:a16="http://schemas.microsoft.com/office/drawing/2014/main" id="{A6CD5436-A9B8-049D-72BD-FDA6D2A7D591}"/>
            </a:ext>
          </a:extLst>
        </xdr:cNvPr>
        <xdr:cNvSpPr>
          <a:spLocks noChangeAspect="1" noChangeArrowheads="1"/>
        </xdr:cNvSpPr>
      </xdr:nvSpPr>
      <xdr:spPr bwMode="auto">
        <a:xfrm>
          <a:off x="8096250" y="607123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373</xdr:row>
      <xdr:rowOff>0</xdr:rowOff>
    </xdr:from>
    <xdr:to>
      <xdr:col>11</xdr:col>
      <xdr:colOff>314325</xdr:colOff>
      <xdr:row>374</xdr:row>
      <xdr:rowOff>133350</xdr:rowOff>
    </xdr:to>
    <xdr:sp macro="" textlink="">
      <xdr:nvSpPr>
        <xdr:cNvPr id="49652" name="AutoShape 1" descr="Eine Matrixformel, die Konstanten verwendet">
          <a:extLst>
            <a:ext uri="{FF2B5EF4-FFF2-40B4-BE49-F238E27FC236}">
              <a16:creationId xmlns:a16="http://schemas.microsoft.com/office/drawing/2014/main" id="{4207E65D-8DE0-4649-105C-AD05C1099123}"/>
            </a:ext>
          </a:extLst>
        </xdr:cNvPr>
        <xdr:cNvSpPr>
          <a:spLocks noChangeAspect="1" noChangeArrowheads="1"/>
        </xdr:cNvSpPr>
      </xdr:nvSpPr>
      <xdr:spPr bwMode="auto">
        <a:xfrm>
          <a:off x="8096250" y="607123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373</xdr:row>
      <xdr:rowOff>0</xdr:rowOff>
    </xdr:from>
    <xdr:to>
      <xdr:col>11</xdr:col>
      <xdr:colOff>314325</xdr:colOff>
      <xdr:row>374</xdr:row>
      <xdr:rowOff>133350</xdr:rowOff>
    </xdr:to>
    <xdr:sp macro="" textlink="">
      <xdr:nvSpPr>
        <xdr:cNvPr id="49653" name="AutoShape 1" descr="Eine Matrixformel, die Konstanten verwendet">
          <a:extLst>
            <a:ext uri="{FF2B5EF4-FFF2-40B4-BE49-F238E27FC236}">
              <a16:creationId xmlns:a16="http://schemas.microsoft.com/office/drawing/2014/main" id="{3395F81B-4359-0E79-A32C-DC20B2F54F4F}"/>
            </a:ext>
          </a:extLst>
        </xdr:cNvPr>
        <xdr:cNvSpPr>
          <a:spLocks noChangeAspect="1" noChangeArrowheads="1"/>
        </xdr:cNvSpPr>
      </xdr:nvSpPr>
      <xdr:spPr bwMode="auto">
        <a:xfrm>
          <a:off x="8096250" y="607123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373</xdr:row>
      <xdr:rowOff>0</xdr:rowOff>
    </xdr:from>
    <xdr:to>
      <xdr:col>11</xdr:col>
      <xdr:colOff>314325</xdr:colOff>
      <xdr:row>374</xdr:row>
      <xdr:rowOff>133350</xdr:rowOff>
    </xdr:to>
    <xdr:sp macro="" textlink="">
      <xdr:nvSpPr>
        <xdr:cNvPr id="49654" name="AutoShape 1" descr="Eine Matrixformel, die Konstanten verwendet">
          <a:extLst>
            <a:ext uri="{FF2B5EF4-FFF2-40B4-BE49-F238E27FC236}">
              <a16:creationId xmlns:a16="http://schemas.microsoft.com/office/drawing/2014/main" id="{444D2FD6-AB97-C1A8-A030-97A9C43130EE}"/>
            </a:ext>
          </a:extLst>
        </xdr:cNvPr>
        <xdr:cNvSpPr>
          <a:spLocks noChangeAspect="1" noChangeArrowheads="1"/>
        </xdr:cNvSpPr>
      </xdr:nvSpPr>
      <xdr:spPr bwMode="auto">
        <a:xfrm>
          <a:off x="8096250" y="607123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373</xdr:row>
      <xdr:rowOff>0</xdr:rowOff>
    </xdr:from>
    <xdr:to>
      <xdr:col>11</xdr:col>
      <xdr:colOff>314325</xdr:colOff>
      <xdr:row>374</xdr:row>
      <xdr:rowOff>133350</xdr:rowOff>
    </xdr:to>
    <xdr:sp macro="" textlink="">
      <xdr:nvSpPr>
        <xdr:cNvPr id="49655" name="AutoShape 1" descr="Eine Matrixformel, die Konstanten verwendet">
          <a:extLst>
            <a:ext uri="{FF2B5EF4-FFF2-40B4-BE49-F238E27FC236}">
              <a16:creationId xmlns:a16="http://schemas.microsoft.com/office/drawing/2014/main" id="{7A18018B-7A64-E9A5-01D0-D13353F74357}"/>
            </a:ext>
          </a:extLst>
        </xdr:cNvPr>
        <xdr:cNvSpPr>
          <a:spLocks noChangeAspect="1" noChangeArrowheads="1"/>
        </xdr:cNvSpPr>
      </xdr:nvSpPr>
      <xdr:spPr bwMode="auto">
        <a:xfrm>
          <a:off x="8096250" y="607123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373</xdr:row>
      <xdr:rowOff>0</xdr:rowOff>
    </xdr:from>
    <xdr:to>
      <xdr:col>11</xdr:col>
      <xdr:colOff>314325</xdr:colOff>
      <xdr:row>374</xdr:row>
      <xdr:rowOff>133350</xdr:rowOff>
    </xdr:to>
    <xdr:sp macro="" textlink="">
      <xdr:nvSpPr>
        <xdr:cNvPr id="49656" name="AutoShape 1" descr="Eine Matrixformel, die Konstanten verwendet">
          <a:extLst>
            <a:ext uri="{FF2B5EF4-FFF2-40B4-BE49-F238E27FC236}">
              <a16:creationId xmlns:a16="http://schemas.microsoft.com/office/drawing/2014/main" id="{2838735D-0B8A-6D22-2FFC-95B80F6CD54B}"/>
            </a:ext>
          </a:extLst>
        </xdr:cNvPr>
        <xdr:cNvSpPr>
          <a:spLocks noChangeAspect="1" noChangeArrowheads="1"/>
        </xdr:cNvSpPr>
      </xdr:nvSpPr>
      <xdr:spPr bwMode="auto">
        <a:xfrm>
          <a:off x="8096250" y="607123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373</xdr:row>
      <xdr:rowOff>0</xdr:rowOff>
    </xdr:from>
    <xdr:to>
      <xdr:col>11</xdr:col>
      <xdr:colOff>314325</xdr:colOff>
      <xdr:row>374</xdr:row>
      <xdr:rowOff>133350</xdr:rowOff>
    </xdr:to>
    <xdr:sp macro="" textlink="">
      <xdr:nvSpPr>
        <xdr:cNvPr id="49657" name="AutoShape 1" descr="Eine Matrixformel, die Konstanten verwendet">
          <a:extLst>
            <a:ext uri="{FF2B5EF4-FFF2-40B4-BE49-F238E27FC236}">
              <a16:creationId xmlns:a16="http://schemas.microsoft.com/office/drawing/2014/main" id="{21EE4C5C-C32D-62CB-3349-4B7E1C131AAA}"/>
            </a:ext>
          </a:extLst>
        </xdr:cNvPr>
        <xdr:cNvSpPr>
          <a:spLocks noChangeAspect="1" noChangeArrowheads="1"/>
        </xdr:cNvSpPr>
      </xdr:nvSpPr>
      <xdr:spPr bwMode="auto">
        <a:xfrm>
          <a:off x="8096250" y="607123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63</xdr:row>
      <xdr:rowOff>0</xdr:rowOff>
    </xdr:from>
    <xdr:to>
      <xdr:col>11</xdr:col>
      <xdr:colOff>314325</xdr:colOff>
      <xdr:row>64</xdr:row>
      <xdr:rowOff>133350</xdr:rowOff>
    </xdr:to>
    <xdr:sp macro="" textlink="">
      <xdr:nvSpPr>
        <xdr:cNvPr id="49658" name="AutoShape 1" descr="Eine Matrixformel, die Konstanten verwendet">
          <a:extLst>
            <a:ext uri="{FF2B5EF4-FFF2-40B4-BE49-F238E27FC236}">
              <a16:creationId xmlns:a16="http://schemas.microsoft.com/office/drawing/2014/main" id="{38BEE0AB-2E5A-2541-7E47-E1B23FF83EE8}"/>
            </a:ext>
          </a:extLst>
        </xdr:cNvPr>
        <xdr:cNvSpPr>
          <a:spLocks noChangeAspect="1" noChangeArrowheads="1"/>
        </xdr:cNvSpPr>
      </xdr:nvSpPr>
      <xdr:spPr bwMode="auto">
        <a:xfrm>
          <a:off x="8096250" y="105156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63</xdr:row>
      <xdr:rowOff>0</xdr:rowOff>
    </xdr:from>
    <xdr:to>
      <xdr:col>11</xdr:col>
      <xdr:colOff>314325</xdr:colOff>
      <xdr:row>64</xdr:row>
      <xdr:rowOff>133350</xdr:rowOff>
    </xdr:to>
    <xdr:sp macro="" textlink="">
      <xdr:nvSpPr>
        <xdr:cNvPr id="49659" name="AutoShape 1" descr="Eine Matrixformel, die Konstanten verwendet">
          <a:extLst>
            <a:ext uri="{FF2B5EF4-FFF2-40B4-BE49-F238E27FC236}">
              <a16:creationId xmlns:a16="http://schemas.microsoft.com/office/drawing/2014/main" id="{2C93ED30-7249-48AC-7BF7-66561BD0BEE9}"/>
            </a:ext>
          </a:extLst>
        </xdr:cNvPr>
        <xdr:cNvSpPr>
          <a:spLocks noChangeAspect="1" noChangeArrowheads="1"/>
        </xdr:cNvSpPr>
      </xdr:nvSpPr>
      <xdr:spPr bwMode="auto">
        <a:xfrm>
          <a:off x="8096250" y="105156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63</xdr:row>
      <xdr:rowOff>0</xdr:rowOff>
    </xdr:from>
    <xdr:to>
      <xdr:col>11</xdr:col>
      <xdr:colOff>314325</xdr:colOff>
      <xdr:row>64</xdr:row>
      <xdr:rowOff>133350</xdr:rowOff>
    </xdr:to>
    <xdr:sp macro="" textlink="">
      <xdr:nvSpPr>
        <xdr:cNvPr id="49660" name="AutoShape 1" descr="Eine Matrixformel, die Konstanten verwendet">
          <a:extLst>
            <a:ext uri="{FF2B5EF4-FFF2-40B4-BE49-F238E27FC236}">
              <a16:creationId xmlns:a16="http://schemas.microsoft.com/office/drawing/2014/main" id="{FF8ECCE2-42C2-832D-ABF5-03D84F2AA612}"/>
            </a:ext>
          </a:extLst>
        </xdr:cNvPr>
        <xdr:cNvSpPr>
          <a:spLocks noChangeAspect="1" noChangeArrowheads="1"/>
        </xdr:cNvSpPr>
      </xdr:nvSpPr>
      <xdr:spPr bwMode="auto">
        <a:xfrm>
          <a:off x="8096250" y="105156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63</xdr:row>
      <xdr:rowOff>0</xdr:rowOff>
    </xdr:from>
    <xdr:to>
      <xdr:col>11</xdr:col>
      <xdr:colOff>314325</xdr:colOff>
      <xdr:row>64</xdr:row>
      <xdr:rowOff>133350</xdr:rowOff>
    </xdr:to>
    <xdr:sp macro="" textlink="">
      <xdr:nvSpPr>
        <xdr:cNvPr id="49661" name="AutoShape 1" descr="Eine Matrixformel, die Konstanten verwendet">
          <a:extLst>
            <a:ext uri="{FF2B5EF4-FFF2-40B4-BE49-F238E27FC236}">
              <a16:creationId xmlns:a16="http://schemas.microsoft.com/office/drawing/2014/main" id="{840B370A-801D-C176-41A3-C78A811B460D}"/>
            </a:ext>
          </a:extLst>
        </xdr:cNvPr>
        <xdr:cNvSpPr>
          <a:spLocks noChangeAspect="1" noChangeArrowheads="1"/>
        </xdr:cNvSpPr>
      </xdr:nvSpPr>
      <xdr:spPr bwMode="auto">
        <a:xfrm>
          <a:off x="8096250" y="105156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158</xdr:row>
      <xdr:rowOff>0</xdr:rowOff>
    </xdr:from>
    <xdr:to>
      <xdr:col>11</xdr:col>
      <xdr:colOff>314325</xdr:colOff>
      <xdr:row>159</xdr:row>
      <xdr:rowOff>133350</xdr:rowOff>
    </xdr:to>
    <xdr:sp macro="" textlink="">
      <xdr:nvSpPr>
        <xdr:cNvPr id="49662" name="AutoShape 1" descr="Eine Matrixformel, die Konstanten verwendet">
          <a:extLst>
            <a:ext uri="{FF2B5EF4-FFF2-40B4-BE49-F238E27FC236}">
              <a16:creationId xmlns:a16="http://schemas.microsoft.com/office/drawing/2014/main" id="{C0E122D2-CDD2-06C8-31BE-F6E693C55070}"/>
            </a:ext>
          </a:extLst>
        </xdr:cNvPr>
        <xdr:cNvSpPr>
          <a:spLocks noChangeAspect="1" noChangeArrowheads="1"/>
        </xdr:cNvSpPr>
      </xdr:nvSpPr>
      <xdr:spPr bwMode="auto">
        <a:xfrm>
          <a:off x="8096250" y="258984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158</xdr:row>
      <xdr:rowOff>0</xdr:rowOff>
    </xdr:from>
    <xdr:to>
      <xdr:col>11</xdr:col>
      <xdr:colOff>314325</xdr:colOff>
      <xdr:row>159</xdr:row>
      <xdr:rowOff>133350</xdr:rowOff>
    </xdr:to>
    <xdr:sp macro="" textlink="">
      <xdr:nvSpPr>
        <xdr:cNvPr id="49663" name="AutoShape 1" descr="Eine Matrixformel, die Konstanten verwendet">
          <a:extLst>
            <a:ext uri="{FF2B5EF4-FFF2-40B4-BE49-F238E27FC236}">
              <a16:creationId xmlns:a16="http://schemas.microsoft.com/office/drawing/2014/main" id="{681E96AA-CAF1-8546-8D9B-1B936FAA7D7B}"/>
            </a:ext>
          </a:extLst>
        </xdr:cNvPr>
        <xdr:cNvSpPr>
          <a:spLocks noChangeAspect="1" noChangeArrowheads="1"/>
        </xdr:cNvSpPr>
      </xdr:nvSpPr>
      <xdr:spPr bwMode="auto">
        <a:xfrm>
          <a:off x="8096250" y="258984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158</xdr:row>
      <xdr:rowOff>0</xdr:rowOff>
    </xdr:from>
    <xdr:to>
      <xdr:col>11</xdr:col>
      <xdr:colOff>314325</xdr:colOff>
      <xdr:row>159</xdr:row>
      <xdr:rowOff>133350</xdr:rowOff>
    </xdr:to>
    <xdr:sp macro="" textlink="">
      <xdr:nvSpPr>
        <xdr:cNvPr id="49664" name="AutoShape 1" descr="Eine Matrixformel, die Konstanten verwendet">
          <a:extLst>
            <a:ext uri="{FF2B5EF4-FFF2-40B4-BE49-F238E27FC236}">
              <a16:creationId xmlns:a16="http://schemas.microsoft.com/office/drawing/2014/main" id="{F07C5CDB-74E1-B888-913E-C5185F149894}"/>
            </a:ext>
          </a:extLst>
        </xdr:cNvPr>
        <xdr:cNvSpPr>
          <a:spLocks noChangeAspect="1" noChangeArrowheads="1"/>
        </xdr:cNvSpPr>
      </xdr:nvSpPr>
      <xdr:spPr bwMode="auto">
        <a:xfrm>
          <a:off x="8096250" y="258984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158</xdr:row>
      <xdr:rowOff>0</xdr:rowOff>
    </xdr:from>
    <xdr:to>
      <xdr:col>11</xdr:col>
      <xdr:colOff>314325</xdr:colOff>
      <xdr:row>159</xdr:row>
      <xdr:rowOff>133350</xdr:rowOff>
    </xdr:to>
    <xdr:sp macro="" textlink="">
      <xdr:nvSpPr>
        <xdr:cNvPr id="49665" name="AutoShape 1" descr="Eine Matrixformel, die Konstanten verwendet">
          <a:extLst>
            <a:ext uri="{FF2B5EF4-FFF2-40B4-BE49-F238E27FC236}">
              <a16:creationId xmlns:a16="http://schemas.microsoft.com/office/drawing/2014/main" id="{BA2A7299-822B-409A-A6C3-C2DC147831E9}"/>
            </a:ext>
          </a:extLst>
        </xdr:cNvPr>
        <xdr:cNvSpPr>
          <a:spLocks noChangeAspect="1" noChangeArrowheads="1"/>
        </xdr:cNvSpPr>
      </xdr:nvSpPr>
      <xdr:spPr bwMode="auto">
        <a:xfrm>
          <a:off x="8096250" y="258984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219</xdr:row>
      <xdr:rowOff>0</xdr:rowOff>
    </xdr:from>
    <xdr:to>
      <xdr:col>11</xdr:col>
      <xdr:colOff>314325</xdr:colOff>
      <xdr:row>220</xdr:row>
      <xdr:rowOff>133350</xdr:rowOff>
    </xdr:to>
    <xdr:sp macro="" textlink="">
      <xdr:nvSpPr>
        <xdr:cNvPr id="49666" name="AutoShape 1" descr="Eine Matrixformel, die Konstanten verwendet">
          <a:extLst>
            <a:ext uri="{FF2B5EF4-FFF2-40B4-BE49-F238E27FC236}">
              <a16:creationId xmlns:a16="http://schemas.microsoft.com/office/drawing/2014/main" id="{BC11C007-89CC-8399-49DA-45D666F49258}"/>
            </a:ext>
          </a:extLst>
        </xdr:cNvPr>
        <xdr:cNvSpPr>
          <a:spLocks noChangeAspect="1" noChangeArrowheads="1"/>
        </xdr:cNvSpPr>
      </xdr:nvSpPr>
      <xdr:spPr bwMode="auto">
        <a:xfrm>
          <a:off x="8096250" y="357759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219</xdr:row>
      <xdr:rowOff>0</xdr:rowOff>
    </xdr:from>
    <xdr:to>
      <xdr:col>11</xdr:col>
      <xdr:colOff>314325</xdr:colOff>
      <xdr:row>220</xdr:row>
      <xdr:rowOff>133350</xdr:rowOff>
    </xdr:to>
    <xdr:sp macro="" textlink="">
      <xdr:nvSpPr>
        <xdr:cNvPr id="49667" name="AutoShape 1" descr="Eine Matrixformel, die Konstanten verwendet">
          <a:extLst>
            <a:ext uri="{FF2B5EF4-FFF2-40B4-BE49-F238E27FC236}">
              <a16:creationId xmlns:a16="http://schemas.microsoft.com/office/drawing/2014/main" id="{168D8281-2F21-149D-B3A2-2A38215030E3}"/>
            </a:ext>
          </a:extLst>
        </xdr:cNvPr>
        <xdr:cNvSpPr>
          <a:spLocks noChangeAspect="1" noChangeArrowheads="1"/>
        </xdr:cNvSpPr>
      </xdr:nvSpPr>
      <xdr:spPr bwMode="auto">
        <a:xfrm>
          <a:off x="8096250" y="357759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219</xdr:row>
      <xdr:rowOff>0</xdr:rowOff>
    </xdr:from>
    <xdr:to>
      <xdr:col>11</xdr:col>
      <xdr:colOff>314325</xdr:colOff>
      <xdr:row>220</xdr:row>
      <xdr:rowOff>133350</xdr:rowOff>
    </xdr:to>
    <xdr:sp macro="" textlink="">
      <xdr:nvSpPr>
        <xdr:cNvPr id="49668" name="AutoShape 1" descr="Eine Matrixformel, die Konstanten verwendet">
          <a:extLst>
            <a:ext uri="{FF2B5EF4-FFF2-40B4-BE49-F238E27FC236}">
              <a16:creationId xmlns:a16="http://schemas.microsoft.com/office/drawing/2014/main" id="{1894E6CF-7022-4933-1450-F84E7B9F803F}"/>
            </a:ext>
          </a:extLst>
        </xdr:cNvPr>
        <xdr:cNvSpPr>
          <a:spLocks noChangeAspect="1" noChangeArrowheads="1"/>
        </xdr:cNvSpPr>
      </xdr:nvSpPr>
      <xdr:spPr bwMode="auto">
        <a:xfrm>
          <a:off x="8096250" y="357759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219</xdr:row>
      <xdr:rowOff>0</xdr:rowOff>
    </xdr:from>
    <xdr:to>
      <xdr:col>11</xdr:col>
      <xdr:colOff>314325</xdr:colOff>
      <xdr:row>220</xdr:row>
      <xdr:rowOff>133350</xdr:rowOff>
    </xdr:to>
    <xdr:sp macro="" textlink="">
      <xdr:nvSpPr>
        <xdr:cNvPr id="49669" name="AutoShape 1" descr="Eine Matrixformel, die Konstanten verwendet">
          <a:extLst>
            <a:ext uri="{FF2B5EF4-FFF2-40B4-BE49-F238E27FC236}">
              <a16:creationId xmlns:a16="http://schemas.microsoft.com/office/drawing/2014/main" id="{2DE7EBD2-B404-9789-635F-44D4EE60E426}"/>
            </a:ext>
          </a:extLst>
        </xdr:cNvPr>
        <xdr:cNvSpPr>
          <a:spLocks noChangeAspect="1" noChangeArrowheads="1"/>
        </xdr:cNvSpPr>
      </xdr:nvSpPr>
      <xdr:spPr bwMode="auto">
        <a:xfrm>
          <a:off x="8096250" y="357759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116</xdr:row>
      <xdr:rowOff>0</xdr:rowOff>
    </xdr:from>
    <xdr:to>
      <xdr:col>11</xdr:col>
      <xdr:colOff>314325</xdr:colOff>
      <xdr:row>117</xdr:row>
      <xdr:rowOff>133350</xdr:rowOff>
    </xdr:to>
    <xdr:sp macro="" textlink="">
      <xdr:nvSpPr>
        <xdr:cNvPr id="49670" name="AutoShape 1" descr="Eine Matrixformel, die Konstanten verwendet">
          <a:extLst>
            <a:ext uri="{FF2B5EF4-FFF2-40B4-BE49-F238E27FC236}">
              <a16:creationId xmlns:a16="http://schemas.microsoft.com/office/drawing/2014/main" id="{3C4A48CC-C8C9-1380-E329-CC32FACC1278}"/>
            </a:ext>
          </a:extLst>
        </xdr:cNvPr>
        <xdr:cNvSpPr>
          <a:spLocks noChangeAspect="1" noChangeArrowheads="1"/>
        </xdr:cNvSpPr>
      </xdr:nvSpPr>
      <xdr:spPr bwMode="auto">
        <a:xfrm>
          <a:off x="8096250" y="190976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116</xdr:row>
      <xdr:rowOff>0</xdr:rowOff>
    </xdr:from>
    <xdr:to>
      <xdr:col>11</xdr:col>
      <xdr:colOff>314325</xdr:colOff>
      <xdr:row>117</xdr:row>
      <xdr:rowOff>133350</xdr:rowOff>
    </xdr:to>
    <xdr:sp macro="" textlink="">
      <xdr:nvSpPr>
        <xdr:cNvPr id="49671" name="AutoShape 1" descr="Eine Matrixformel, die Konstanten verwendet">
          <a:extLst>
            <a:ext uri="{FF2B5EF4-FFF2-40B4-BE49-F238E27FC236}">
              <a16:creationId xmlns:a16="http://schemas.microsoft.com/office/drawing/2014/main" id="{D6D17998-9967-9BF0-4826-EA2062534FE2}"/>
            </a:ext>
          </a:extLst>
        </xdr:cNvPr>
        <xdr:cNvSpPr>
          <a:spLocks noChangeAspect="1" noChangeArrowheads="1"/>
        </xdr:cNvSpPr>
      </xdr:nvSpPr>
      <xdr:spPr bwMode="auto">
        <a:xfrm>
          <a:off x="8096250" y="190976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116</xdr:row>
      <xdr:rowOff>0</xdr:rowOff>
    </xdr:from>
    <xdr:to>
      <xdr:col>11</xdr:col>
      <xdr:colOff>314325</xdr:colOff>
      <xdr:row>117</xdr:row>
      <xdr:rowOff>133350</xdr:rowOff>
    </xdr:to>
    <xdr:sp macro="" textlink="">
      <xdr:nvSpPr>
        <xdr:cNvPr id="49672" name="AutoShape 1" descr="Eine Matrixformel, die Konstanten verwendet">
          <a:extLst>
            <a:ext uri="{FF2B5EF4-FFF2-40B4-BE49-F238E27FC236}">
              <a16:creationId xmlns:a16="http://schemas.microsoft.com/office/drawing/2014/main" id="{94F7E007-F606-8A0D-9201-4B4B3E5E44B2}"/>
            </a:ext>
          </a:extLst>
        </xdr:cNvPr>
        <xdr:cNvSpPr>
          <a:spLocks noChangeAspect="1" noChangeArrowheads="1"/>
        </xdr:cNvSpPr>
      </xdr:nvSpPr>
      <xdr:spPr bwMode="auto">
        <a:xfrm>
          <a:off x="8096250" y="190976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116</xdr:row>
      <xdr:rowOff>0</xdr:rowOff>
    </xdr:from>
    <xdr:to>
      <xdr:col>11</xdr:col>
      <xdr:colOff>314325</xdr:colOff>
      <xdr:row>117</xdr:row>
      <xdr:rowOff>133350</xdr:rowOff>
    </xdr:to>
    <xdr:sp macro="" textlink="">
      <xdr:nvSpPr>
        <xdr:cNvPr id="49673" name="AutoShape 1" descr="Eine Matrixformel, die Konstanten verwendet">
          <a:extLst>
            <a:ext uri="{FF2B5EF4-FFF2-40B4-BE49-F238E27FC236}">
              <a16:creationId xmlns:a16="http://schemas.microsoft.com/office/drawing/2014/main" id="{2BFDE79B-0099-483F-D200-CAD0AF564D25}"/>
            </a:ext>
          </a:extLst>
        </xdr:cNvPr>
        <xdr:cNvSpPr>
          <a:spLocks noChangeAspect="1" noChangeArrowheads="1"/>
        </xdr:cNvSpPr>
      </xdr:nvSpPr>
      <xdr:spPr bwMode="auto">
        <a:xfrm>
          <a:off x="8096250" y="190976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339</xdr:row>
      <xdr:rowOff>0</xdr:rowOff>
    </xdr:from>
    <xdr:to>
      <xdr:col>11</xdr:col>
      <xdr:colOff>314325</xdr:colOff>
      <xdr:row>340</xdr:row>
      <xdr:rowOff>133350</xdr:rowOff>
    </xdr:to>
    <xdr:sp macro="" textlink="">
      <xdr:nvSpPr>
        <xdr:cNvPr id="49674" name="AutoShape 1" descr="Eine Matrixformel, die Konstanten verwendet">
          <a:extLst>
            <a:ext uri="{FF2B5EF4-FFF2-40B4-BE49-F238E27FC236}">
              <a16:creationId xmlns:a16="http://schemas.microsoft.com/office/drawing/2014/main" id="{32228C82-BCA2-AD27-0D12-23F6000ED35B}"/>
            </a:ext>
          </a:extLst>
        </xdr:cNvPr>
        <xdr:cNvSpPr>
          <a:spLocks noChangeAspect="1" noChangeArrowheads="1"/>
        </xdr:cNvSpPr>
      </xdr:nvSpPr>
      <xdr:spPr bwMode="auto">
        <a:xfrm>
          <a:off x="8096250" y="552069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339</xdr:row>
      <xdr:rowOff>0</xdr:rowOff>
    </xdr:from>
    <xdr:to>
      <xdr:col>11</xdr:col>
      <xdr:colOff>314325</xdr:colOff>
      <xdr:row>340</xdr:row>
      <xdr:rowOff>133350</xdr:rowOff>
    </xdr:to>
    <xdr:sp macro="" textlink="">
      <xdr:nvSpPr>
        <xdr:cNvPr id="49675" name="AutoShape 1" descr="Eine Matrixformel, die Konstanten verwendet">
          <a:extLst>
            <a:ext uri="{FF2B5EF4-FFF2-40B4-BE49-F238E27FC236}">
              <a16:creationId xmlns:a16="http://schemas.microsoft.com/office/drawing/2014/main" id="{1901312B-2C93-D74F-2DE1-8F874934E6F9}"/>
            </a:ext>
          </a:extLst>
        </xdr:cNvPr>
        <xdr:cNvSpPr>
          <a:spLocks noChangeAspect="1" noChangeArrowheads="1"/>
        </xdr:cNvSpPr>
      </xdr:nvSpPr>
      <xdr:spPr bwMode="auto">
        <a:xfrm>
          <a:off x="8096250" y="552069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339</xdr:row>
      <xdr:rowOff>0</xdr:rowOff>
    </xdr:from>
    <xdr:to>
      <xdr:col>11</xdr:col>
      <xdr:colOff>314325</xdr:colOff>
      <xdr:row>340</xdr:row>
      <xdr:rowOff>133350</xdr:rowOff>
    </xdr:to>
    <xdr:sp macro="" textlink="">
      <xdr:nvSpPr>
        <xdr:cNvPr id="49676" name="AutoShape 1" descr="Eine Matrixformel, die Konstanten verwendet">
          <a:extLst>
            <a:ext uri="{FF2B5EF4-FFF2-40B4-BE49-F238E27FC236}">
              <a16:creationId xmlns:a16="http://schemas.microsoft.com/office/drawing/2014/main" id="{F841C445-DA5A-F811-3D3C-75CC683BA56A}"/>
            </a:ext>
          </a:extLst>
        </xdr:cNvPr>
        <xdr:cNvSpPr>
          <a:spLocks noChangeAspect="1" noChangeArrowheads="1"/>
        </xdr:cNvSpPr>
      </xdr:nvSpPr>
      <xdr:spPr bwMode="auto">
        <a:xfrm>
          <a:off x="8096250" y="552069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339</xdr:row>
      <xdr:rowOff>0</xdr:rowOff>
    </xdr:from>
    <xdr:to>
      <xdr:col>11</xdr:col>
      <xdr:colOff>314325</xdr:colOff>
      <xdr:row>340</xdr:row>
      <xdr:rowOff>133350</xdr:rowOff>
    </xdr:to>
    <xdr:sp macro="" textlink="">
      <xdr:nvSpPr>
        <xdr:cNvPr id="49677" name="AutoShape 1" descr="Eine Matrixformel, die Konstanten verwendet">
          <a:extLst>
            <a:ext uri="{FF2B5EF4-FFF2-40B4-BE49-F238E27FC236}">
              <a16:creationId xmlns:a16="http://schemas.microsoft.com/office/drawing/2014/main" id="{F1B3F432-7D42-BEAA-D821-930E17FF72DC}"/>
            </a:ext>
          </a:extLst>
        </xdr:cNvPr>
        <xdr:cNvSpPr>
          <a:spLocks noChangeAspect="1" noChangeArrowheads="1"/>
        </xdr:cNvSpPr>
      </xdr:nvSpPr>
      <xdr:spPr bwMode="auto">
        <a:xfrm>
          <a:off x="8096250" y="552069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258</xdr:row>
      <xdr:rowOff>0</xdr:rowOff>
    </xdr:from>
    <xdr:to>
      <xdr:col>11</xdr:col>
      <xdr:colOff>314325</xdr:colOff>
      <xdr:row>259</xdr:row>
      <xdr:rowOff>133350</xdr:rowOff>
    </xdr:to>
    <xdr:sp macro="" textlink="">
      <xdr:nvSpPr>
        <xdr:cNvPr id="49678" name="AutoShape 1" descr="Eine Matrixformel, die Konstanten verwendet">
          <a:extLst>
            <a:ext uri="{FF2B5EF4-FFF2-40B4-BE49-F238E27FC236}">
              <a16:creationId xmlns:a16="http://schemas.microsoft.com/office/drawing/2014/main" id="{CE11696D-1BCA-81B7-8362-7044B4CCAC2B}"/>
            </a:ext>
          </a:extLst>
        </xdr:cNvPr>
        <xdr:cNvSpPr>
          <a:spLocks noChangeAspect="1" noChangeArrowheads="1"/>
        </xdr:cNvSpPr>
      </xdr:nvSpPr>
      <xdr:spPr bwMode="auto">
        <a:xfrm>
          <a:off x="8096250" y="420909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258</xdr:row>
      <xdr:rowOff>0</xdr:rowOff>
    </xdr:from>
    <xdr:to>
      <xdr:col>11</xdr:col>
      <xdr:colOff>314325</xdr:colOff>
      <xdr:row>259</xdr:row>
      <xdr:rowOff>133350</xdr:rowOff>
    </xdr:to>
    <xdr:sp macro="" textlink="">
      <xdr:nvSpPr>
        <xdr:cNvPr id="49679" name="AutoShape 1" descr="Eine Matrixformel, die Konstanten verwendet">
          <a:extLst>
            <a:ext uri="{FF2B5EF4-FFF2-40B4-BE49-F238E27FC236}">
              <a16:creationId xmlns:a16="http://schemas.microsoft.com/office/drawing/2014/main" id="{E0963EAD-4C7E-3676-3CBE-39FC50F797F2}"/>
            </a:ext>
          </a:extLst>
        </xdr:cNvPr>
        <xdr:cNvSpPr>
          <a:spLocks noChangeAspect="1" noChangeArrowheads="1"/>
        </xdr:cNvSpPr>
      </xdr:nvSpPr>
      <xdr:spPr bwMode="auto">
        <a:xfrm>
          <a:off x="8096250" y="420909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258</xdr:row>
      <xdr:rowOff>0</xdr:rowOff>
    </xdr:from>
    <xdr:to>
      <xdr:col>11</xdr:col>
      <xdr:colOff>314325</xdr:colOff>
      <xdr:row>259</xdr:row>
      <xdr:rowOff>133350</xdr:rowOff>
    </xdr:to>
    <xdr:sp macro="" textlink="">
      <xdr:nvSpPr>
        <xdr:cNvPr id="49680" name="AutoShape 1" descr="Eine Matrixformel, die Konstanten verwendet">
          <a:extLst>
            <a:ext uri="{FF2B5EF4-FFF2-40B4-BE49-F238E27FC236}">
              <a16:creationId xmlns:a16="http://schemas.microsoft.com/office/drawing/2014/main" id="{54832F0F-C703-5328-5756-EED737FF047E}"/>
            </a:ext>
          </a:extLst>
        </xdr:cNvPr>
        <xdr:cNvSpPr>
          <a:spLocks noChangeAspect="1" noChangeArrowheads="1"/>
        </xdr:cNvSpPr>
      </xdr:nvSpPr>
      <xdr:spPr bwMode="auto">
        <a:xfrm>
          <a:off x="8096250" y="420909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258</xdr:row>
      <xdr:rowOff>0</xdr:rowOff>
    </xdr:from>
    <xdr:to>
      <xdr:col>11</xdr:col>
      <xdr:colOff>314325</xdr:colOff>
      <xdr:row>259</xdr:row>
      <xdr:rowOff>133350</xdr:rowOff>
    </xdr:to>
    <xdr:sp macro="" textlink="">
      <xdr:nvSpPr>
        <xdr:cNvPr id="49681" name="AutoShape 1" descr="Eine Matrixformel, die Konstanten verwendet">
          <a:extLst>
            <a:ext uri="{FF2B5EF4-FFF2-40B4-BE49-F238E27FC236}">
              <a16:creationId xmlns:a16="http://schemas.microsoft.com/office/drawing/2014/main" id="{CEE28E01-E9D1-3FE3-7C33-0BA63B849B58}"/>
            </a:ext>
          </a:extLst>
        </xdr:cNvPr>
        <xdr:cNvSpPr>
          <a:spLocks noChangeAspect="1" noChangeArrowheads="1"/>
        </xdr:cNvSpPr>
      </xdr:nvSpPr>
      <xdr:spPr bwMode="auto">
        <a:xfrm>
          <a:off x="8096250" y="420909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366</xdr:row>
      <xdr:rowOff>0</xdr:rowOff>
    </xdr:from>
    <xdr:to>
      <xdr:col>11</xdr:col>
      <xdr:colOff>314325</xdr:colOff>
      <xdr:row>367</xdr:row>
      <xdr:rowOff>133350</xdr:rowOff>
    </xdr:to>
    <xdr:sp macro="" textlink="">
      <xdr:nvSpPr>
        <xdr:cNvPr id="49682" name="AutoShape 1" descr="Eine Matrixformel, die Konstanten verwendet">
          <a:extLst>
            <a:ext uri="{FF2B5EF4-FFF2-40B4-BE49-F238E27FC236}">
              <a16:creationId xmlns:a16="http://schemas.microsoft.com/office/drawing/2014/main" id="{63F7DD14-F5F9-063C-16BE-E41D9743AC50}"/>
            </a:ext>
          </a:extLst>
        </xdr:cNvPr>
        <xdr:cNvSpPr>
          <a:spLocks noChangeAspect="1" noChangeArrowheads="1"/>
        </xdr:cNvSpPr>
      </xdr:nvSpPr>
      <xdr:spPr bwMode="auto">
        <a:xfrm>
          <a:off x="8096250" y="595788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366</xdr:row>
      <xdr:rowOff>0</xdr:rowOff>
    </xdr:from>
    <xdr:to>
      <xdr:col>11</xdr:col>
      <xdr:colOff>314325</xdr:colOff>
      <xdr:row>367</xdr:row>
      <xdr:rowOff>133350</xdr:rowOff>
    </xdr:to>
    <xdr:sp macro="" textlink="">
      <xdr:nvSpPr>
        <xdr:cNvPr id="49683" name="AutoShape 1" descr="Eine Matrixformel, die Konstanten verwendet">
          <a:extLst>
            <a:ext uri="{FF2B5EF4-FFF2-40B4-BE49-F238E27FC236}">
              <a16:creationId xmlns:a16="http://schemas.microsoft.com/office/drawing/2014/main" id="{DDE94B6C-0AB2-165F-917F-B15AF395AC42}"/>
            </a:ext>
          </a:extLst>
        </xdr:cNvPr>
        <xdr:cNvSpPr>
          <a:spLocks noChangeAspect="1" noChangeArrowheads="1"/>
        </xdr:cNvSpPr>
      </xdr:nvSpPr>
      <xdr:spPr bwMode="auto">
        <a:xfrm>
          <a:off x="8096250" y="595788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366</xdr:row>
      <xdr:rowOff>0</xdr:rowOff>
    </xdr:from>
    <xdr:to>
      <xdr:col>11</xdr:col>
      <xdr:colOff>314325</xdr:colOff>
      <xdr:row>367</xdr:row>
      <xdr:rowOff>133350</xdr:rowOff>
    </xdr:to>
    <xdr:sp macro="" textlink="">
      <xdr:nvSpPr>
        <xdr:cNvPr id="49684" name="AutoShape 1" descr="Eine Matrixformel, die Konstanten verwendet">
          <a:extLst>
            <a:ext uri="{FF2B5EF4-FFF2-40B4-BE49-F238E27FC236}">
              <a16:creationId xmlns:a16="http://schemas.microsoft.com/office/drawing/2014/main" id="{2172B7E8-0638-0738-A0C9-1B727AC45CEB}"/>
            </a:ext>
          </a:extLst>
        </xdr:cNvPr>
        <xdr:cNvSpPr>
          <a:spLocks noChangeAspect="1" noChangeArrowheads="1"/>
        </xdr:cNvSpPr>
      </xdr:nvSpPr>
      <xdr:spPr bwMode="auto">
        <a:xfrm>
          <a:off x="8096250" y="595788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366</xdr:row>
      <xdr:rowOff>0</xdr:rowOff>
    </xdr:from>
    <xdr:to>
      <xdr:col>11</xdr:col>
      <xdr:colOff>314325</xdr:colOff>
      <xdr:row>367</xdr:row>
      <xdr:rowOff>133350</xdr:rowOff>
    </xdr:to>
    <xdr:sp macro="" textlink="">
      <xdr:nvSpPr>
        <xdr:cNvPr id="49685" name="AutoShape 1" descr="Eine Matrixformel, die Konstanten verwendet">
          <a:extLst>
            <a:ext uri="{FF2B5EF4-FFF2-40B4-BE49-F238E27FC236}">
              <a16:creationId xmlns:a16="http://schemas.microsoft.com/office/drawing/2014/main" id="{F96B38F8-3AB9-80C5-CB54-9A850AB48EC1}"/>
            </a:ext>
          </a:extLst>
        </xdr:cNvPr>
        <xdr:cNvSpPr>
          <a:spLocks noChangeAspect="1" noChangeArrowheads="1"/>
        </xdr:cNvSpPr>
      </xdr:nvSpPr>
      <xdr:spPr bwMode="auto">
        <a:xfrm>
          <a:off x="8096250" y="595788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75</xdr:row>
      <xdr:rowOff>0</xdr:rowOff>
    </xdr:from>
    <xdr:to>
      <xdr:col>11</xdr:col>
      <xdr:colOff>314325</xdr:colOff>
      <xdr:row>76</xdr:row>
      <xdr:rowOff>133350</xdr:rowOff>
    </xdr:to>
    <xdr:sp macro="" textlink="">
      <xdr:nvSpPr>
        <xdr:cNvPr id="49686" name="AutoShape 1" descr="Eine Matrixformel, die Konstanten verwendet">
          <a:extLst>
            <a:ext uri="{FF2B5EF4-FFF2-40B4-BE49-F238E27FC236}">
              <a16:creationId xmlns:a16="http://schemas.microsoft.com/office/drawing/2014/main" id="{9BAD9A41-9C72-C6F8-3D3F-3BCB15C347FB}"/>
            </a:ext>
          </a:extLst>
        </xdr:cNvPr>
        <xdr:cNvSpPr>
          <a:spLocks noChangeAspect="1" noChangeArrowheads="1"/>
        </xdr:cNvSpPr>
      </xdr:nvSpPr>
      <xdr:spPr bwMode="auto">
        <a:xfrm>
          <a:off x="8096250" y="124587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75</xdr:row>
      <xdr:rowOff>0</xdr:rowOff>
    </xdr:from>
    <xdr:to>
      <xdr:col>11</xdr:col>
      <xdr:colOff>314325</xdr:colOff>
      <xdr:row>76</xdr:row>
      <xdr:rowOff>133350</xdr:rowOff>
    </xdr:to>
    <xdr:sp macro="" textlink="">
      <xdr:nvSpPr>
        <xdr:cNvPr id="49687" name="AutoShape 1" descr="Eine Matrixformel, die Konstanten verwendet">
          <a:extLst>
            <a:ext uri="{FF2B5EF4-FFF2-40B4-BE49-F238E27FC236}">
              <a16:creationId xmlns:a16="http://schemas.microsoft.com/office/drawing/2014/main" id="{7A7C420F-7B01-23C7-4BF5-0756B1444C1C}"/>
            </a:ext>
          </a:extLst>
        </xdr:cNvPr>
        <xdr:cNvSpPr>
          <a:spLocks noChangeAspect="1" noChangeArrowheads="1"/>
        </xdr:cNvSpPr>
      </xdr:nvSpPr>
      <xdr:spPr bwMode="auto">
        <a:xfrm>
          <a:off x="8096250" y="124587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75</xdr:row>
      <xdr:rowOff>0</xdr:rowOff>
    </xdr:from>
    <xdr:to>
      <xdr:col>11</xdr:col>
      <xdr:colOff>314325</xdr:colOff>
      <xdr:row>76</xdr:row>
      <xdr:rowOff>133350</xdr:rowOff>
    </xdr:to>
    <xdr:sp macro="" textlink="">
      <xdr:nvSpPr>
        <xdr:cNvPr id="49688" name="AutoShape 1" descr="Eine Matrixformel, die Konstanten verwendet">
          <a:extLst>
            <a:ext uri="{FF2B5EF4-FFF2-40B4-BE49-F238E27FC236}">
              <a16:creationId xmlns:a16="http://schemas.microsoft.com/office/drawing/2014/main" id="{13099E46-F2E8-8C41-FC4B-A8B02B71CBC4}"/>
            </a:ext>
          </a:extLst>
        </xdr:cNvPr>
        <xdr:cNvSpPr>
          <a:spLocks noChangeAspect="1" noChangeArrowheads="1"/>
        </xdr:cNvSpPr>
      </xdr:nvSpPr>
      <xdr:spPr bwMode="auto">
        <a:xfrm>
          <a:off x="8096250" y="124587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75</xdr:row>
      <xdr:rowOff>0</xdr:rowOff>
    </xdr:from>
    <xdr:to>
      <xdr:col>11</xdr:col>
      <xdr:colOff>314325</xdr:colOff>
      <xdr:row>76</xdr:row>
      <xdr:rowOff>133350</xdr:rowOff>
    </xdr:to>
    <xdr:sp macro="" textlink="">
      <xdr:nvSpPr>
        <xdr:cNvPr id="49689" name="AutoShape 1" descr="Eine Matrixformel, die Konstanten verwendet">
          <a:extLst>
            <a:ext uri="{FF2B5EF4-FFF2-40B4-BE49-F238E27FC236}">
              <a16:creationId xmlns:a16="http://schemas.microsoft.com/office/drawing/2014/main" id="{EF46F314-FEF1-2CF0-3129-949EF36E3017}"/>
            </a:ext>
          </a:extLst>
        </xdr:cNvPr>
        <xdr:cNvSpPr>
          <a:spLocks noChangeAspect="1" noChangeArrowheads="1"/>
        </xdr:cNvSpPr>
      </xdr:nvSpPr>
      <xdr:spPr bwMode="auto">
        <a:xfrm>
          <a:off x="8096250" y="124587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144</xdr:row>
      <xdr:rowOff>0</xdr:rowOff>
    </xdr:from>
    <xdr:to>
      <xdr:col>11</xdr:col>
      <xdr:colOff>314325</xdr:colOff>
      <xdr:row>145</xdr:row>
      <xdr:rowOff>133350</xdr:rowOff>
    </xdr:to>
    <xdr:sp macro="" textlink="">
      <xdr:nvSpPr>
        <xdr:cNvPr id="49690" name="AutoShape 1" descr="Eine Matrixformel, die Konstanten verwendet">
          <a:extLst>
            <a:ext uri="{FF2B5EF4-FFF2-40B4-BE49-F238E27FC236}">
              <a16:creationId xmlns:a16="http://schemas.microsoft.com/office/drawing/2014/main" id="{3D56BC85-A29B-4F00-3B97-6517F30225A0}"/>
            </a:ext>
          </a:extLst>
        </xdr:cNvPr>
        <xdr:cNvSpPr>
          <a:spLocks noChangeAspect="1" noChangeArrowheads="1"/>
        </xdr:cNvSpPr>
      </xdr:nvSpPr>
      <xdr:spPr bwMode="auto">
        <a:xfrm>
          <a:off x="8096250" y="236315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144</xdr:row>
      <xdr:rowOff>0</xdr:rowOff>
    </xdr:from>
    <xdr:to>
      <xdr:col>11</xdr:col>
      <xdr:colOff>314325</xdr:colOff>
      <xdr:row>145</xdr:row>
      <xdr:rowOff>133350</xdr:rowOff>
    </xdr:to>
    <xdr:sp macro="" textlink="">
      <xdr:nvSpPr>
        <xdr:cNvPr id="49691" name="AutoShape 1" descr="Eine Matrixformel, die Konstanten verwendet">
          <a:extLst>
            <a:ext uri="{FF2B5EF4-FFF2-40B4-BE49-F238E27FC236}">
              <a16:creationId xmlns:a16="http://schemas.microsoft.com/office/drawing/2014/main" id="{6725075F-09D4-8421-1272-7422E0698EE2}"/>
            </a:ext>
          </a:extLst>
        </xdr:cNvPr>
        <xdr:cNvSpPr>
          <a:spLocks noChangeAspect="1" noChangeArrowheads="1"/>
        </xdr:cNvSpPr>
      </xdr:nvSpPr>
      <xdr:spPr bwMode="auto">
        <a:xfrm>
          <a:off x="8096250" y="236315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144</xdr:row>
      <xdr:rowOff>0</xdr:rowOff>
    </xdr:from>
    <xdr:to>
      <xdr:col>11</xdr:col>
      <xdr:colOff>314325</xdr:colOff>
      <xdr:row>145</xdr:row>
      <xdr:rowOff>133350</xdr:rowOff>
    </xdr:to>
    <xdr:sp macro="" textlink="">
      <xdr:nvSpPr>
        <xdr:cNvPr id="49692" name="AutoShape 1" descr="Eine Matrixformel, die Konstanten verwendet">
          <a:extLst>
            <a:ext uri="{FF2B5EF4-FFF2-40B4-BE49-F238E27FC236}">
              <a16:creationId xmlns:a16="http://schemas.microsoft.com/office/drawing/2014/main" id="{30F6FE2B-3F34-056C-F6B8-1B7807D47036}"/>
            </a:ext>
          </a:extLst>
        </xdr:cNvPr>
        <xdr:cNvSpPr>
          <a:spLocks noChangeAspect="1" noChangeArrowheads="1"/>
        </xdr:cNvSpPr>
      </xdr:nvSpPr>
      <xdr:spPr bwMode="auto">
        <a:xfrm>
          <a:off x="8096250" y="236315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144</xdr:row>
      <xdr:rowOff>0</xdr:rowOff>
    </xdr:from>
    <xdr:to>
      <xdr:col>11</xdr:col>
      <xdr:colOff>314325</xdr:colOff>
      <xdr:row>145</xdr:row>
      <xdr:rowOff>133350</xdr:rowOff>
    </xdr:to>
    <xdr:sp macro="" textlink="">
      <xdr:nvSpPr>
        <xdr:cNvPr id="49693" name="AutoShape 1" descr="Eine Matrixformel, die Konstanten verwendet">
          <a:extLst>
            <a:ext uri="{FF2B5EF4-FFF2-40B4-BE49-F238E27FC236}">
              <a16:creationId xmlns:a16="http://schemas.microsoft.com/office/drawing/2014/main" id="{7614694C-5AEF-4353-CF64-D08FD0EF4012}"/>
            </a:ext>
          </a:extLst>
        </xdr:cNvPr>
        <xdr:cNvSpPr>
          <a:spLocks noChangeAspect="1" noChangeArrowheads="1"/>
        </xdr:cNvSpPr>
      </xdr:nvSpPr>
      <xdr:spPr bwMode="auto">
        <a:xfrm>
          <a:off x="8096250" y="236315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55</xdr:row>
      <xdr:rowOff>0</xdr:rowOff>
    </xdr:from>
    <xdr:to>
      <xdr:col>11</xdr:col>
      <xdr:colOff>314325</xdr:colOff>
      <xdr:row>56</xdr:row>
      <xdr:rowOff>133350</xdr:rowOff>
    </xdr:to>
    <xdr:sp macro="" textlink="">
      <xdr:nvSpPr>
        <xdr:cNvPr id="49694" name="AutoShape 1" descr="Eine Matrixformel, die Konstanten verwendet">
          <a:extLst>
            <a:ext uri="{FF2B5EF4-FFF2-40B4-BE49-F238E27FC236}">
              <a16:creationId xmlns:a16="http://schemas.microsoft.com/office/drawing/2014/main" id="{5406C9B7-5629-B3F0-3F92-22EFF4549FA6}"/>
            </a:ext>
          </a:extLst>
        </xdr:cNvPr>
        <xdr:cNvSpPr>
          <a:spLocks noChangeAspect="1" noChangeArrowheads="1"/>
        </xdr:cNvSpPr>
      </xdr:nvSpPr>
      <xdr:spPr bwMode="auto">
        <a:xfrm>
          <a:off x="8096250" y="92202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55</xdr:row>
      <xdr:rowOff>0</xdr:rowOff>
    </xdr:from>
    <xdr:to>
      <xdr:col>11</xdr:col>
      <xdr:colOff>314325</xdr:colOff>
      <xdr:row>56</xdr:row>
      <xdr:rowOff>133350</xdr:rowOff>
    </xdr:to>
    <xdr:sp macro="" textlink="">
      <xdr:nvSpPr>
        <xdr:cNvPr id="49695" name="AutoShape 1" descr="Eine Matrixformel, die Konstanten verwendet">
          <a:extLst>
            <a:ext uri="{FF2B5EF4-FFF2-40B4-BE49-F238E27FC236}">
              <a16:creationId xmlns:a16="http://schemas.microsoft.com/office/drawing/2014/main" id="{6C24A558-952A-547D-25EB-00320ED057E0}"/>
            </a:ext>
          </a:extLst>
        </xdr:cNvPr>
        <xdr:cNvSpPr>
          <a:spLocks noChangeAspect="1" noChangeArrowheads="1"/>
        </xdr:cNvSpPr>
      </xdr:nvSpPr>
      <xdr:spPr bwMode="auto">
        <a:xfrm>
          <a:off x="8096250" y="92202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55</xdr:row>
      <xdr:rowOff>0</xdr:rowOff>
    </xdr:from>
    <xdr:to>
      <xdr:col>11</xdr:col>
      <xdr:colOff>314325</xdr:colOff>
      <xdr:row>56</xdr:row>
      <xdr:rowOff>133350</xdr:rowOff>
    </xdr:to>
    <xdr:sp macro="" textlink="">
      <xdr:nvSpPr>
        <xdr:cNvPr id="49696" name="AutoShape 1" descr="Eine Matrixformel, die Konstanten verwendet">
          <a:extLst>
            <a:ext uri="{FF2B5EF4-FFF2-40B4-BE49-F238E27FC236}">
              <a16:creationId xmlns:a16="http://schemas.microsoft.com/office/drawing/2014/main" id="{BDA27AE3-52E5-EFA4-C4EB-EB1DA28C4A62}"/>
            </a:ext>
          </a:extLst>
        </xdr:cNvPr>
        <xdr:cNvSpPr>
          <a:spLocks noChangeAspect="1" noChangeArrowheads="1"/>
        </xdr:cNvSpPr>
      </xdr:nvSpPr>
      <xdr:spPr bwMode="auto">
        <a:xfrm>
          <a:off x="8096250" y="92202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55</xdr:row>
      <xdr:rowOff>0</xdr:rowOff>
    </xdr:from>
    <xdr:to>
      <xdr:col>11</xdr:col>
      <xdr:colOff>314325</xdr:colOff>
      <xdr:row>56</xdr:row>
      <xdr:rowOff>133350</xdr:rowOff>
    </xdr:to>
    <xdr:sp macro="" textlink="">
      <xdr:nvSpPr>
        <xdr:cNvPr id="49697" name="AutoShape 1" descr="Eine Matrixformel, die Konstanten verwendet">
          <a:extLst>
            <a:ext uri="{FF2B5EF4-FFF2-40B4-BE49-F238E27FC236}">
              <a16:creationId xmlns:a16="http://schemas.microsoft.com/office/drawing/2014/main" id="{879E292A-5965-1AC4-BF31-0E0569D71FF8}"/>
            </a:ext>
          </a:extLst>
        </xdr:cNvPr>
        <xdr:cNvSpPr>
          <a:spLocks noChangeAspect="1" noChangeArrowheads="1"/>
        </xdr:cNvSpPr>
      </xdr:nvSpPr>
      <xdr:spPr bwMode="auto">
        <a:xfrm>
          <a:off x="8096250" y="92202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302</xdr:row>
      <xdr:rowOff>0</xdr:rowOff>
    </xdr:from>
    <xdr:to>
      <xdr:col>11</xdr:col>
      <xdr:colOff>314325</xdr:colOff>
      <xdr:row>303</xdr:row>
      <xdr:rowOff>133350</xdr:rowOff>
    </xdr:to>
    <xdr:sp macro="" textlink="">
      <xdr:nvSpPr>
        <xdr:cNvPr id="49698" name="AutoShape 1" descr="Eine Matrixformel, die Konstanten verwendet">
          <a:extLst>
            <a:ext uri="{FF2B5EF4-FFF2-40B4-BE49-F238E27FC236}">
              <a16:creationId xmlns:a16="http://schemas.microsoft.com/office/drawing/2014/main" id="{E65D5EEF-04B1-5147-0E0F-70B51FDCBC13}"/>
            </a:ext>
          </a:extLst>
        </xdr:cNvPr>
        <xdr:cNvSpPr>
          <a:spLocks noChangeAspect="1" noChangeArrowheads="1"/>
        </xdr:cNvSpPr>
      </xdr:nvSpPr>
      <xdr:spPr bwMode="auto">
        <a:xfrm>
          <a:off x="8096250" y="492156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302</xdr:row>
      <xdr:rowOff>0</xdr:rowOff>
    </xdr:from>
    <xdr:to>
      <xdr:col>11</xdr:col>
      <xdr:colOff>314325</xdr:colOff>
      <xdr:row>303</xdr:row>
      <xdr:rowOff>133350</xdr:rowOff>
    </xdr:to>
    <xdr:sp macro="" textlink="">
      <xdr:nvSpPr>
        <xdr:cNvPr id="49699" name="AutoShape 1" descr="Eine Matrixformel, die Konstanten verwendet">
          <a:extLst>
            <a:ext uri="{FF2B5EF4-FFF2-40B4-BE49-F238E27FC236}">
              <a16:creationId xmlns:a16="http://schemas.microsoft.com/office/drawing/2014/main" id="{1C6A7479-7AD5-DD15-7DEC-02D395A4BDAB}"/>
            </a:ext>
          </a:extLst>
        </xdr:cNvPr>
        <xdr:cNvSpPr>
          <a:spLocks noChangeAspect="1" noChangeArrowheads="1"/>
        </xdr:cNvSpPr>
      </xdr:nvSpPr>
      <xdr:spPr bwMode="auto">
        <a:xfrm>
          <a:off x="8096250" y="492156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302</xdr:row>
      <xdr:rowOff>0</xdr:rowOff>
    </xdr:from>
    <xdr:to>
      <xdr:col>11</xdr:col>
      <xdr:colOff>314325</xdr:colOff>
      <xdr:row>303</xdr:row>
      <xdr:rowOff>133350</xdr:rowOff>
    </xdr:to>
    <xdr:sp macro="" textlink="">
      <xdr:nvSpPr>
        <xdr:cNvPr id="49700" name="AutoShape 1" descr="Eine Matrixformel, die Konstanten verwendet">
          <a:extLst>
            <a:ext uri="{FF2B5EF4-FFF2-40B4-BE49-F238E27FC236}">
              <a16:creationId xmlns:a16="http://schemas.microsoft.com/office/drawing/2014/main" id="{293BD1D5-C53B-26D8-DAD8-5E1CBB5ABF6F}"/>
            </a:ext>
          </a:extLst>
        </xdr:cNvPr>
        <xdr:cNvSpPr>
          <a:spLocks noChangeAspect="1" noChangeArrowheads="1"/>
        </xdr:cNvSpPr>
      </xdr:nvSpPr>
      <xdr:spPr bwMode="auto">
        <a:xfrm>
          <a:off x="8096250" y="492156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302</xdr:row>
      <xdr:rowOff>0</xdr:rowOff>
    </xdr:from>
    <xdr:to>
      <xdr:col>11</xdr:col>
      <xdr:colOff>314325</xdr:colOff>
      <xdr:row>303</xdr:row>
      <xdr:rowOff>133350</xdr:rowOff>
    </xdr:to>
    <xdr:sp macro="" textlink="">
      <xdr:nvSpPr>
        <xdr:cNvPr id="49701" name="AutoShape 1" descr="Eine Matrixformel, die Konstanten verwendet">
          <a:extLst>
            <a:ext uri="{FF2B5EF4-FFF2-40B4-BE49-F238E27FC236}">
              <a16:creationId xmlns:a16="http://schemas.microsoft.com/office/drawing/2014/main" id="{3C4C1A14-D77B-1EA6-8DC5-9AA42FC4D035}"/>
            </a:ext>
          </a:extLst>
        </xdr:cNvPr>
        <xdr:cNvSpPr>
          <a:spLocks noChangeAspect="1" noChangeArrowheads="1"/>
        </xdr:cNvSpPr>
      </xdr:nvSpPr>
      <xdr:spPr bwMode="auto">
        <a:xfrm>
          <a:off x="8096250" y="492156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370</xdr:row>
      <xdr:rowOff>0</xdr:rowOff>
    </xdr:from>
    <xdr:to>
      <xdr:col>11</xdr:col>
      <xdr:colOff>314325</xdr:colOff>
      <xdr:row>371</xdr:row>
      <xdr:rowOff>133350</xdr:rowOff>
    </xdr:to>
    <xdr:sp macro="" textlink="">
      <xdr:nvSpPr>
        <xdr:cNvPr id="49702" name="AutoShape 1" descr="Eine Matrixformel, die Konstanten verwendet">
          <a:extLst>
            <a:ext uri="{FF2B5EF4-FFF2-40B4-BE49-F238E27FC236}">
              <a16:creationId xmlns:a16="http://schemas.microsoft.com/office/drawing/2014/main" id="{6297FE6B-F07C-4265-716D-3E56635BE92F}"/>
            </a:ext>
          </a:extLst>
        </xdr:cNvPr>
        <xdr:cNvSpPr>
          <a:spLocks noChangeAspect="1" noChangeArrowheads="1"/>
        </xdr:cNvSpPr>
      </xdr:nvSpPr>
      <xdr:spPr bwMode="auto">
        <a:xfrm>
          <a:off x="8096250" y="602265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370</xdr:row>
      <xdr:rowOff>0</xdr:rowOff>
    </xdr:from>
    <xdr:to>
      <xdr:col>11</xdr:col>
      <xdr:colOff>314325</xdr:colOff>
      <xdr:row>371</xdr:row>
      <xdr:rowOff>133350</xdr:rowOff>
    </xdr:to>
    <xdr:sp macro="" textlink="">
      <xdr:nvSpPr>
        <xdr:cNvPr id="49703" name="AutoShape 1" descr="Eine Matrixformel, die Konstanten verwendet">
          <a:extLst>
            <a:ext uri="{FF2B5EF4-FFF2-40B4-BE49-F238E27FC236}">
              <a16:creationId xmlns:a16="http://schemas.microsoft.com/office/drawing/2014/main" id="{2872C1EC-C957-7A5E-350F-19E686C5A5E5}"/>
            </a:ext>
          </a:extLst>
        </xdr:cNvPr>
        <xdr:cNvSpPr>
          <a:spLocks noChangeAspect="1" noChangeArrowheads="1"/>
        </xdr:cNvSpPr>
      </xdr:nvSpPr>
      <xdr:spPr bwMode="auto">
        <a:xfrm>
          <a:off x="8096250" y="602265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370</xdr:row>
      <xdr:rowOff>0</xdr:rowOff>
    </xdr:from>
    <xdr:to>
      <xdr:col>11</xdr:col>
      <xdr:colOff>314325</xdr:colOff>
      <xdr:row>371</xdr:row>
      <xdr:rowOff>133350</xdr:rowOff>
    </xdr:to>
    <xdr:sp macro="" textlink="">
      <xdr:nvSpPr>
        <xdr:cNvPr id="49704" name="AutoShape 1" descr="Eine Matrixformel, die Konstanten verwendet">
          <a:extLst>
            <a:ext uri="{FF2B5EF4-FFF2-40B4-BE49-F238E27FC236}">
              <a16:creationId xmlns:a16="http://schemas.microsoft.com/office/drawing/2014/main" id="{44E896E3-BF07-9F05-2F93-1F75EFA1E9FA}"/>
            </a:ext>
          </a:extLst>
        </xdr:cNvPr>
        <xdr:cNvSpPr>
          <a:spLocks noChangeAspect="1" noChangeArrowheads="1"/>
        </xdr:cNvSpPr>
      </xdr:nvSpPr>
      <xdr:spPr bwMode="auto">
        <a:xfrm>
          <a:off x="8096250" y="602265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370</xdr:row>
      <xdr:rowOff>0</xdr:rowOff>
    </xdr:from>
    <xdr:to>
      <xdr:col>11</xdr:col>
      <xdr:colOff>314325</xdr:colOff>
      <xdr:row>371</xdr:row>
      <xdr:rowOff>133350</xdr:rowOff>
    </xdr:to>
    <xdr:sp macro="" textlink="">
      <xdr:nvSpPr>
        <xdr:cNvPr id="49705" name="AutoShape 1" descr="Eine Matrixformel, die Konstanten verwendet">
          <a:extLst>
            <a:ext uri="{FF2B5EF4-FFF2-40B4-BE49-F238E27FC236}">
              <a16:creationId xmlns:a16="http://schemas.microsoft.com/office/drawing/2014/main" id="{BA204FCD-15AA-91C2-92AE-E945AA76CFFD}"/>
            </a:ext>
          </a:extLst>
        </xdr:cNvPr>
        <xdr:cNvSpPr>
          <a:spLocks noChangeAspect="1" noChangeArrowheads="1"/>
        </xdr:cNvSpPr>
      </xdr:nvSpPr>
      <xdr:spPr bwMode="auto">
        <a:xfrm>
          <a:off x="8096250" y="602265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110</xdr:row>
      <xdr:rowOff>0</xdr:rowOff>
    </xdr:from>
    <xdr:to>
      <xdr:col>11</xdr:col>
      <xdr:colOff>314325</xdr:colOff>
      <xdr:row>111</xdr:row>
      <xdr:rowOff>133350</xdr:rowOff>
    </xdr:to>
    <xdr:sp macro="" textlink="">
      <xdr:nvSpPr>
        <xdr:cNvPr id="49706" name="AutoShape 1" descr="Eine Matrixformel, die Konstanten verwendet">
          <a:extLst>
            <a:ext uri="{FF2B5EF4-FFF2-40B4-BE49-F238E27FC236}">
              <a16:creationId xmlns:a16="http://schemas.microsoft.com/office/drawing/2014/main" id="{743044B0-98C0-FD94-D4FF-2A7DFB21DCAA}"/>
            </a:ext>
          </a:extLst>
        </xdr:cNvPr>
        <xdr:cNvSpPr>
          <a:spLocks noChangeAspect="1" noChangeArrowheads="1"/>
        </xdr:cNvSpPr>
      </xdr:nvSpPr>
      <xdr:spPr bwMode="auto">
        <a:xfrm>
          <a:off x="8096250" y="181260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110</xdr:row>
      <xdr:rowOff>0</xdr:rowOff>
    </xdr:from>
    <xdr:to>
      <xdr:col>11</xdr:col>
      <xdr:colOff>314325</xdr:colOff>
      <xdr:row>111</xdr:row>
      <xdr:rowOff>133350</xdr:rowOff>
    </xdr:to>
    <xdr:sp macro="" textlink="">
      <xdr:nvSpPr>
        <xdr:cNvPr id="49707" name="AutoShape 1" descr="Eine Matrixformel, die Konstanten verwendet">
          <a:extLst>
            <a:ext uri="{FF2B5EF4-FFF2-40B4-BE49-F238E27FC236}">
              <a16:creationId xmlns:a16="http://schemas.microsoft.com/office/drawing/2014/main" id="{B7A520C6-B61D-6432-B068-843D1EFE23AB}"/>
            </a:ext>
          </a:extLst>
        </xdr:cNvPr>
        <xdr:cNvSpPr>
          <a:spLocks noChangeAspect="1" noChangeArrowheads="1"/>
        </xdr:cNvSpPr>
      </xdr:nvSpPr>
      <xdr:spPr bwMode="auto">
        <a:xfrm>
          <a:off x="8096250" y="181260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110</xdr:row>
      <xdr:rowOff>0</xdr:rowOff>
    </xdr:from>
    <xdr:to>
      <xdr:col>11</xdr:col>
      <xdr:colOff>314325</xdr:colOff>
      <xdr:row>111</xdr:row>
      <xdr:rowOff>133350</xdr:rowOff>
    </xdr:to>
    <xdr:sp macro="" textlink="">
      <xdr:nvSpPr>
        <xdr:cNvPr id="49708" name="AutoShape 1" descr="Eine Matrixformel, die Konstanten verwendet">
          <a:extLst>
            <a:ext uri="{FF2B5EF4-FFF2-40B4-BE49-F238E27FC236}">
              <a16:creationId xmlns:a16="http://schemas.microsoft.com/office/drawing/2014/main" id="{C6B5D58A-5DEB-445B-CD52-95D09C03E06A}"/>
            </a:ext>
          </a:extLst>
        </xdr:cNvPr>
        <xdr:cNvSpPr>
          <a:spLocks noChangeAspect="1" noChangeArrowheads="1"/>
        </xdr:cNvSpPr>
      </xdr:nvSpPr>
      <xdr:spPr bwMode="auto">
        <a:xfrm>
          <a:off x="8096250" y="181260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110</xdr:row>
      <xdr:rowOff>0</xdr:rowOff>
    </xdr:from>
    <xdr:to>
      <xdr:col>11</xdr:col>
      <xdr:colOff>314325</xdr:colOff>
      <xdr:row>111</xdr:row>
      <xdr:rowOff>133350</xdr:rowOff>
    </xdr:to>
    <xdr:sp macro="" textlink="">
      <xdr:nvSpPr>
        <xdr:cNvPr id="49709" name="AutoShape 1" descr="Eine Matrixformel, die Konstanten verwendet">
          <a:extLst>
            <a:ext uri="{FF2B5EF4-FFF2-40B4-BE49-F238E27FC236}">
              <a16:creationId xmlns:a16="http://schemas.microsoft.com/office/drawing/2014/main" id="{15F4D33C-5478-E6BA-60BF-4A4B42D993E9}"/>
            </a:ext>
          </a:extLst>
        </xdr:cNvPr>
        <xdr:cNvSpPr>
          <a:spLocks noChangeAspect="1" noChangeArrowheads="1"/>
        </xdr:cNvSpPr>
      </xdr:nvSpPr>
      <xdr:spPr bwMode="auto">
        <a:xfrm>
          <a:off x="8096250" y="181260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301</xdr:row>
      <xdr:rowOff>0</xdr:rowOff>
    </xdr:from>
    <xdr:to>
      <xdr:col>11</xdr:col>
      <xdr:colOff>314325</xdr:colOff>
      <xdr:row>302</xdr:row>
      <xdr:rowOff>133350</xdr:rowOff>
    </xdr:to>
    <xdr:sp macro="" textlink="">
      <xdr:nvSpPr>
        <xdr:cNvPr id="49710" name="AutoShape 1" descr="Eine Matrixformel, die Konstanten verwendet">
          <a:extLst>
            <a:ext uri="{FF2B5EF4-FFF2-40B4-BE49-F238E27FC236}">
              <a16:creationId xmlns:a16="http://schemas.microsoft.com/office/drawing/2014/main" id="{2DCF16EB-54A0-9ECD-D105-01760643D403}"/>
            </a:ext>
          </a:extLst>
        </xdr:cNvPr>
        <xdr:cNvSpPr>
          <a:spLocks noChangeAspect="1" noChangeArrowheads="1"/>
        </xdr:cNvSpPr>
      </xdr:nvSpPr>
      <xdr:spPr bwMode="auto">
        <a:xfrm>
          <a:off x="8096250" y="490537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301</xdr:row>
      <xdr:rowOff>0</xdr:rowOff>
    </xdr:from>
    <xdr:to>
      <xdr:col>11</xdr:col>
      <xdr:colOff>314325</xdr:colOff>
      <xdr:row>302</xdr:row>
      <xdr:rowOff>133350</xdr:rowOff>
    </xdr:to>
    <xdr:sp macro="" textlink="">
      <xdr:nvSpPr>
        <xdr:cNvPr id="49711" name="AutoShape 1" descr="Eine Matrixformel, die Konstanten verwendet">
          <a:extLst>
            <a:ext uri="{FF2B5EF4-FFF2-40B4-BE49-F238E27FC236}">
              <a16:creationId xmlns:a16="http://schemas.microsoft.com/office/drawing/2014/main" id="{ACCD9018-5D27-4A0D-7E40-EDEE229F3DA2}"/>
            </a:ext>
          </a:extLst>
        </xdr:cNvPr>
        <xdr:cNvSpPr>
          <a:spLocks noChangeAspect="1" noChangeArrowheads="1"/>
        </xdr:cNvSpPr>
      </xdr:nvSpPr>
      <xdr:spPr bwMode="auto">
        <a:xfrm>
          <a:off x="8096250" y="490537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301</xdr:row>
      <xdr:rowOff>0</xdr:rowOff>
    </xdr:from>
    <xdr:to>
      <xdr:col>11</xdr:col>
      <xdr:colOff>314325</xdr:colOff>
      <xdr:row>302</xdr:row>
      <xdr:rowOff>133350</xdr:rowOff>
    </xdr:to>
    <xdr:sp macro="" textlink="">
      <xdr:nvSpPr>
        <xdr:cNvPr id="49712" name="AutoShape 1" descr="Eine Matrixformel, die Konstanten verwendet">
          <a:extLst>
            <a:ext uri="{FF2B5EF4-FFF2-40B4-BE49-F238E27FC236}">
              <a16:creationId xmlns:a16="http://schemas.microsoft.com/office/drawing/2014/main" id="{F1A4BEA3-20E1-E0C2-6EE4-A8D6CAD6B21F}"/>
            </a:ext>
          </a:extLst>
        </xdr:cNvPr>
        <xdr:cNvSpPr>
          <a:spLocks noChangeAspect="1" noChangeArrowheads="1"/>
        </xdr:cNvSpPr>
      </xdr:nvSpPr>
      <xdr:spPr bwMode="auto">
        <a:xfrm>
          <a:off x="8096250" y="490537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301</xdr:row>
      <xdr:rowOff>0</xdr:rowOff>
    </xdr:from>
    <xdr:to>
      <xdr:col>11</xdr:col>
      <xdr:colOff>314325</xdr:colOff>
      <xdr:row>302</xdr:row>
      <xdr:rowOff>133350</xdr:rowOff>
    </xdr:to>
    <xdr:sp macro="" textlink="">
      <xdr:nvSpPr>
        <xdr:cNvPr id="49713" name="AutoShape 1" descr="Eine Matrixformel, die Konstanten verwendet">
          <a:extLst>
            <a:ext uri="{FF2B5EF4-FFF2-40B4-BE49-F238E27FC236}">
              <a16:creationId xmlns:a16="http://schemas.microsoft.com/office/drawing/2014/main" id="{6B4C15D4-CCD8-B513-1B6E-3E216DF4F784}"/>
            </a:ext>
          </a:extLst>
        </xdr:cNvPr>
        <xdr:cNvSpPr>
          <a:spLocks noChangeAspect="1" noChangeArrowheads="1"/>
        </xdr:cNvSpPr>
      </xdr:nvSpPr>
      <xdr:spPr bwMode="auto">
        <a:xfrm>
          <a:off x="8096250" y="490537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142</xdr:row>
      <xdr:rowOff>0</xdr:rowOff>
    </xdr:from>
    <xdr:to>
      <xdr:col>11</xdr:col>
      <xdr:colOff>314325</xdr:colOff>
      <xdr:row>143</xdr:row>
      <xdr:rowOff>133350</xdr:rowOff>
    </xdr:to>
    <xdr:sp macro="" textlink="">
      <xdr:nvSpPr>
        <xdr:cNvPr id="49714" name="AutoShape 1" descr="Eine Matrixformel, die Konstanten verwendet">
          <a:extLst>
            <a:ext uri="{FF2B5EF4-FFF2-40B4-BE49-F238E27FC236}">
              <a16:creationId xmlns:a16="http://schemas.microsoft.com/office/drawing/2014/main" id="{B188CA50-B724-033E-F4CE-346D6EB857DE}"/>
            </a:ext>
          </a:extLst>
        </xdr:cNvPr>
        <xdr:cNvSpPr>
          <a:spLocks noChangeAspect="1" noChangeArrowheads="1"/>
        </xdr:cNvSpPr>
      </xdr:nvSpPr>
      <xdr:spPr bwMode="auto">
        <a:xfrm>
          <a:off x="8096250" y="233076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142</xdr:row>
      <xdr:rowOff>0</xdr:rowOff>
    </xdr:from>
    <xdr:to>
      <xdr:col>11</xdr:col>
      <xdr:colOff>314325</xdr:colOff>
      <xdr:row>143</xdr:row>
      <xdr:rowOff>133350</xdr:rowOff>
    </xdr:to>
    <xdr:sp macro="" textlink="">
      <xdr:nvSpPr>
        <xdr:cNvPr id="49715" name="AutoShape 1" descr="Eine Matrixformel, die Konstanten verwendet">
          <a:extLst>
            <a:ext uri="{FF2B5EF4-FFF2-40B4-BE49-F238E27FC236}">
              <a16:creationId xmlns:a16="http://schemas.microsoft.com/office/drawing/2014/main" id="{1C69840F-D9F7-B85F-C0F6-4DBF0AA9F377}"/>
            </a:ext>
          </a:extLst>
        </xdr:cNvPr>
        <xdr:cNvSpPr>
          <a:spLocks noChangeAspect="1" noChangeArrowheads="1"/>
        </xdr:cNvSpPr>
      </xdr:nvSpPr>
      <xdr:spPr bwMode="auto">
        <a:xfrm>
          <a:off x="8096250" y="233076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142</xdr:row>
      <xdr:rowOff>0</xdr:rowOff>
    </xdr:from>
    <xdr:to>
      <xdr:col>11</xdr:col>
      <xdr:colOff>314325</xdr:colOff>
      <xdr:row>143</xdr:row>
      <xdr:rowOff>133350</xdr:rowOff>
    </xdr:to>
    <xdr:sp macro="" textlink="">
      <xdr:nvSpPr>
        <xdr:cNvPr id="49716" name="AutoShape 1" descr="Eine Matrixformel, die Konstanten verwendet">
          <a:extLst>
            <a:ext uri="{FF2B5EF4-FFF2-40B4-BE49-F238E27FC236}">
              <a16:creationId xmlns:a16="http://schemas.microsoft.com/office/drawing/2014/main" id="{762A67A3-54B2-F5D2-D806-5672E20A0BCA}"/>
            </a:ext>
          </a:extLst>
        </xdr:cNvPr>
        <xdr:cNvSpPr>
          <a:spLocks noChangeAspect="1" noChangeArrowheads="1"/>
        </xdr:cNvSpPr>
      </xdr:nvSpPr>
      <xdr:spPr bwMode="auto">
        <a:xfrm>
          <a:off x="8096250" y="233076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142</xdr:row>
      <xdr:rowOff>0</xdr:rowOff>
    </xdr:from>
    <xdr:to>
      <xdr:col>11</xdr:col>
      <xdr:colOff>314325</xdr:colOff>
      <xdr:row>143</xdr:row>
      <xdr:rowOff>133350</xdr:rowOff>
    </xdr:to>
    <xdr:sp macro="" textlink="">
      <xdr:nvSpPr>
        <xdr:cNvPr id="49717" name="AutoShape 1" descr="Eine Matrixformel, die Konstanten verwendet">
          <a:extLst>
            <a:ext uri="{FF2B5EF4-FFF2-40B4-BE49-F238E27FC236}">
              <a16:creationId xmlns:a16="http://schemas.microsoft.com/office/drawing/2014/main" id="{3F53234B-C269-61E0-0A87-364827063CD0}"/>
            </a:ext>
          </a:extLst>
        </xdr:cNvPr>
        <xdr:cNvSpPr>
          <a:spLocks noChangeAspect="1" noChangeArrowheads="1"/>
        </xdr:cNvSpPr>
      </xdr:nvSpPr>
      <xdr:spPr bwMode="auto">
        <a:xfrm>
          <a:off x="8096250" y="233076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131</xdr:row>
      <xdr:rowOff>0</xdr:rowOff>
    </xdr:from>
    <xdr:to>
      <xdr:col>11</xdr:col>
      <xdr:colOff>314325</xdr:colOff>
      <xdr:row>132</xdr:row>
      <xdr:rowOff>133350</xdr:rowOff>
    </xdr:to>
    <xdr:sp macro="" textlink="">
      <xdr:nvSpPr>
        <xdr:cNvPr id="49718" name="AutoShape 1" descr="Eine Matrixformel, die Konstanten verwendet">
          <a:extLst>
            <a:ext uri="{FF2B5EF4-FFF2-40B4-BE49-F238E27FC236}">
              <a16:creationId xmlns:a16="http://schemas.microsoft.com/office/drawing/2014/main" id="{BF9C849B-53DF-3D2B-49FE-0CF381F55BCE}"/>
            </a:ext>
          </a:extLst>
        </xdr:cNvPr>
        <xdr:cNvSpPr>
          <a:spLocks noChangeAspect="1" noChangeArrowheads="1"/>
        </xdr:cNvSpPr>
      </xdr:nvSpPr>
      <xdr:spPr bwMode="auto">
        <a:xfrm>
          <a:off x="8096250" y="215265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131</xdr:row>
      <xdr:rowOff>0</xdr:rowOff>
    </xdr:from>
    <xdr:to>
      <xdr:col>11</xdr:col>
      <xdr:colOff>314325</xdr:colOff>
      <xdr:row>132</xdr:row>
      <xdr:rowOff>133350</xdr:rowOff>
    </xdr:to>
    <xdr:sp macro="" textlink="">
      <xdr:nvSpPr>
        <xdr:cNvPr id="49719" name="AutoShape 1" descr="Eine Matrixformel, die Konstanten verwendet">
          <a:extLst>
            <a:ext uri="{FF2B5EF4-FFF2-40B4-BE49-F238E27FC236}">
              <a16:creationId xmlns:a16="http://schemas.microsoft.com/office/drawing/2014/main" id="{09C2590E-1059-15B2-4E4B-338C224EEFB2}"/>
            </a:ext>
          </a:extLst>
        </xdr:cNvPr>
        <xdr:cNvSpPr>
          <a:spLocks noChangeAspect="1" noChangeArrowheads="1"/>
        </xdr:cNvSpPr>
      </xdr:nvSpPr>
      <xdr:spPr bwMode="auto">
        <a:xfrm>
          <a:off x="8096250" y="215265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131</xdr:row>
      <xdr:rowOff>0</xdr:rowOff>
    </xdr:from>
    <xdr:to>
      <xdr:col>11</xdr:col>
      <xdr:colOff>314325</xdr:colOff>
      <xdr:row>132</xdr:row>
      <xdr:rowOff>133350</xdr:rowOff>
    </xdr:to>
    <xdr:sp macro="" textlink="">
      <xdr:nvSpPr>
        <xdr:cNvPr id="49720" name="AutoShape 1" descr="Eine Matrixformel, die Konstanten verwendet">
          <a:extLst>
            <a:ext uri="{FF2B5EF4-FFF2-40B4-BE49-F238E27FC236}">
              <a16:creationId xmlns:a16="http://schemas.microsoft.com/office/drawing/2014/main" id="{E0CBD5D3-99B2-044A-1E5F-81666681046F}"/>
            </a:ext>
          </a:extLst>
        </xdr:cNvPr>
        <xdr:cNvSpPr>
          <a:spLocks noChangeAspect="1" noChangeArrowheads="1"/>
        </xdr:cNvSpPr>
      </xdr:nvSpPr>
      <xdr:spPr bwMode="auto">
        <a:xfrm>
          <a:off x="8096250" y="215265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131</xdr:row>
      <xdr:rowOff>0</xdr:rowOff>
    </xdr:from>
    <xdr:to>
      <xdr:col>11</xdr:col>
      <xdr:colOff>314325</xdr:colOff>
      <xdr:row>132</xdr:row>
      <xdr:rowOff>133350</xdr:rowOff>
    </xdr:to>
    <xdr:sp macro="" textlink="">
      <xdr:nvSpPr>
        <xdr:cNvPr id="49721" name="AutoShape 1" descr="Eine Matrixformel, die Konstanten verwendet">
          <a:extLst>
            <a:ext uri="{FF2B5EF4-FFF2-40B4-BE49-F238E27FC236}">
              <a16:creationId xmlns:a16="http://schemas.microsoft.com/office/drawing/2014/main" id="{2D7FA5AE-A483-0228-8BE3-6F7E88AA1C83}"/>
            </a:ext>
          </a:extLst>
        </xdr:cNvPr>
        <xdr:cNvSpPr>
          <a:spLocks noChangeAspect="1" noChangeArrowheads="1"/>
        </xdr:cNvSpPr>
      </xdr:nvSpPr>
      <xdr:spPr bwMode="auto">
        <a:xfrm>
          <a:off x="8096250" y="215265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334</xdr:row>
      <xdr:rowOff>0</xdr:rowOff>
    </xdr:from>
    <xdr:to>
      <xdr:col>11</xdr:col>
      <xdr:colOff>314325</xdr:colOff>
      <xdr:row>335</xdr:row>
      <xdr:rowOff>133350</xdr:rowOff>
    </xdr:to>
    <xdr:sp macro="" textlink="">
      <xdr:nvSpPr>
        <xdr:cNvPr id="49722" name="AutoShape 1" descr="Eine Matrixformel, die Konstanten verwendet">
          <a:extLst>
            <a:ext uri="{FF2B5EF4-FFF2-40B4-BE49-F238E27FC236}">
              <a16:creationId xmlns:a16="http://schemas.microsoft.com/office/drawing/2014/main" id="{3F8C14C5-CC52-87DD-DDF7-3685B383F772}"/>
            </a:ext>
          </a:extLst>
        </xdr:cNvPr>
        <xdr:cNvSpPr>
          <a:spLocks noChangeAspect="1" noChangeArrowheads="1"/>
        </xdr:cNvSpPr>
      </xdr:nvSpPr>
      <xdr:spPr bwMode="auto">
        <a:xfrm>
          <a:off x="8096250" y="543972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334</xdr:row>
      <xdr:rowOff>0</xdr:rowOff>
    </xdr:from>
    <xdr:to>
      <xdr:col>11</xdr:col>
      <xdr:colOff>314325</xdr:colOff>
      <xdr:row>335</xdr:row>
      <xdr:rowOff>133350</xdr:rowOff>
    </xdr:to>
    <xdr:sp macro="" textlink="">
      <xdr:nvSpPr>
        <xdr:cNvPr id="49723" name="AutoShape 1" descr="Eine Matrixformel, die Konstanten verwendet">
          <a:extLst>
            <a:ext uri="{FF2B5EF4-FFF2-40B4-BE49-F238E27FC236}">
              <a16:creationId xmlns:a16="http://schemas.microsoft.com/office/drawing/2014/main" id="{17562C5A-D681-0858-F264-CB9619DBCBFB}"/>
            </a:ext>
          </a:extLst>
        </xdr:cNvPr>
        <xdr:cNvSpPr>
          <a:spLocks noChangeAspect="1" noChangeArrowheads="1"/>
        </xdr:cNvSpPr>
      </xdr:nvSpPr>
      <xdr:spPr bwMode="auto">
        <a:xfrm>
          <a:off x="8096250" y="543972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334</xdr:row>
      <xdr:rowOff>0</xdr:rowOff>
    </xdr:from>
    <xdr:to>
      <xdr:col>11</xdr:col>
      <xdr:colOff>314325</xdr:colOff>
      <xdr:row>335</xdr:row>
      <xdr:rowOff>133350</xdr:rowOff>
    </xdr:to>
    <xdr:sp macro="" textlink="">
      <xdr:nvSpPr>
        <xdr:cNvPr id="49724" name="AutoShape 1" descr="Eine Matrixformel, die Konstanten verwendet">
          <a:extLst>
            <a:ext uri="{FF2B5EF4-FFF2-40B4-BE49-F238E27FC236}">
              <a16:creationId xmlns:a16="http://schemas.microsoft.com/office/drawing/2014/main" id="{8FCE9CBE-A838-7C66-8AAB-605F70478EA0}"/>
            </a:ext>
          </a:extLst>
        </xdr:cNvPr>
        <xdr:cNvSpPr>
          <a:spLocks noChangeAspect="1" noChangeArrowheads="1"/>
        </xdr:cNvSpPr>
      </xdr:nvSpPr>
      <xdr:spPr bwMode="auto">
        <a:xfrm>
          <a:off x="8096250" y="543972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334</xdr:row>
      <xdr:rowOff>0</xdr:rowOff>
    </xdr:from>
    <xdr:to>
      <xdr:col>11</xdr:col>
      <xdr:colOff>314325</xdr:colOff>
      <xdr:row>335</xdr:row>
      <xdr:rowOff>133350</xdr:rowOff>
    </xdr:to>
    <xdr:sp macro="" textlink="">
      <xdr:nvSpPr>
        <xdr:cNvPr id="49725" name="AutoShape 1" descr="Eine Matrixformel, die Konstanten verwendet">
          <a:extLst>
            <a:ext uri="{FF2B5EF4-FFF2-40B4-BE49-F238E27FC236}">
              <a16:creationId xmlns:a16="http://schemas.microsoft.com/office/drawing/2014/main" id="{1680E8E7-78EA-830D-842A-FE31CCEFFC1F}"/>
            </a:ext>
          </a:extLst>
        </xdr:cNvPr>
        <xdr:cNvSpPr>
          <a:spLocks noChangeAspect="1" noChangeArrowheads="1"/>
        </xdr:cNvSpPr>
      </xdr:nvSpPr>
      <xdr:spPr bwMode="auto">
        <a:xfrm>
          <a:off x="8096250" y="543972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285</xdr:row>
      <xdr:rowOff>0</xdr:rowOff>
    </xdr:from>
    <xdr:to>
      <xdr:col>11</xdr:col>
      <xdr:colOff>314325</xdr:colOff>
      <xdr:row>286</xdr:row>
      <xdr:rowOff>133350</xdr:rowOff>
    </xdr:to>
    <xdr:sp macro="" textlink="">
      <xdr:nvSpPr>
        <xdr:cNvPr id="49726" name="AutoShape 1" descr="Eine Matrixformel, die Konstanten verwendet">
          <a:extLst>
            <a:ext uri="{FF2B5EF4-FFF2-40B4-BE49-F238E27FC236}">
              <a16:creationId xmlns:a16="http://schemas.microsoft.com/office/drawing/2014/main" id="{ADAB609C-473B-05E1-1435-42DA1E767B1D}"/>
            </a:ext>
          </a:extLst>
        </xdr:cNvPr>
        <xdr:cNvSpPr>
          <a:spLocks noChangeAspect="1" noChangeArrowheads="1"/>
        </xdr:cNvSpPr>
      </xdr:nvSpPr>
      <xdr:spPr bwMode="auto">
        <a:xfrm>
          <a:off x="8096250" y="464629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285</xdr:row>
      <xdr:rowOff>0</xdr:rowOff>
    </xdr:from>
    <xdr:to>
      <xdr:col>11</xdr:col>
      <xdr:colOff>314325</xdr:colOff>
      <xdr:row>286</xdr:row>
      <xdr:rowOff>133350</xdr:rowOff>
    </xdr:to>
    <xdr:sp macro="" textlink="">
      <xdr:nvSpPr>
        <xdr:cNvPr id="49727" name="AutoShape 1" descr="Eine Matrixformel, die Konstanten verwendet">
          <a:extLst>
            <a:ext uri="{FF2B5EF4-FFF2-40B4-BE49-F238E27FC236}">
              <a16:creationId xmlns:a16="http://schemas.microsoft.com/office/drawing/2014/main" id="{D59055F8-9653-D2B2-7F97-0B95B4B567BA}"/>
            </a:ext>
          </a:extLst>
        </xdr:cNvPr>
        <xdr:cNvSpPr>
          <a:spLocks noChangeAspect="1" noChangeArrowheads="1"/>
        </xdr:cNvSpPr>
      </xdr:nvSpPr>
      <xdr:spPr bwMode="auto">
        <a:xfrm>
          <a:off x="8096250" y="464629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285</xdr:row>
      <xdr:rowOff>0</xdr:rowOff>
    </xdr:from>
    <xdr:to>
      <xdr:col>11</xdr:col>
      <xdr:colOff>314325</xdr:colOff>
      <xdr:row>286</xdr:row>
      <xdr:rowOff>133350</xdr:rowOff>
    </xdr:to>
    <xdr:sp macro="" textlink="">
      <xdr:nvSpPr>
        <xdr:cNvPr id="49728" name="AutoShape 1" descr="Eine Matrixformel, die Konstanten verwendet">
          <a:extLst>
            <a:ext uri="{FF2B5EF4-FFF2-40B4-BE49-F238E27FC236}">
              <a16:creationId xmlns:a16="http://schemas.microsoft.com/office/drawing/2014/main" id="{B26818EA-8A02-0E0B-2E90-E5DE461B0CD1}"/>
            </a:ext>
          </a:extLst>
        </xdr:cNvPr>
        <xdr:cNvSpPr>
          <a:spLocks noChangeAspect="1" noChangeArrowheads="1"/>
        </xdr:cNvSpPr>
      </xdr:nvSpPr>
      <xdr:spPr bwMode="auto">
        <a:xfrm>
          <a:off x="8096250" y="464629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285</xdr:row>
      <xdr:rowOff>0</xdr:rowOff>
    </xdr:from>
    <xdr:to>
      <xdr:col>11</xdr:col>
      <xdr:colOff>314325</xdr:colOff>
      <xdr:row>286</xdr:row>
      <xdr:rowOff>133350</xdr:rowOff>
    </xdr:to>
    <xdr:sp macro="" textlink="">
      <xdr:nvSpPr>
        <xdr:cNvPr id="49729" name="AutoShape 1" descr="Eine Matrixformel, die Konstanten verwendet">
          <a:extLst>
            <a:ext uri="{FF2B5EF4-FFF2-40B4-BE49-F238E27FC236}">
              <a16:creationId xmlns:a16="http://schemas.microsoft.com/office/drawing/2014/main" id="{CE853841-4A77-D267-EF51-198BE9D99E0E}"/>
            </a:ext>
          </a:extLst>
        </xdr:cNvPr>
        <xdr:cNvSpPr>
          <a:spLocks noChangeAspect="1" noChangeArrowheads="1"/>
        </xdr:cNvSpPr>
      </xdr:nvSpPr>
      <xdr:spPr bwMode="auto">
        <a:xfrm>
          <a:off x="8096250" y="464629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98</xdr:row>
      <xdr:rowOff>0</xdr:rowOff>
    </xdr:from>
    <xdr:to>
      <xdr:col>11</xdr:col>
      <xdr:colOff>314325</xdr:colOff>
      <xdr:row>99</xdr:row>
      <xdr:rowOff>133350</xdr:rowOff>
    </xdr:to>
    <xdr:sp macro="" textlink="">
      <xdr:nvSpPr>
        <xdr:cNvPr id="49730" name="AutoShape 1" descr="Eine Matrixformel, die Konstanten verwendet">
          <a:extLst>
            <a:ext uri="{FF2B5EF4-FFF2-40B4-BE49-F238E27FC236}">
              <a16:creationId xmlns:a16="http://schemas.microsoft.com/office/drawing/2014/main" id="{81280102-9F49-89B0-2978-3293D96A55C0}"/>
            </a:ext>
          </a:extLst>
        </xdr:cNvPr>
        <xdr:cNvSpPr>
          <a:spLocks noChangeAspect="1" noChangeArrowheads="1"/>
        </xdr:cNvSpPr>
      </xdr:nvSpPr>
      <xdr:spPr bwMode="auto">
        <a:xfrm>
          <a:off x="8096250" y="161829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98</xdr:row>
      <xdr:rowOff>0</xdr:rowOff>
    </xdr:from>
    <xdr:to>
      <xdr:col>11</xdr:col>
      <xdr:colOff>314325</xdr:colOff>
      <xdr:row>99</xdr:row>
      <xdr:rowOff>133350</xdr:rowOff>
    </xdr:to>
    <xdr:sp macro="" textlink="">
      <xdr:nvSpPr>
        <xdr:cNvPr id="49731" name="AutoShape 1" descr="Eine Matrixformel, die Konstanten verwendet">
          <a:extLst>
            <a:ext uri="{FF2B5EF4-FFF2-40B4-BE49-F238E27FC236}">
              <a16:creationId xmlns:a16="http://schemas.microsoft.com/office/drawing/2014/main" id="{7DB46604-8C07-712F-7E6A-EF588C94D10A}"/>
            </a:ext>
          </a:extLst>
        </xdr:cNvPr>
        <xdr:cNvSpPr>
          <a:spLocks noChangeAspect="1" noChangeArrowheads="1"/>
        </xdr:cNvSpPr>
      </xdr:nvSpPr>
      <xdr:spPr bwMode="auto">
        <a:xfrm>
          <a:off x="8096250" y="161829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98</xdr:row>
      <xdr:rowOff>0</xdr:rowOff>
    </xdr:from>
    <xdr:to>
      <xdr:col>11</xdr:col>
      <xdr:colOff>314325</xdr:colOff>
      <xdr:row>99</xdr:row>
      <xdr:rowOff>133350</xdr:rowOff>
    </xdr:to>
    <xdr:sp macro="" textlink="">
      <xdr:nvSpPr>
        <xdr:cNvPr id="49732" name="AutoShape 1" descr="Eine Matrixformel, die Konstanten verwendet">
          <a:extLst>
            <a:ext uri="{FF2B5EF4-FFF2-40B4-BE49-F238E27FC236}">
              <a16:creationId xmlns:a16="http://schemas.microsoft.com/office/drawing/2014/main" id="{3B8BE8FC-4219-5398-3B64-3B31BDD09B65}"/>
            </a:ext>
          </a:extLst>
        </xdr:cNvPr>
        <xdr:cNvSpPr>
          <a:spLocks noChangeAspect="1" noChangeArrowheads="1"/>
        </xdr:cNvSpPr>
      </xdr:nvSpPr>
      <xdr:spPr bwMode="auto">
        <a:xfrm>
          <a:off x="8096250" y="161829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98</xdr:row>
      <xdr:rowOff>0</xdr:rowOff>
    </xdr:from>
    <xdr:to>
      <xdr:col>11</xdr:col>
      <xdr:colOff>314325</xdr:colOff>
      <xdr:row>99</xdr:row>
      <xdr:rowOff>133350</xdr:rowOff>
    </xdr:to>
    <xdr:sp macro="" textlink="">
      <xdr:nvSpPr>
        <xdr:cNvPr id="49733" name="AutoShape 1" descr="Eine Matrixformel, die Konstanten verwendet">
          <a:extLst>
            <a:ext uri="{FF2B5EF4-FFF2-40B4-BE49-F238E27FC236}">
              <a16:creationId xmlns:a16="http://schemas.microsoft.com/office/drawing/2014/main" id="{D111BD11-E305-4DF7-E548-ADE5B516C4F6}"/>
            </a:ext>
          </a:extLst>
        </xdr:cNvPr>
        <xdr:cNvSpPr>
          <a:spLocks noChangeAspect="1" noChangeArrowheads="1"/>
        </xdr:cNvSpPr>
      </xdr:nvSpPr>
      <xdr:spPr bwMode="auto">
        <a:xfrm>
          <a:off x="8096250" y="161829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150</xdr:row>
      <xdr:rowOff>0</xdr:rowOff>
    </xdr:from>
    <xdr:to>
      <xdr:col>11</xdr:col>
      <xdr:colOff>314325</xdr:colOff>
      <xdr:row>151</xdr:row>
      <xdr:rowOff>133350</xdr:rowOff>
    </xdr:to>
    <xdr:sp macro="" textlink="">
      <xdr:nvSpPr>
        <xdr:cNvPr id="49734" name="AutoShape 1" descr="Eine Matrixformel, die Konstanten verwendet">
          <a:extLst>
            <a:ext uri="{FF2B5EF4-FFF2-40B4-BE49-F238E27FC236}">
              <a16:creationId xmlns:a16="http://schemas.microsoft.com/office/drawing/2014/main" id="{A84ABDA1-4839-6F25-2C79-5305E789750A}"/>
            </a:ext>
          </a:extLst>
        </xdr:cNvPr>
        <xdr:cNvSpPr>
          <a:spLocks noChangeAspect="1" noChangeArrowheads="1"/>
        </xdr:cNvSpPr>
      </xdr:nvSpPr>
      <xdr:spPr bwMode="auto">
        <a:xfrm>
          <a:off x="8096250" y="246030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150</xdr:row>
      <xdr:rowOff>0</xdr:rowOff>
    </xdr:from>
    <xdr:to>
      <xdr:col>11</xdr:col>
      <xdr:colOff>314325</xdr:colOff>
      <xdr:row>151</xdr:row>
      <xdr:rowOff>133350</xdr:rowOff>
    </xdr:to>
    <xdr:sp macro="" textlink="">
      <xdr:nvSpPr>
        <xdr:cNvPr id="49735" name="AutoShape 1" descr="Eine Matrixformel, die Konstanten verwendet">
          <a:extLst>
            <a:ext uri="{FF2B5EF4-FFF2-40B4-BE49-F238E27FC236}">
              <a16:creationId xmlns:a16="http://schemas.microsoft.com/office/drawing/2014/main" id="{9B17C82E-6B58-BEA2-5C0E-35904C6D5312}"/>
            </a:ext>
          </a:extLst>
        </xdr:cNvPr>
        <xdr:cNvSpPr>
          <a:spLocks noChangeAspect="1" noChangeArrowheads="1"/>
        </xdr:cNvSpPr>
      </xdr:nvSpPr>
      <xdr:spPr bwMode="auto">
        <a:xfrm>
          <a:off x="8096250" y="246030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150</xdr:row>
      <xdr:rowOff>0</xdr:rowOff>
    </xdr:from>
    <xdr:to>
      <xdr:col>11</xdr:col>
      <xdr:colOff>314325</xdr:colOff>
      <xdr:row>151</xdr:row>
      <xdr:rowOff>133350</xdr:rowOff>
    </xdr:to>
    <xdr:sp macro="" textlink="">
      <xdr:nvSpPr>
        <xdr:cNvPr id="49736" name="AutoShape 1" descr="Eine Matrixformel, die Konstanten verwendet">
          <a:extLst>
            <a:ext uri="{FF2B5EF4-FFF2-40B4-BE49-F238E27FC236}">
              <a16:creationId xmlns:a16="http://schemas.microsoft.com/office/drawing/2014/main" id="{4EE295C6-051B-9555-04C4-F8A47EDCFBB9}"/>
            </a:ext>
          </a:extLst>
        </xdr:cNvPr>
        <xdr:cNvSpPr>
          <a:spLocks noChangeAspect="1" noChangeArrowheads="1"/>
        </xdr:cNvSpPr>
      </xdr:nvSpPr>
      <xdr:spPr bwMode="auto">
        <a:xfrm>
          <a:off x="8096250" y="246030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150</xdr:row>
      <xdr:rowOff>0</xdr:rowOff>
    </xdr:from>
    <xdr:to>
      <xdr:col>11</xdr:col>
      <xdr:colOff>314325</xdr:colOff>
      <xdr:row>151</xdr:row>
      <xdr:rowOff>133350</xdr:rowOff>
    </xdr:to>
    <xdr:sp macro="" textlink="">
      <xdr:nvSpPr>
        <xdr:cNvPr id="49737" name="AutoShape 1" descr="Eine Matrixformel, die Konstanten verwendet">
          <a:extLst>
            <a:ext uri="{FF2B5EF4-FFF2-40B4-BE49-F238E27FC236}">
              <a16:creationId xmlns:a16="http://schemas.microsoft.com/office/drawing/2014/main" id="{D537BC70-8B63-BF2C-6889-98232FA64404}"/>
            </a:ext>
          </a:extLst>
        </xdr:cNvPr>
        <xdr:cNvSpPr>
          <a:spLocks noChangeAspect="1" noChangeArrowheads="1"/>
        </xdr:cNvSpPr>
      </xdr:nvSpPr>
      <xdr:spPr bwMode="auto">
        <a:xfrm>
          <a:off x="8096250" y="246030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115</xdr:row>
      <xdr:rowOff>0</xdr:rowOff>
    </xdr:from>
    <xdr:to>
      <xdr:col>11</xdr:col>
      <xdr:colOff>314325</xdr:colOff>
      <xdr:row>116</xdr:row>
      <xdr:rowOff>133350</xdr:rowOff>
    </xdr:to>
    <xdr:sp macro="" textlink="">
      <xdr:nvSpPr>
        <xdr:cNvPr id="49738" name="AutoShape 1" descr="Eine Matrixformel, die Konstanten verwendet">
          <a:extLst>
            <a:ext uri="{FF2B5EF4-FFF2-40B4-BE49-F238E27FC236}">
              <a16:creationId xmlns:a16="http://schemas.microsoft.com/office/drawing/2014/main" id="{84DE2DC8-90C9-46EA-A83B-23F759321700}"/>
            </a:ext>
          </a:extLst>
        </xdr:cNvPr>
        <xdr:cNvSpPr>
          <a:spLocks noChangeAspect="1" noChangeArrowheads="1"/>
        </xdr:cNvSpPr>
      </xdr:nvSpPr>
      <xdr:spPr bwMode="auto">
        <a:xfrm>
          <a:off x="8096250" y="189357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115</xdr:row>
      <xdr:rowOff>0</xdr:rowOff>
    </xdr:from>
    <xdr:to>
      <xdr:col>11</xdr:col>
      <xdr:colOff>314325</xdr:colOff>
      <xdr:row>116</xdr:row>
      <xdr:rowOff>133350</xdr:rowOff>
    </xdr:to>
    <xdr:sp macro="" textlink="">
      <xdr:nvSpPr>
        <xdr:cNvPr id="49739" name="AutoShape 1" descr="Eine Matrixformel, die Konstanten verwendet">
          <a:extLst>
            <a:ext uri="{FF2B5EF4-FFF2-40B4-BE49-F238E27FC236}">
              <a16:creationId xmlns:a16="http://schemas.microsoft.com/office/drawing/2014/main" id="{37A8432B-A22A-2ED8-3F56-AECCCD55580C}"/>
            </a:ext>
          </a:extLst>
        </xdr:cNvPr>
        <xdr:cNvSpPr>
          <a:spLocks noChangeAspect="1" noChangeArrowheads="1"/>
        </xdr:cNvSpPr>
      </xdr:nvSpPr>
      <xdr:spPr bwMode="auto">
        <a:xfrm>
          <a:off x="8096250" y="189357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115</xdr:row>
      <xdr:rowOff>0</xdr:rowOff>
    </xdr:from>
    <xdr:to>
      <xdr:col>11</xdr:col>
      <xdr:colOff>314325</xdr:colOff>
      <xdr:row>116</xdr:row>
      <xdr:rowOff>133350</xdr:rowOff>
    </xdr:to>
    <xdr:sp macro="" textlink="">
      <xdr:nvSpPr>
        <xdr:cNvPr id="49740" name="AutoShape 1" descr="Eine Matrixformel, die Konstanten verwendet">
          <a:extLst>
            <a:ext uri="{FF2B5EF4-FFF2-40B4-BE49-F238E27FC236}">
              <a16:creationId xmlns:a16="http://schemas.microsoft.com/office/drawing/2014/main" id="{3AFBEA52-7800-BCF7-EE73-BEC93147BC08}"/>
            </a:ext>
          </a:extLst>
        </xdr:cNvPr>
        <xdr:cNvSpPr>
          <a:spLocks noChangeAspect="1" noChangeArrowheads="1"/>
        </xdr:cNvSpPr>
      </xdr:nvSpPr>
      <xdr:spPr bwMode="auto">
        <a:xfrm>
          <a:off x="8096250" y="189357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115</xdr:row>
      <xdr:rowOff>0</xdr:rowOff>
    </xdr:from>
    <xdr:to>
      <xdr:col>11</xdr:col>
      <xdr:colOff>314325</xdr:colOff>
      <xdr:row>116</xdr:row>
      <xdr:rowOff>133350</xdr:rowOff>
    </xdr:to>
    <xdr:sp macro="" textlink="">
      <xdr:nvSpPr>
        <xdr:cNvPr id="49741" name="AutoShape 1" descr="Eine Matrixformel, die Konstanten verwendet">
          <a:extLst>
            <a:ext uri="{FF2B5EF4-FFF2-40B4-BE49-F238E27FC236}">
              <a16:creationId xmlns:a16="http://schemas.microsoft.com/office/drawing/2014/main" id="{5B7D10ED-6195-2575-A661-119C297CD4F8}"/>
            </a:ext>
          </a:extLst>
        </xdr:cNvPr>
        <xdr:cNvSpPr>
          <a:spLocks noChangeAspect="1" noChangeArrowheads="1"/>
        </xdr:cNvSpPr>
      </xdr:nvSpPr>
      <xdr:spPr bwMode="auto">
        <a:xfrm>
          <a:off x="8096250" y="189357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197</xdr:row>
      <xdr:rowOff>0</xdr:rowOff>
    </xdr:from>
    <xdr:to>
      <xdr:col>11</xdr:col>
      <xdr:colOff>314325</xdr:colOff>
      <xdr:row>198</xdr:row>
      <xdr:rowOff>133350</xdr:rowOff>
    </xdr:to>
    <xdr:sp macro="" textlink="">
      <xdr:nvSpPr>
        <xdr:cNvPr id="49742" name="AutoShape 1" descr="Eine Matrixformel, die Konstanten verwendet">
          <a:extLst>
            <a:ext uri="{FF2B5EF4-FFF2-40B4-BE49-F238E27FC236}">
              <a16:creationId xmlns:a16="http://schemas.microsoft.com/office/drawing/2014/main" id="{F7A340B9-472A-9378-39DB-1CB079AD5CEF}"/>
            </a:ext>
          </a:extLst>
        </xdr:cNvPr>
        <xdr:cNvSpPr>
          <a:spLocks noChangeAspect="1" noChangeArrowheads="1"/>
        </xdr:cNvSpPr>
      </xdr:nvSpPr>
      <xdr:spPr bwMode="auto">
        <a:xfrm>
          <a:off x="8096250" y="322135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197</xdr:row>
      <xdr:rowOff>0</xdr:rowOff>
    </xdr:from>
    <xdr:to>
      <xdr:col>11</xdr:col>
      <xdr:colOff>314325</xdr:colOff>
      <xdr:row>198</xdr:row>
      <xdr:rowOff>133350</xdr:rowOff>
    </xdr:to>
    <xdr:sp macro="" textlink="">
      <xdr:nvSpPr>
        <xdr:cNvPr id="49743" name="AutoShape 1" descr="Eine Matrixformel, die Konstanten verwendet">
          <a:extLst>
            <a:ext uri="{FF2B5EF4-FFF2-40B4-BE49-F238E27FC236}">
              <a16:creationId xmlns:a16="http://schemas.microsoft.com/office/drawing/2014/main" id="{EA69267E-8EAA-5027-B3BB-B3F98A519580}"/>
            </a:ext>
          </a:extLst>
        </xdr:cNvPr>
        <xdr:cNvSpPr>
          <a:spLocks noChangeAspect="1" noChangeArrowheads="1"/>
        </xdr:cNvSpPr>
      </xdr:nvSpPr>
      <xdr:spPr bwMode="auto">
        <a:xfrm>
          <a:off x="8096250" y="322135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197</xdr:row>
      <xdr:rowOff>0</xdr:rowOff>
    </xdr:from>
    <xdr:to>
      <xdr:col>11</xdr:col>
      <xdr:colOff>314325</xdr:colOff>
      <xdr:row>198</xdr:row>
      <xdr:rowOff>133350</xdr:rowOff>
    </xdr:to>
    <xdr:sp macro="" textlink="">
      <xdr:nvSpPr>
        <xdr:cNvPr id="49744" name="AutoShape 1" descr="Eine Matrixformel, die Konstanten verwendet">
          <a:extLst>
            <a:ext uri="{FF2B5EF4-FFF2-40B4-BE49-F238E27FC236}">
              <a16:creationId xmlns:a16="http://schemas.microsoft.com/office/drawing/2014/main" id="{6985D83C-C99E-383B-DFE1-DEE8AD0A98FA}"/>
            </a:ext>
          </a:extLst>
        </xdr:cNvPr>
        <xdr:cNvSpPr>
          <a:spLocks noChangeAspect="1" noChangeArrowheads="1"/>
        </xdr:cNvSpPr>
      </xdr:nvSpPr>
      <xdr:spPr bwMode="auto">
        <a:xfrm>
          <a:off x="8096250" y="322135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197</xdr:row>
      <xdr:rowOff>0</xdr:rowOff>
    </xdr:from>
    <xdr:to>
      <xdr:col>11</xdr:col>
      <xdr:colOff>314325</xdr:colOff>
      <xdr:row>198</xdr:row>
      <xdr:rowOff>133350</xdr:rowOff>
    </xdr:to>
    <xdr:sp macro="" textlink="">
      <xdr:nvSpPr>
        <xdr:cNvPr id="49745" name="AutoShape 1" descr="Eine Matrixformel, die Konstanten verwendet">
          <a:extLst>
            <a:ext uri="{FF2B5EF4-FFF2-40B4-BE49-F238E27FC236}">
              <a16:creationId xmlns:a16="http://schemas.microsoft.com/office/drawing/2014/main" id="{E650C80F-8BEB-4236-F932-65E9078DB45D}"/>
            </a:ext>
          </a:extLst>
        </xdr:cNvPr>
        <xdr:cNvSpPr>
          <a:spLocks noChangeAspect="1" noChangeArrowheads="1"/>
        </xdr:cNvSpPr>
      </xdr:nvSpPr>
      <xdr:spPr bwMode="auto">
        <a:xfrm>
          <a:off x="8096250" y="322135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147</xdr:row>
      <xdr:rowOff>0</xdr:rowOff>
    </xdr:from>
    <xdr:to>
      <xdr:col>11</xdr:col>
      <xdr:colOff>314325</xdr:colOff>
      <xdr:row>148</xdr:row>
      <xdr:rowOff>133350</xdr:rowOff>
    </xdr:to>
    <xdr:sp macro="" textlink="">
      <xdr:nvSpPr>
        <xdr:cNvPr id="49746" name="AutoShape 1" descr="Eine Matrixformel, die Konstanten verwendet">
          <a:extLst>
            <a:ext uri="{FF2B5EF4-FFF2-40B4-BE49-F238E27FC236}">
              <a16:creationId xmlns:a16="http://schemas.microsoft.com/office/drawing/2014/main" id="{B0DA60E6-6683-E5EF-A3D9-30CE8D6396DC}"/>
            </a:ext>
          </a:extLst>
        </xdr:cNvPr>
        <xdr:cNvSpPr>
          <a:spLocks noChangeAspect="1" noChangeArrowheads="1"/>
        </xdr:cNvSpPr>
      </xdr:nvSpPr>
      <xdr:spPr bwMode="auto">
        <a:xfrm>
          <a:off x="8096250" y="241173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147</xdr:row>
      <xdr:rowOff>0</xdr:rowOff>
    </xdr:from>
    <xdr:to>
      <xdr:col>11</xdr:col>
      <xdr:colOff>314325</xdr:colOff>
      <xdr:row>148</xdr:row>
      <xdr:rowOff>133350</xdr:rowOff>
    </xdr:to>
    <xdr:sp macro="" textlink="">
      <xdr:nvSpPr>
        <xdr:cNvPr id="49747" name="AutoShape 1" descr="Eine Matrixformel, die Konstanten verwendet">
          <a:extLst>
            <a:ext uri="{FF2B5EF4-FFF2-40B4-BE49-F238E27FC236}">
              <a16:creationId xmlns:a16="http://schemas.microsoft.com/office/drawing/2014/main" id="{F6E0E3EC-EC60-EC51-C88D-3F48F0BA92A1}"/>
            </a:ext>
          </a:extLst>
        </xdr:cNvPr>
        <xdr:cNvSpPr>
          <a:spLocks noChangeAspect="1" noChangeArrowheads="1"/>
        </xdr:cNvSpPr>
      </xdr:nvSpPr>
      <xdr:spPr bwMode="auto">
        <a:xfrm>
          <a:off x="8096250" y="241173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147</xdr:row>
      <xdr:rowOff>0</xdr:rowOff>
    </xdr:from>
    <xdr:to>
      <xdr:col>11</xdr:col>
      <xdr:colOff>314325</xdr:colOff>
      <xdr:row>148</xdr:row>
      <xdr:rowOff>133350</xdr:rowOff>
    </xdr:to>
    <xdr:sp macro="" textlink="">
      <xdr:nvSpPr>
        <xdr:cNvPr id="49748" name="AutoShape 1" descr="Eine Matrixformel, die Konstanten verwendet">
          <a:extLst>
            <a:ext uri="{FF2B5EF4-FFF2-40B4-BE49-F238E27FC236}">
              <a16:creationId xmlns:a16="http://schemas.microsoft.com/office/drawing/2014/main" id="{E81DA445-C44E-A781-033A-1CA1692AFA53}"/>
            </a:ext>
          </a:extLst>
        </xdr:cNvPr>
        <xdr:cNvSpPr>
          <a:spLocks noChangeAspect="1" noChangeArrowheads="1"/>
        </xdr:cNvSpPr>
      </xdr:nvSpPr>
      <xdr:spPr bwMode="auto">
        <a:xfrm>
          <a:off x="8096250" y="241173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147</xdr:row>
      <xdr:rowOff>0</xdr:rowOff>
    </xdr:from>
    <xdr:to>
      <xdr:col>11</xdr:col>
      <xdr:colOff>314325</xdr:colOff>
      <xdr:row>148</xdr:row>
      <xdr:rowOff>133350</xdr:rowOff>
    </xdr:to>
    <xdr:sp macro="" textlink="">
      <xdr:nvSpPr>
        <xdr:cNvPr id="49749" name="AutoShape 1" descr="Eine Matrixformel, die Konstanten verwendet">
          <a:extLst>
            <a:ext uri="{FF2B5EF4-FFF2-40B4-BE49-F238E27FC236}">
              <a16:creationId xmlns:a16="http://schemas.microsoft.com/office/drawing/2014/main" id="{B606BD9C-6EB7-D3CE-C426-5614705D2D58}"/>
            </a:ext>
          </a:extLst>
        </xdr:cNvPr>
        <xdr:cNvSpPr>
          <a:spLocks noChangeAspect="1" noChangeArrowheads="1"/>
        </xdr:cNvSpPr>
      </xdr:nvSpPr>
      <xdr:spPr bwMode="auto">
        <a:xfrm>
          <a:off x="8096250" y="241173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298</xdr:row>
      <xdr:rowOff>0</xdr:rowOff>
    </xdr:from>
    <xdr:to>
      <xdr:col>11</xdr:col>
      <xdr:colOff>314325</xdr:colOff>
      <xdr:row>299</xdr:row>
      <xdr:rowOff>133350</xdr:rowOff>
    </xdr:to>
    <xdr:sp macro="" textlink="">
      <xdr:nvSpPr>
        <xdr:cNvPr id="49750" name="AutoShape 1" descr="Eine Matrixformel, die Konstanten verwendet">
          <a:extLst>
            <a:ext uri="{FF2B5EF4-FFF2-40B4-BE49-F238E27FC236}">
              <a16:creationId xmlns:a16="http://schemas.microsoft.com/office/drawing/2014/main" id="{F958600E-DFBC-F158-7343-82ECF1AA043B}"/>
            </a:ext>
          </a:extLst>
        </xdr:cNvPr>
        <xdr:cNvSpPr>
          <a:spLocks noChangeAspect="1" noChangeArrowheads="1"/>
        </xdr:cNvSpPr>
      </xdr:nvSpPr>
      <xdr:spPr bwMode="auto">
        <a:xfrm>
          <a:off x="8096250" y="485679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298</xdr:row>
      <xdr:rowOff>0</xdr:rowOff>
    </xdr:from>
    <xdr:to>
      <xdr:col>11</xdr:col>
      <xdr:colOff>314325</xdr:colOff>
      <xdr:row>299</xdr:row>
      <xdr:rowOff>133350</xdr:rowOff>
    </xdr:to>
    <xdr:sp macro="" textlink="">
      <xdr:nvSpPr>
        <xdr:cNvPr id="49751" name="AutoShape 1" descr="Eine Matrixformel, die Konstanten verwendet">
          <a:extLst>
            <a:ext uri="{FF2B5EF4-FFF2-40B4-BE49-F238E27FC236}">
              <a16:creationId xmlns:a16="http://schemas.microsoft.com/office/drawing/2014/main" id="{F7ABDF1D-3D63-3A26-4CDB-47F09CE1A208}"/>
            </a:ext>
          </a:extLst>
        </xdr:cNvPr>
        <xdr:cNvSpPr>
          <a:spLocks noChangeAspect="1" noChangeArrowheads="1"/>
        </xdr:cNvSpPr>
      </xdr:nvSpPr>
      <xdr:spPr bwMode="auto">
        <a:xfrm>
          <a:off x="8096250" y="485679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298</xdr:row>
      <xdr:rowOff>0</xdr:rowOff>
    </xdr:from>
    <xdr:to>
      <xdr:col>11</xdr:col>
      <xdr:colOff>314325</xdr:colOff>
      <xdr:row>299</xdr:row>
      <xdr:rowOff>133350</xdr:rowOff>
    </xdr:to>
    <xdr:sp macro="" textlink="">
      <xdr:nvSpPr>
        <xdr:cNvPr id="49752" name="AutoShape 1" descr="Eine Matrixformel, die Konstanten verwendet">
          <a:extLst>
            <a:ext uri="{FF2B5EF4-FFF2-40B4-BE49-F238E27FC236}">
              <a16:creationId xmlns:a16="http://schemas.microsoft.com/office/drawing/2014/main" id="{95225BC9-DA0A-CD90-A09D-9F47D2E12C86}"/>
            </a:ext>
          </a:extLst>
        </xdr:cNvPr>
        <xdr:cNvSpPr>
          <a:spLocks noChangeAspect="1" noChangeArrowheads="1"/>
        </xdr:cNvSpPr>
      </xdr:nvSpPr>
      <xdr:spPr bwMode="auto">
        <a:xfrm>
          <a:off x="8096250" y="485679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298</xdr:row>
      <xdr:rowOff>0</xdr:rowOff>
    </xdr:from>
    <xdr:to>
      <xdr:col>11</xdr:col>
      <xdr:colOff>314325</xdr:colOff>
      <xdr:row>299</xdr:row>
      <xdr:rowOff>133350</xdr:rowOff>
    </xdr:to>
    <xdr:sp macro="" textlink="">
      <xdr:nvSpPr>
        <xdr:cNvPr id="49753" name="AutoShape 1" descr="Eine Matrixformel, die Konstanten verwendet">
          <a:extLst>
            <a:ext uri="{FF2B5EF4-FFF2-40B4-BE49-F238E27FC236}">
              <a16:creationId xmlns:a16="http://schemas.microsoft.com/office/drawing/2014/main" id="{FC8C2060-278D-3715-AD65-825FA909F2B2}"/>
            </a:ext>
          </a:extLst>
        </xdr:cNvPr>
        <xdr:cNvSpPr>
          <a:spLocks noChangeAspect="1" noChangeArrowheads="1"/>
        </xdr:cNvSpPr>
      </xdr:nvSpPr>
      <xdr:spPr bwMode="auto">
        <a:xfrm>
          <a:off x="8096250" y="485679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281</xdr:row>
      <xdr:rowOff>0</xdr:rowOff>
    </xdr:from>
    <xdr:to>
      <xdr:col>11</xdr:col>
      <xdr:colOff>314325</xdr:colOff>
      <xdr:row>282</xdr:row>
      <xdr:rowOff>133350</xdr:rowOff>
    </xdr:to>
    <xdr:sp macro="" textlink="">
      <xdr:nvSpPr>
        <xdr:cNvPr id="49754" name="AutoShape 1" descr="Eine Matrixformel, die Konstanten verwendet">
          <a:extLst>
            <a:ext uri="{FF2B5EF4-FFF2-40B4-BE49-F238E27FC236}">
              <a16:creationId xmlns:a16="http://schemas.microsoft.com/office/drawing/2014/main" id="{A1C90818-C64A-32A1-09B6-5C02F4876F5E}"/>
            </a:ext>
          </a:extLst>
        </xdr:cNvPr>
        <xdr:cNvSpPr>
          <a:spLocks noChangeAspect="1" noChangeArrowheads="1"/>
        </xdr:cNvSpPr>
      </xdr:nvSpPr>
      <xdr:spPr bwMode="auto">
        <a:xfrm>
          <a:off x="8096250" y="458152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281</xdr:row>
      <xdr:rowOff>0</xdr:rowOff>
    </xdr:from>
    <xdr:to>
      <xdr:col>11</xdr:col>
      <xdr:colOff>314325</xdr:colOff>
      <xdr:row>282</xdr:row>
      <xdr:rowOff>133350</xdr:rowOff>
    </xdr:to>
    <xdr:sp macro="" textlink="">
      <xdr:nvSpPr>
        <xdr:cNvPr id="49755" name="AutoShape 1" descr="Eine Matrixformel, die Konstanten verwendet">
          <a:extLst>
            <a:ext uri="{FF2B5EF4-FFF2-40B4-BE49-F238E27FC236}">
              <a16:creationId xmlns:a16="http://schemas.microsoft.com/office/drawing/2014/main" id="{D6595F9C-F872-FAFF-1D49-7A8611D31389}"/>
            </a:ext>
          </a:extLst>
        </xdr:cNvPr>
        <xdr:cNvSpPr>
          <a:spLocks noChangeAspect="1" noChangeArrowheads="1"/>
        </xdr:cNvSpPr>
      </xdr:nvSpPr>
      <xdr:spPr bwMode="auto">
        <a:xfrm>
          <a:off x="8096250" y="458152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281</xdr:row>
      <xdr:rowOff>0</xdr:rowOff>
    </xdr:from>
    <xdr:to>
      <xdr:col>11</xdr:col>
      <xdr:colOff>314325</xdr:colOff>
      <xdr:row>282</xdr:row>
      <xdr:rowOff>133350</xdr:rowOff>
    </xdr:to>
    <xdr:sp macro="" textlink="">
      <xdr:nvSpPr>
        <xdr:cNvPr id="49756" name="AutoShape 1" descr="Eine Matrixformel, die Konstanten verwendet">
          <a:extLst>
            <a:ext uri="{FF2B5EF4-FFF2-40B4-BE49-F238E27FC236}">
              <a16:creationId xmlns:a16="http://schemas.microsoft.com/office/drawing/2014/main" id="{CBDDA1B2-0627-E341-A5C2-8B1B33632D5D}"/>
            </a:ext>
          </a:extLst>
        </xdr:cNvPr>
        <xdr:cNvSpPr>
          <a:spLocks noChangeAspect="1" noChangeArrowheads="1"/>
        </xdr:cNvSpPr>
      </xdr:nvSpPr>
      <xdr:spPr bwMode="auto">
        <a:xfrm>
          <a:off x="8096250" y="458152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281</xdr:row>
      <xdr:rowOff>0</xdr:rowOff>
    </xdr:from>
    <xdr:to>
      <xdr:col>11</xdr:col>
      <xdr:colOff>314325</xdr:colOff>
      <xdr:row>282</xdr:row>
      <xdr:rowOff>133350</xdr:rowOff>
    </xdr:to>
    <xdr:sp macro="" textlink="">
      <xdr:nvSpPr>
        <xdr:cNvPr id="49757" name="AutoShape 1" descr="Eine Matrixformel, die Konstanten verwendet">
          <a:extLst>
            <a:ext uri="{FF2B5EF4-FFF2-40B4-BE49-F238E27FC236}">
              <a16:creationId xmlns:a16="http://schemas.microsoft.com/office/drawing/2014/main" id="{AE907019-8A35-9CDC-E5B6-96051C1803E2}"/>
            </a:ext>
          </a:extLst>
        </xdr:cNvPr>
        <xdr:cNvSpPr>
          <a:spLocks noChangeAspect="1" noChangeArrowheads="1"/>
        </xdr:cNvSpPr>
      </xdr:nvSpPr>
      <xdr:spPr bwMode="auto">
        <a:xfrm>
          <a:off x="8096250" y="458152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95</xdr:row>
      <xdr:rowOff>0</xdr:rowOff>
    </xdr:from>
    <xdr:to>
      <xdr:col>11</xdr:col>
      <xdr:colOff>314325</xdr:colOff>
      <xdr:row>96</xdr:row>
      <xdr:rowOff>133350</xdr:rowOff>
    </xdr:to>
    <xdr:sp macro="" textlink="">
      <xdr:nvSpPr>
        <xdr:cNvPr id="49758" name="AutoShape 1" descr="Eine Matrixformel, die Konstanten verwendet">
          <a:extLst>
            <a:ext uri="{FF2B5EF4-FFF2-40B4-BE49-F238E27FC236}">
              <a16:creationId xmlns:a16="http://schemas.microsoft.com/office/drawing/2014/main" id="{A52E5A39-F3C8-AA16-9594-518B26854277}"/>
            </a:ext>
          </a:extLst>
        </xdr:cNvPr>
        <xdr:cNvSpPr>
          <a:spLocks noChangeAspect="1" noChangeArrowheads="1"/>
        </xdr:cNvSpPr>
      </xdr:nvSpPr>
      <xdr:spPr bwMode="auto">
        <a:xfrm>
          <a:off x="8096250" y="156972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95</xdr:row>
      <xdr:rowOff>0</xdr:rowOff>
    </xdr:from>
    <xdr:to>
      <xdr:col>11</xdr:col>
      <xdr:colOff>314325</xdr:colOff>
      <xdr:row>96</xdr:row>
      <xdr:rowOff>133350</xdr:rowOff>
    </xdr:to>
    <xdr:sp macro="" textlink="">
      <xdr:nvSpPr>
        <xdr:cNvPr id="49759" name="AutoShape 1" descr="Eine Matrixformel, die Konstanten verwendet">
          <a:extLst>
            <a:ext uri="{FF2B5EF4-FFF2-40B4-BE49-F238E27FC236}">
              <a16:creationId xmlns:a16="http://schemas.microsoft.com/office/drawing/2014/main" id="{3D957C3F-7837-6530-B3DA-395A7DDA18E3}"/>
            </a:ext>
          </a:extLst>
        </xdr:cNvPr>
        <xdr:cNvSpPr>
          <a:spLocks noChangeAspect="1" noChangeArrowheads="1"/>
        </xdr:cNvSpPr>
      </xdr:nvSpPr>
      <xdr:spPr bwMode="auto">
        <a:xfrm>
          <a:off x="8096250" y="156972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95</xdr:row>
      <xdr:rowOff>0</xdr:rowOff>
    </xdr:from>
    <xdr:to>
      <xdr:col>11</xdr:col>
      <xdr:colOff>314325</xdr:colOff>
      <xdr:row>96</xdr:row>
      <xdr:rowOff>133350</xdr:rowOff>
    </xdr:to>
    <xdr:sp macro="" textlink="">
      <xdr:nvSpPr>
        <xdr:cNvPr id="49760" name="AutoShape 1" descr="Eine Matrixformel, die Konstanten verwendet">
          <a:extLst>
            <a:ext uri="{FF2B5EF4-FFF2-40B4-BE49-F238E27FC236}">
              <a16:creationId xmlns:a16="http://schemas.microsoft.com/office/drawing/2014/main" id="{7F4E3063-6B69-3402-471A-83CE84B24BB0}"/>
            </a:ext>
          </a:extLst>
        </xdr:cNvPr>
        <xdr:cNvSpPr>
          <a:spLocks noChangeAspect="1" noChangeArrowheads="1"/>
        </xdr:cNvSpPr>
      </xdr:nvSpPr>
      <xdr:spPr bwMode="auto">
        <a:xfrm>
          <a:off x="8096250" y="156972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95</xdr:row>
      <xdr:rowOff>0</xdr:rowOff>
    </xdr:from>
    <xdr:to>
      <xdr:col>11</xdr:col>
      <xdr:colOff>314325</xdr:colOff>
      <xdr:row>96</xdr:row>
      <xdr:rowOff>133350</xdr:rowOff>
    </xdr:to>
    <xdr:sp macro="" textlink="">
      <xdr:nvSpPr>
        <xdr:cNvPr id="49761" name="AutoShape 1" descr="Eine Matrixformel, die Konstanten verwendet">
          <a:extLst>
            <a:ext uri="{FF2B5EF4-FFF2-40B4-BE49-F238E27FC236}">
              <a16:creationId xmlns:a16="http://schemas.microsoft.com/office/drawing/2014/main" id="{4028FA5D-2CF3-B9AB-679E-BB740B7174AC}"/>
            </a:ext>
          </a:extLst>
        </xdr:cNvPr>
        <xdr:cNvSpPr>
          <a:spLocks noChangeAspect="1" noChangeArrowheads="1"/>
        </xdr:cNvSpPr>
      </xdr:nvSpPr>
      <xdr:spPr bwMode="auto">
        <a:xfrm>
          <a:off x="8096250" y="156972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169</xdr:row>
      <xdr:rowOff>0</xdr:rowOff>
    </xdr:from>
    <xdr:to>
      <xdr:col>11</xdr:col>
      <xdr:colOff>314325</xdr:colOff>
      <xdr:row>170</xdr:row>
      <xdr:rowOff>133350</xdr:rowOff>
    </xdr:to>
    <xdr:sp macro="" textlink="">
      <xdr:nvSpPr>
        <xdr:cNvPr id="49762" name="AutoShape 1" descr="Eine Matrixformel, die Konstanten verwendet">
          <a:extLst>
            <a:ext uri="{FF2B5EF4-FFF2-40B4-BE49-F238E27FC236}">
              <a16:creationId xmlns:a16="http://schemas.microsoft.com/office/drawing/2014/main" id="{C6B231FC-5394-0D28-6338-1A27AB7E1EE1}"/>
            </a:ext>
          </a:extLst>
        </xdr:cNvPr>
        <xdr:cNvSpPr>
          <a:spLocks noChangeAspect="1" noChangeArrowheads="1"/>
        </xdr:cNvSpPr>
      </xdr:nvSpPr>
      <xdr:spPr bwMode="auto">
        <a:xfrm>
          <a:off x="8096250" y="276796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169</xdr:row>
      <xdr:rowOff>0</xdr:rowOff>
    </xdr:from>
    <xdr:to>
      <xdr:col>11</xdr:col>
      <xdr:colOff>314325</xdr:colOff>
      <xdr:row>170</xdr:row>
      <xdr:rowOff>133350</xdr:rowOff>
    </xdr:to>
    <xdr:sp macro="" textlink="">
      <xdr:nvSpPr>
        <xdr:cNvPr id="49763" name="AutoShape 1" descr="Eine Matrixformel, die Konstanten verwendet">
          <a:extLst>
            <a:ext uri="{FF2B5EF4-FFF2-40B4-BE49-F238E27FC236}">
              <a16:creationId xmlns:a16="http://schemas.microsoft.com/office/drawing/2014/main" id="{D4E898D5-647C-56BA-A5A1-A3A0D854F562}"/>
            </a:ext>
          </a:extLst>
        </xdr:cNvPr>
        <xdr:cNvSpPr>
          <a:spLocks noChangeAspect="1" noChangeArrowheads="1"/>
        </xdr:cNvSpPr>
      </xdr:nvSpPr>
      <xdr:spPr bwMode="auto">
        <a:xfrm>
          <a:off x="8096250" y="276796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169</xdr:row>
      <xdr:rowOff>0</xdr:rowOff>
    </xdr:from>
    <xdr:to>
      <xdr:col>11</xdr:col>
      <xdr:colOff>314325</xdr:colOff>
      <xdr:row>170</xdr:row>
      <xdr:rowOff>133350</xdr:rowOff>
    </xdr:to>
    <xdr:sp macro="" textlink="">
      <xdr:nvSpPr>
        <xdr:cNvPr id="49764" name="AutoShape 1" descr="Eine Matrixformel, die Konstanten verwendet">
          <a:extLst>
            <a:ext uri="{FF2B5EF4-FFF2-40B4-BE49-F238E27FC236}">
              <a16:creationId xmlns:a16="http://schemas.microsoft.com/office/drawing/2014/main" id="{A0ED0E52-8547-51BF-E9B5-14228549AF20}"/>
            </a:ext>
          </a:extLst>
        </xdr:cNvPr>
        <xdr:cNvSpPr>
          <a:spLocks noChangeAspect="1" noChangeArrowheads="1"/>
        </xdr:cNvSpPr>
      </xdr:nvSpPr>
      <xdr:spPr bwMode="auto">
        <a:xfrm>
          <a:off x="8096250" y="276796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169</xdr:row>
      <xdr:rowOff>0</xdr:rowOff>
    </xdr:from>
    <xdr:to>
      <xdr:col>11</xdr:col>
      <xdr:colOff>314325</xdr:colOff>
      <xdr:row>170</xdr:row>
      <xdr:rowOff>133350</xdr:rowOff>
    </xdr:to>
    <xdr:sp macro="" textlink="">
      <xdr:nvSpPr>
        <xdr:cNvPr id="49765" name="AutoShape 1" descr="Eine Matrixformel, die Konstanten verwendet">
          <a:extLst>
            <a:ext uri="{FF2B5EF4-FFF2-40B4-BE49-F238E27FC236}">
              <a16:creationId xmlns:a16="http://schemas.microsoft.com/office/drawing/2014/main" id="{17FB7047-BB7F-70A9-9FD9-0F7AD5746698}"/>
            </a:ext>
          </a:extLst>
        </xdr:cNvPr>
        <xdr:cNvSpPr>
          <a:spLocks noChangeAspect="1" noChangeArrowheads="1"/>
        </xdr:cNvSpPr>
      </xdr:nvSpPr>
      <xdr:spPr bwMode="auto">
        <a:xfrm>
          <a:off x="8096250" y="276796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255</xdr:row>
      <xdr:rowOff>0</xdr:rowOff>
    </xdr:from>
    <xdr:to>
      <xdr:col>11</xdr:col>
      <xdr:colOff>314325</xdr:colOff>
      <xdr:row>256</xdr:row>
      <xdr:rowOff>133350</xdr:rowOff>
    </xdr:to>
    <xdr:sp macro="" textlink="">
      <xdr:nvSpPr>
        <xdr:cNvPr id="49766" name="AutoShape 1" descr="Eine Matrixformel, die Konstanten verwendet">
          <a:extLst>
            <a:ext uri="{FF2B5EF4-FFF2-40B4-BE49-F238E27FC236}">
              <a16:creationId xmlns:a16="http://schemas.microsoft.com/office/drawing/2014/main" id="{D602C22E-A029-AAD3-2E10-B04B2CC48677}"/>
            </a:ext>
          </a:extLst>
        </xdr:cNvPr>
        <xdr:cNvSpPr>
          <a:spLocks noChangeAspect="1" noChangeArrowheads="1"/>
        </xdr:cNvSpPr>
      </xdr:nvSpPr>
      <xdr:spPr bwMode="auto">
        <a:xfrm>
          <a:off x="8096250" y="416052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255</xdr:row>
      <xdr:rowOff>0</xdr:rowOff>
    </xdr:from>
    <xdr:to>
      <xdr:col>11</xdr:col>
      <xdr:colOff>314325</xdr:colOff>
      <xdr:row>256</xdr:row>
      <xdr:rowOff>133350</xdr:rowOff>
    </xdr:to>
    <xdr:sp macro="" textlink="">
      <xdr:nvSpPr>
        <xdr:cNvPr id="49767" name="AutoShape 1" descr="Eine Matrixformel, die Konstanten verwendet">
          <a:extLst>
            <a:ext uri="{FF2B5EF4-FFF2-40B4-BE49-F238E27FC236}">
              <a16:creationId xmlns:a16="http://schemas.microsoft.com/office/drawing/2014/main" id="{02217CF5-5A1D-15E1-FFD2-7CEC5E9E5D59}"/>
            </a:ext>
          </a:extLst>
        </xdr:cNvPr>
        <xdr:cNvSpPr>
          <a:spLocks noChangeAspect="1" noChangeArrowheads="1"/>
        </xdr:cNvSpPr>
      </xdr:nvSpPr>
      <xdr:spPr bwMode="auto">
        <a:xfrm>
          <a:off x="8096250" y="416052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255</xdr:row>
      <xdr:rowOff>0</xdr:rowOff>
    </xdr:from>
    <xdr:to>
      <xdr:col>11</xdr:col>
      <xdr:colOff>314325</xdr:colOff>
      <xdr:row>256</xdr:row>
      <xdr:rowOff>133350</xdr:rowOff>
    </xdr:to>
    <xdr:sp macro="" textlink="">
      <xdr:nvSpPr>
        <xdr:cNvPr id="49768" name="AutoShape 1" descr="Eine Matrixformel, die Konstanten verwendet">
          <a:extLst>
            <a:ext uri="{FF2B5EF4-FFF2-40B4-BE49-F238E27FC236}">
              <a16:creationId xmlns:a16="http://schemas.microsoft.com/office/drawing/2014/main" id="{46BA1CAD-443F-CC09-6288-42C702A30863}"/>
            </a:ext>
          </a:extLst>
        </xdr:cNvPr>
        <xdr:cNvSpPr>
          <a:spLocks noChangeAspect="1" noChangeArrowheads="1"/>
        </xdr:cNvSpPr>
      </xdr:nvSpPr>
      <xdr:spPr bwMode="auto">
        <a:xfrm>
          <a:off x="8096250" y="416052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255</xdr:row>
      <xdr:rowOff>0</xdr:rowOff>
    </xdr:from>
    <xdr:to>
      <xdr:col>11</xdr:col>
      <xdr:colOff>314325</xdr:colOff>
      <xdr:row>256</xdr:row>
      <xdr:rowOff>133350</xdr:rowOff>
    </xdr:to>
    <xdr:sp macro="" textlink="">
      <xdr:nvSpPr>
        <xdr:cNvPr id="49769" name="AutoShape 1" descr="Eine Matrixformel, die Konstanten verwendet">
          <a:extLst>
            <a:ext uri="{FF2B5EF4-FFF2-40B4-BE49-F238E27FC236}">
              <a16:creationId xmlns:a16="http://schemas.microsoft.com/office/drawing/2014/main" id="{08A9EA6D-0048-6142-BF1F-37E0CC6B4E89}"/>
            </a:ext>
          </a:extLst>
        </xdr:cNvPr>
        <xdr:cNvSpPr>
          <a:spLocks noChangeAspect="1" noChangeArrowheads="1"/>
        </xdr:cNvSpPr>
      </xdr:nvSpPr>
      <xdr:spPr bwMode="auto">
        <a:xfrm>
          <a:off x="8096250" y="416052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251</xdr:row>
      <xdr:rowOff>0</xdr:rowOff>
    </xdr:from>
    <xdr:to>
      <xdr:col>11</xdr:col>
      <xdr:colOff>314325</xdr:colOff>
      <xdr:row>252</xdr:row>
      <xdr:rowOff>133350</xdr:rowOff>
    </xdr:to>
    <xdr:sp macro="" textlink="">
      <xdr:nvSpPr>
        <xdr:cNvPr id="49770" name="AutoShape 1" descr="Eine Matrixformel, die Konstanten verwendet">
          <a:extLst>
            <a:ext uri="{FF2B5EF4-FFF2-40B4-BE49-F238E27FC236}">
              <a16:creationId xmlns:a16="http://schemas.microsoft.com/office/drawing/2014/main" id="{68BF65F6-6500-D7CA-1A08-97C5661E59A1}"/>
            </a:ext>
          </a:extLst>
        </xdr:cNvPr>
        <xdr:cNvSpPr>
          <a:spLocks noChangeAspect="1" noChangeArrowheads="1"/>
        </xdr:cNvSpPr>
      </xdr:nvSpPr>
      <xdr:spPr bwMode="auto">
        <a:xfrm>
          <a:off x="8096250" y="409575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251</xdr:row>
      <xdr:rowOff>0</xdr:rowOff>
    </xdr:from>
    <xdr:to>
      <xdr:col>11</xdr:col>
      <xdr:colOff>314325</xdr:colOff>
      <xdr:row>252</xdr:row>
      <xdr:rowOff>133350</xdr:rowOff>
    </xdr:to>
    <xdr:sp macro="" textlink="">
      <xdr:nvSpPr>
        <xdr:cNvPr id="49771" name="AutoShape 1" descr="Eine Matrixformel, die Konstanten verwendet">
          <a:extLst>
            <a:ext uri="{FF2B5EF4-FFF2-40B4-BE49-F238E27FC236}">
              <a16:creationId xmlns:a16="http://schemas.microsoft.com/office/drawing/2014/main" id="{87D9FC38-45C2-F401-C70D-1E58F5FCEA85}"/>
            </a:ext>
          </a:extLst>
        </xdr:cNvPr>
        <xdr:cNvSpPr>
          <a:spLocks noChangeAspect="1" noChangeArrowheads="1"/>
        </xdr:cNvSpPr>
      </xdr:nvSpPr>
      <xdr:spPr bwMode="auto">
        <a:xfrm>
          <a:off x="8096250" y="409575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251</xdr:row>
      <xdr:rowOff>0</xdr:rowOff>
    </xdr:from>
    <xdr:to>
      <xdr:col>11</xdr:col>
      <xdr:colOff>314325</xdr:colOff>
      <xdr:row>252</xdr:row>
      <xdr:rowOff>133350</xdr:rowOff>
    </xdr:to>
    <xdr:sp macro="" textlink="">
      <xdr:nvSpPr>
        <xdr:cNvPr id="49772" name="AutoShape 1" descr="Eine Matrixformel, die Konstanten verwendet">
          <a:extLst>
            <a:ext uri="{FF2B5EF4-FFF2-40B4-BE49-F238E27FC236}">
              <a16:creationId xmlns:a16="http://schemas.microsoft.com/office/drawing/2014/main" id="{44EF23AF-C3A0-4752-AB1A-4DDC4829C3B4}"/>
            </a:ext>
          </a:extLst>
        </xdr:cNvPr>
        <xdr:cNvSpPr>
          <a:spLocks noChangeAspect="1" noChangeArrowheads="1"/>
        </xdr:cNvSpPr>
      </xdr:nvSpPr>
      <xdr:spPr bwMode="auto">
        <a:xfrm>
          <a:off x="8096250" y="409575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251</xdr:row>
      <xdr:rowOff>0</xdr:rowOff>
    </xdr:from>
    <xdr:to>
      <xdr:col>11</xdr:col>
      <xdr:colOff>314325</xdr:colOff>
      <xdr:row>252</xdr:row>
      <xdr:rowOff>133350</xdr:rowOff>
    </xdr:to>
    <xdr:sp macro="" textlink="">
      <xdr:nvSpPr>
        <xdr:cNvPr id="49773" name="AutoShape 1" descr="Eine Matrixformel, die Konstanten verwendet">
          <a:extLst>
            <a:ext uri="{FF2B5EF4-FFF2-40B4-BE49-F238E27FC236}">
              <a16:creationId xmlns:a16="http://schemas.microsoft.com/office/drawing/2014/main" id="{6677ABCB-8CEE-B7CD-5D01-1DA5F0B6FE54}"/>
            </a:ext>
          </a:extLst>
        </xdr:cNvPr>
        <xdr:cNvSpPr>
          <a:spLocks noChangeAspect="1" noChangeArrowheads="1"/>
        </xdr:cNvSpPr>
      </xdr:nvSpPr>
      <xdr:spPr bwMode="auto">
        <a:xfrm>
          <a:off x="8096250" y="409575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56</xdr:row>
      <xdr:rowOff>0</xdr:rowOff>
    </xdr:from>
    <xdr:to>
      <xdr:col>11</xdr:col>
      <xdr:colOff>314325</xdr:colOff>
      <xdr:row>57</xdr:row>
      <xdr:rowOff>133350</xdr:rowOff>
    </xdr:to>
    <xdr:sp macro="" textlink="">
      <xdr:nvSpPr>
        <xdr:cNvPr id="49774" name="AutoShape 1" descr="Eine Matrixformel, die Konstanten verwendet">
          <a:extLst>
            <a:ext uri="{FF2B5EF4-FFF2-40B4-BE49-F238E27FC236}">
              <a16:creationId xmlns:a16="http://schemas.microsoft.com/office/drawing/2014/main" id="{CAF019E5-71C2-C6FA-AB6C-3E6A667062B5}"/>
            </a:ext>
          </a:extLst>
        </xdr:cNvPr>
        <xdr:cNvSpPr>
          <a:spLocks noChangeAspect="1" noChangeArrowheads="1"/>
        </xdr:cNvSpPr>
      </xdr:nvSpPr>
      <xdr:spPr bwMode="auto">
        <a:xfrm>
          <a:off x="8096250" y="93821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56</xdr:row>
      <xdr:rowOff>0</xdr:rowOff>
    </xdr:from>
    <xdr:to>
      <xdr:col>11</xdr:col>
      <xdr:colOff>314325</xdr:colOff>
      <xdr:row>57</xdr:row>
      <xdr:rowOff>133350</xdr:rowOff>
    </xdr:to>
    <xdr:sp macro="" textlink="">
      <xdr:nvSpPr>
        <xdr:cNvPr id="49775" name="AutoShape 1" descr="Eine Matrixformel, die Konstanten verwendet">
          <a:extLst>
            <a:ext uri="{FF2B5EF4-FFF2-40B4-BE49-F238E27FC236}">
              <a16:creationId xmlns:a16="http://schemas.microsoft.com/office/drawing/2014/main" id="{0EA1A7D8-8C06-8BD5-6FCE-C41A3D07355B}"/>
            </a:ext>
          </a:extLst>
        </xdr:cNvPr>
        <xdr:cNvSpPr>
          <a:spLocks noChangeAspect="1" noChangeArrowheads="1"/>
        </xdr:cNvSpPr>
      </xdr:nvSpPr>
      <xdr:spPr bwMode="auto">
        <a:xfrm>
          <a:off x="8096250" y="93821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56</xdr:row>
      <xdr:rowOff>0</xdr:rowOff>
    </xdr:from>
    <xdr:to>
      <xdr:col>11</xdr:col>
      <xdr:colOff>314325</xdr:colOff>
      <xdr:row>57</xdr:row>
      <xdr:rowOff>133350</xdr:rowOff>
    </xdr:to>
    <xdr:sp macro="" textlink="">
      <xdr:nvSpPr>
        <xdr:cNvPr id="49776" name="AutoShape 1" descr="Eine Matrixformel, die Konstanten verwendet">
          <a:extLst>
            <a:ext uri="{FF2B5EF4-FFF2-40B4-BE49-F238E27FC236}">
              <a16:creationId xmlns:a16="http://schemas.microsoft.com/office/drawing/2014/main" id="{E27A324B-14B7-AF50-F78C-B34C4D69FE4D}"/>
            </a:ext>
          </a:extLst>
        </xdr:cNvPr>
        <xdr:cNvSpPr>
          <a:spLocks noChangeAspect="1" noChangeArrowheads="1"/>
        </xdr:cNvSpPr>
      </xdr:nvSpPr>
      <xdr:spPr bwMode="auto">
        <a:xfrm>
          <a:off x="8096250" y="93821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56</xdr:row>
      <xdr:rowOff>0</xdr:rowOff>
    </xdr:from>
    <xdr:to>
      <xdr:col>11</xdr:col>
      <xdr:colOff>314325</xdr:colOff>
      <xdr:row>57</xdr:row>
      <xdr:rowOff>133350</xdr:rowOff>
    </xdr:to>
    <xdr:sp macro="" textlink="">
      <xdr:nvSpPr>
        <xdr:cNvPr id="49777" name="AutoShape 1" descr="Eine Matrixformel, die Konstanten verwendet">
          <a:extLst>
            <a:ext uri="{FF2B5EF4-FFF2-40B4-BE49-F238E27FC236}">
              <a16:creationId xmlns:a16="http://schemas.microsoft.com/office/drawing/2014/main" id="{3180A8C3-29F6-73DB-7FC5-BD148D267C19}"/>
            </a:ext>
          </a:extLst>
        </xdr:cNvPr>
        <xdr:cNvSpPr>
          <a:spLocks noChangeAspect="1" noChangeArrowheads="1"/>
        </xdr:cNvSpPr>
      </xdr:nvSpPr>
      <xdr:spPr bwMode="auto">
        <a:xfrm>
          <a:off x="8096250" y="93821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245</xdr:row>
      <xdr:rowOff>0</xdr:rowOff>
    </xdr:from>
    <xdr:to>
      <xdr:col>11</xdr:col>
      <xdr:colOff>314325</xdr:colOff>
      <xdr:row>246</xdr:row>
      <xdr:rowOff>133350</xdr:rowOff>
    </xdr:to>
    <xdr:sp macro="" textlink="">
      <xdr:nvSpPr>
        <xdr:cNvPr id="49778" name="AutoShape 1" descr="Eine Matrixformel, die Konstanten verwendet">
          <a:extLst>
            <a:ext uri="{FF2B5EF4-FFF2-40B4-BE49-F238E27FC236}">
              <a16:creationId xmlns:a16="http://schemas.microsoft.com/office/drawing/2014/main" id="{CBEB9050-96A8-D663-69CF-70254900133E}"/>
            </a:ext>
          </a:extLst>
        </xdr:cNvPr>
        <xdr:cNvSpPr>
          <a:spLocks noChangeAspect="1" noChangeArrowheads="1"/>
        </xdr:cNvSpPr>
      </xdr:nvSpPr>
      <xdr:spPr bwMode="auto">
        <a:xfrm>
          <a:off x="8096250" y="399859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245</xdr:row>
      <xdr:rowOff>0</xdr:rowOff>
    </xdr:from>
    <xdr:to>
      <xdr:col>11</xdr:col>
      <xdr:colOff>314325</xdr:colOff>
      <xdr:row>246</xdr:row>
      <xdr:rowOff>133350</xdr:rowOff>
    </xdr:to>
    <xdr:sp macro="" textlink="">
      <xdr:nvSpPr>
        <xdr:cNvPr id="49779" name="AutoShape 1" descr="Eine Matrixformel, die Konstanten verwendet">
          <a:extLst>
            <a:ext uri="{FF2B5EF4-FFF2-40B4-BE49-F238E27FC236}">
              <a16:creationId xmlns:a16="http://schemas.microsoft.com/office/drawing/2014/main" id="{4474349D-4F33-8285-6284-0FD21A1E1818}"/>
            </a:ext>
          </a:extLst>
        </xdr:cNvPr>
        <xdr:cNvSpPr>
          <a:spLocks noChangeAspect="1" noChangeArrowheads="1"/>
        </xdr:cNvSpPr>
      </xdr:nvSpPr>
      <xdr:spPr bwMode="auto">
        <a:xfrm>
          <a:off x="8096250" y="399859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245</xdr:row>
      <xdr:rowOff>0</xdr:rowOff>
    </xdr:from>
    <xdr:to>
      <xdr:col>11</xdr:col>
      <xdr:colOff>314325</xdr:colOff>
      <xdr:row>246</xdr:row>
      <xdr:rowOff>133350</xdr:rowOff>
    </xdr:to>
    <xdr:sp macro="" textlink="">
      <xdr:nvSpPr>
        <xdr:cNvPr id="49780" name="AutoShape 1" descr="Eine Matrixformel, die Konstanten verwendet">
          <a:extLst>
            <a:ext uri="{FF2B5EF4-FFF2-40B4-BE49-F238E27FC236}">
              <a16:creationId xmlns:a16="http://schemas.microsoft.com/office/drawing/2014/main" id="{8122107E-6F72-FCD5-ED02-CD24889DF2BF}"/>
            </a:ext>
          </a:extLst>
        </xdr:cNvPr>
        <xdr:cNvSpPr>
          <a:spLocks noChangeAspect="1" noChangeArrowheads="1"/>
        </xdr:cNvSpPr>
      </xdr:nvSpPr>
      <xdr:spPr bwMode="auto">
        <a:xfrm>
          <a:off x="8096250" y="399859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245</xdr:row>
      <xdr:rowOff>0</xdr:rowOff>
    </xdr:from>
    <xdr:to>
      <xdr:col>11</xdr:col>
      <xdr:colOff>314325</xdr:colOff>
      <xdr:row>246</xdr:row>
      <xdr:rowOff>133350</xdr:rowOff>
    </xdr:to>
    <xdr:sp macro="" textlink="">
      <xdr:nvSpPr>
        <xdr:cNvPr id="49781" name="AutoShape 1" descr="Eine Matrixformel, die Konstanten verwendet">
          <a:extLst>
            <a:ext uri="{FF2B5EF4-FFF2-40B4-BE49-F238E27FC236}">
              <a16:creationId xmlns:a16="http://schemas.microsoft.com/office/drawing/2014/main" id="{B683876A-1D17-9933-6AD6-EBD692EE2A87}"/>
            </a:ext>
          </a:extLst>
        </xdr:cNvPr>
        <xdr:cNvSpPr>
          <a:spLocks noChangeAspect="1" noChangeArrowheads="1"/>
        </xdr:cNvSpPr>
      </xdr:nvSpPr>
      <xdr:spPr bwMode="auto">
        <a:xfrm>
          <a:off x="8096250" y="399859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248</xdr:row>
      <xdr:rowOff>0</xdr:rowOff>
    </xdr:from>
    <xdr:to>
      <xdr:col>11</xdr:col>
      <xdr:colOff>314325</xdr:colOff>
      <xdr:row>249</xdr:row>
      <xdr:rowOff>133350</xdr:rowOff>
    </xdr:to>
    <xdr:sp macro="" textlink="">
      <xdr:nvSpPr>
        <xdr:cNvPr id="49782" name="AutoShape 1" descr="Eine Matrixformel, die Konstanten verwendet">
          <a:extLst>
            <a:ext uri="{FF2B5EF4-FFF2-40B4-BE49-F238E27FC236}">
              <a16:creationId xmlns:a16="http://schemas.microsoft.com/office/drawing/2014/main" id="{507D6843-CCAF-B35D-EBEB-4137FF812940}"/>
            </a:ext>
          </a:extLst>
        </xdr:cNvPr>
        <xdr:cNvSpPr>
          <a:spLocks noChangeAspect="1" noChangeArrowheads="1"/>
        </xdr:cNvSpPr>
      </xdr:nvSpPr>
      <xdr:spPr bwMode="auto">
        <a:xfrm>
          <a:off x="8096250" y="404717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248</xdr:row>
      <xdr:rowOff>0</xdr:rowOff>
    </xdr:from>
    <xdr:to>
      <xdr:col>11</xdr:col>
      <xdr:colOff>314325</xdr:colOff>
      <xdr:row>249</xdr:row>
      <xdr:rowOff>133350</xdr:rowOff>
    </xdr:to>
    <xdr:sp macro="" textlink="">
      <xdr:nvSpPr>
        <xdr:cNvPr id="49783" name="AutoShape 1" descr="Eine Matrixformel, die Konstanten verwendet">
          <a:extLst>
            <a:ext uri="{FF2B5EF4-FFF2-40B4-BE49-F238E27FC236}">
              <a16:creationId xmlns:a16="http://schemas.microsoft.com/office/drawing/2014/main" id="{B7CB2A00-8033-3686-1A79-29A7FBA5E787}"/>
            </a:ext>
          </a:extLst>
        </xdr:cNvPr>
        <xdr:cNvSpPr>
          <a:spLocks noChangeAspect="1" noChangeArrowheads="1"/>
        </xdr:cNvSpPr>
      </xdr:nvSpPr>
      <xdr:spPr bwMode="auto">
        <a:xfrm>
          <a:off x="8096250" y="404717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248</xdr:row>
      <xdr:rowOff>0</xdr:rowOff>
    </xdr:from>
    <xdr:to>
      <xdr:col>11</xdr:col>
      <xdr:colOff>314325</xdr:colOff>
      <xdr:row>249</xdr:row>
      <xdr:rowOff>133350</xdr:rowOff>
    </xdr:to>
    <xdr:sp macro="" textlink="">
      <xdr:nvSpPr>
        <xdr:cNvPr id="49784" name="AutoShape 1" descr="Eine Matrixformel, die Konstanten verwendet">
          <a:extLst>
            <a:ext uri="{FF2B5EF4-FFF2-40B4-BE49-F238E27FC236}">
              <a16:creationId xmlns:a16="http://schemas.microsoft.com/office/drawing/2014/main" id="{19497666-DACB-84E0-455F-5970AFD38A1F}"/>
            </a:ext>
          </a:extLst>
        </xdr:cNvPr>
        <xdr:cNvSpPr>
          <a:spLocks noChangeAspect="1" noChangeArrowheads="1"/>
        </xdr:cNvSpPr>
      </xdr:nvSpPr>
      <xdr:spPr bwMode="auto">
        <a:xfrm>
          <a:off x="8096250" y="404717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248</xdr:row>
      <xdr:rowOff>0</xdr:rowOff>
    </xdr:from>
    <xdr:to>
      <xdr:col>11</xdr:col>
      <xdr:colOff>314325</xdr:colOff>
      <xdr:row>249</xdr:row>
      <xdr:rowOff>133350</xdr:rowOff>
    </xdr:to>
    <xdr:sp macro="" textlink="">
      <xdr:nvSpPr>
        <xdr:cNvPr id="49785" name="AutoShape 1" descr="Eine Matrixformel, die Konstanten verwendet">
          <a:extLst>
            <a:ext uri="{FF2B5EF4-FFF2-40B4-BE49-F238E27FC236}">
              <a16:creationId xmlns:a16="http://schemas.microsoft.com/office/drawing/2014/main" id="{7173B064-9BC9-5A47-4D0A-671E74B12721}"/>
            </a:ext>
          </a:extLst>
        </xdr:cNvPr>
        <xdr:cNvSpPr>
          <a:spLocks noChangeAspect="1" noChangeArrowheads="1"/>
        </xdr:cNvSpPr>
      </xdr:nvSpPr>
      <xdr:spPr bwMode="auto">
        <a:xfrm>
          <a:off x="8096250" y="404717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36</xdr:row>
      <xdr:rowOff>0</xdr:rowOff>
    </xdr:from>
    <xdr:to>
      <xdr:col>11</xdr:col>
      <xdr:colOff>314325</xdr:colOff>
      <xdr:row>37</xdr:row>
      <xdr:rowOff>133350</xdr:rowOff>
    </xdr:to>
    <xdr:sp macro="" textlink="">
      <xdr:nvSpPr>
        <xdr:cNvPr id="49786" name="AutoShape 1" descr="Eine Matrixformel, die Konstanten verwendet">
          <a:extLst>
            <a:ext uri="{FF2B5EF4-FFF2-40B4-BE49-F238E27FC236}">
              <a16:creationId xmlns:a16="http://schemas.microsoft.com/office/drawing/2014/main" id="{802B8B32-E281-6CB6-004E-2B7B17F819ED}"/>
            </a:ext>
          </a:extLst>
        </xdr:cNvPr>
        <xdr:cNvSpPr>
          <a:spLocks noChangeAspect="1" noChangeArrowheads="1"/>
        </xdr:cNvSpPr>
      </xdr:nvSpPr>
      <xdr:spPr bwMode="auto">
        <a:xfrm>
          <a:off x="8096250" y="61436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36</xdr:row>
      <xdr:rowOff>0</xdr:rowOff>
    </xdr:from>
    <xdr:to>
      <xdr:col>11</xdr:col>
      <xdr:colOff>314325</xdr:colOff>
      <xdr:row>37</xdr:row>
      <xdr:rowOff>133350</xdr:rowOff>
    </xdr:to>
    <xdr:sp macro="" textlink="">
      <xdr:nvSpPr>
        <xdr:cNvPr id="49787" name="AutoShape 1" descr="Eine Matrixformel, die Konstanten verwendet">
          <a:extLst>
            <a:ext uri="{FF2B5EF4-FFF2-40B4-BE49-F238E27FC236}">
              <a16:creationId xmlns:a16="http://schemas.microsoft.com/office/drawing/2014/main" id="{F865F996-21D1-5461-F497-66F5D561B145}"/>
            </a:ext>
          </a:extLst>
        </xdr:cNvPr>
        <xdr:cNvSpPr>
          <a:spLocks noChangeAspect="1" noChangeArrowheads="1"/>
        </xdr:cNvSpPr>
      </xdr:nvSpPr>
      <xdr:spPr bwMode="auto">
        <a:xfrm>
          <a:off x="8096250" y="61436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36</xdr:row>
      <xdr:rowOff>0</xdr:rowOff>
    </xdr:from>
    <xdr:to>
      <xdr:col>11</xdr:col>
      <xdr:colOff>314325</xdr:colOff>
      <xdr:row>37</xdr:row>
      <xdr:rowOff>133350</xdr:rowOff>
    </xdr:to>
    <xdr:sp macro="" textlink="">
      <xdr:nvSpPr>
        <xdr:cNvPr id="49788" name="AutoShape 1" descr="Eine Matrixformel, die Konstanten verwendet">
          <a:extLst>
            <a:ext uri="{FF2B5EF4-FFF2-40B4-BE49-F238E27FC236}">
              <a16:creationId xmlns:a16="http://schemas.microsoft.com/office/drawing/2014/main" id="{6280CABF-E059-E67A-A405-F3866F831462}"/>
            </a:ext>
          </a:extLst>
        </xdr:cNvPr>
        <xdr:cNvSpPr>
          <a:spLocks noChangeAspect="1" noChangeArrowheads="1"/>
        </xdr:cNvSpPr>
      </xdr:nvSpPr>
      <xdr:spPr bwMode="auto">
        <a:xfrm>
          <a:off x="8096250" y="61436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36</xdr:row>
      <xdr:rowOff>0</xdr:rowOff>
    </xdr:from>
    <xdr:to>
      <xdr:col>11</xdr:col>
      <xdr:colOff>314325</xdr:colOff>
      <xdr:row>37</xdr:row>
      <xdr:rowOff>133350</xdr:rowOff>
    </xdr:to>
    <xdr:sp macro="" textlink="">
      <xdr:nvSpPr>
        <xdr:cNvPr id="49789" name="AutoShape 1" descr="Eine Matrixformel, die Konstanten verwendet">
          <a:extLst>
            <a:ext uri="{FF2B5EF4-FFF2-40B4-BE49-F238E27FC236}">
              <a16:creationId xmlns:a16="http://schemas.microsoft.com/office/drawing/2014/main" id="{56411806-6413-ED9B-D205-888BDFC8ACE4}"/>
            </a:ext>
          </a:extLst>
        </xdr:cNvPr>
        <xdr:cNvSpPr>
          <a:spLocks noChangeAspect="1" noChangeArrowheads="1"/>
        </xdr:cNvSpPr>
      </xdr:nvSpPr>
      <xdr:spPr bwMode="auto">
        <a:xfrm>
          <a:off x="8096250" y="61436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178</xdr:row>
      <xdr:rowOff>0</xdr:rowOff>
    </xdr:from>
    <xdr:to>
      <xdr:col>11</xdr:col>
      <xdr:colOff>314325</xdr:colOff>
      <xdr:row>179</xdr:row>
      <xdr:rowOff>133350</xdr:rowOff>
    </xdr:to>
    <xdr:sp macro="" textlink="">
      <xdr:nvSpPr>
        <xdr:cNvPr id="49790" name="AutoShape 1" descr="Eine Matrixformel, die Konstanten verwendet">
          <a:extLst>
            <a:ext uri="{FF2B5EF4-FFF2-40B4-BE49-F238E27FC236}">
              <a16:creationId xmlns:a16="http://schemas.microsoft.com/office/drawing/2014/main" id="{9ABE10F4-A398-2A43-B710-66AAA2FE0725}"/>
            </a:ext>
          </a:extLst>
        </xdr:cNvPr>
        <xdr:cNvSpPr>
          <a:spLocks noChangeAspect="1" noChangeArrowheads="1"/>
        </xdr:cNvSpPr>
      </xdr:nvSpPr>
      <xdr:spPr bwMode="auto">
        <a:xfrm>
          <a:off x="8096250" y="291369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178</xdr:row>
      <xdr:rowOff>0</xdr:rowOff>
    </xdr:from>
    <xdr:to>
      <xdr:col>11</xdr:col>
      <xdr:colOff>314325</xdr:colOff>
      <xdr:row>179</xdr:row>
      <xdr:rowOff>133350</xdr:rowOff>
    </xdr:to>
    <xdr:sp macro="" textlink="">
      <xdr:nvSpPr>
        <xdr:cNvPr id="49791" name="AutoShape 1" descr="Eine Matrixformel, die Konstanten verwendet">
          <a:extLst>
            <a:ext uri="{FF2B5EF4-FFF2-40B4-BE49-F238E27FC236}">
              <a16:creationId xmlns:a16="http://schemas.microsoft.com/office/drawing/2014/main" id="{DF90BAB0-9E66-6912-2D27-BAC007799FAF}"/>
            </a:ext>
          </a:extLst>
        </xdr:cNvPr>
        <xdr:cNvSpPr>
          <a:spLocks noChangeAspect="1" noChangeArrowheads="1"/>
        </xdr:cNvSpPr>
      </xdr:nvSpPr>
      <xdr:spPr bwMode="auto">
        <a:xfrm>
          <a:off x="8096250" y="291369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178</xdr:row>
      <xdr:rowOff>0</xdr:rowOff>
    </xdr:from>
    <xdr:to>
      <xdr:col>11</xdr:col>
      <xdr:colOff>314325</xdr:colOff>
      <xdr:row>179</xdr:row>
      <xdr:rowOff>133350</xdr:rowOff>
    </xdr:to>
    <xdr:sp macro="" textlink="">
      <xdr:nvSpPr>
        <xdr:cNvPr id="49792" name="AutoShape 1" descr="Eine Matrixformel, die Konstanten verwendet">
          <a:extLst>
            <a:ext uri="{FF2B5EF4-FFF2-40B4-BE49-F238E27FC236}">
              <a16:creationId xmlns:a16="http://schemas.microsoft.com/office/drawing/2014/main" id="{0F8A6595-D61A-7FAC-B00B-3AA54DBA0793}"/>
            </a:ext>
          </a:extLst>
        </xdr:cNvPr>
        <xdr:cNvSpPr>
          <a:spLocks noChangeAspect="1" noChangeArrowheads="1"/>
        </xdr:cNvSpPr>
      </xdr:nvSpPr>
      <xdr:spPr bwMode="auto">
        <a:xfrm>
          <a:off x="8096250" y="291369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178</xdr:row>
      <xdr:rowOff>0</xdr:rowOff>
    </xdr:from>
    <xdr:to>
      <xdr:col>11</xdr:col>
      <xdr:colOff>314325</xdr:colOff>
      <xdr:row>179</xdr:row>
      <xdr:rowOff>133350</xdr:rowOff>
    </xdr:to>
    <xdr:sp macro="" textlink="">
      <xdr:nvSpPr>
        <xdr:cNvPr id="49793" name="AutoShape 1" descr="Eine Matrixformel, die Konstanten verwendet">
          <a:extLst>
            <a:ext uri="{FF2B5EF4-FFF2-40B4-BE49-F238E27FC236}">
              <a16:creationId xmlns:a16="http://schemas.microsoft.com/office/drawing/2014/main" id="{E9D7B4E5-4098-943B-7FFD-8934D60368B0}"/>
            </a:ext>
          </a:extLst>
        </xdr:cNvPr>
        <xdr:cNvSpPr>
          <a:spLocks noChangeAspect="1" noChangeArrowheads="1"/>
        </xdr:cNvSpPr>
      </xdr:nvSpPr>
      <xdr:spPr bwMode="auto">
        <a:xfrm>
          <a:off x="8096250" y="291369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73</xdr:row>
      <xdr:rowOff>0</xdr:rowOff>
    </xdr:from>
    <xdr:to>
      <xdr:col>11</xdr:col>
      <xdr:colOff>314325</xdr:colOff>
      <xdr:row>74</xdr:row>
      <xdr:rowOff>133350</xdr:rowOff>
    </xdr:to>
    <xdr:sp macro="" textlink="">
      <xdr:nvSpPr>
        <xdr:cNvPr id="49794" name="AutoShape 1" descr="Eine Matrixformel, die Konstanten verwendet">
          <a:extLst>
            <a:ext uri="{FF2B5EF4-FFF2-40B4-BE49-F238E27FC236}">
              <a16:creationId xmlns:a16="http://schemas.microsoft.com/office/drawing/2014/main" id="{DED32162-B8B7-F67E-8364-EC7880C40B65}"/>
            </a:ext>
          </a:extLst>
        </xdr:cNvPr>
        <xdr:cNvSpPr>
          <a:spLocks noChangeAspect="1" noChangeArrowheads="1"/>
        </xdr:cNvSpPr>
      </xdr:nvSpPr>
      <xdr:spPr bwMode="auto">
        <a:xfrm>
          <a:off x="8096250" y="121348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73</xdr:row>
      <xdr:rowOff>0</xdr:rowOff>
    </xdr:from>
    <xdr:to>
      <xdr:col>11</xdr:col>
      <xdr:colOff>314325</xdr:colOff>
      <xdr:row>74</xdr:row>
      <xdr:rowOff>133350</xdr:rowOff>
    </xdr:to>
    <xdr:sp macro="" textlink="">
      <xdr:nvSpPr>
        <xdr:cNvPr id="49795" name="AutoShape 1" descr="Eine Matrixformel, die Konstanten verwendet">
          <a:extLst>
            <a:ext uri="{FF2B5EF4-FFF2-40B4-BE49-F238E27FC236}">
              <a16:creationId xmlns:a16="http://schemas.microsoft.com/office/drawing/2014/main" id="{A6D1B859-E8E9-4824-BD6F-C4057BBD3050}"/>
            </a:ext>
          </a:extLst>
        </xdr:cNvPr>
        <xdr:cNvSpPr>
          <a:spLocks noChangeAspect="1" noChangeArrowheads="1"/>
        </xdr:cNvSpPr>
      </xdr:nvSpPr>
      <xdr:spPr bwMode="auto">
        <a:xfrm>
          <a:off x="8096250" y="121348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73</xdr:row>
      <xdr:rowOff>0</xdr:rowOff>
    </xdr:from>
    <xdr:to>
      <xdr:col>11</xdr:col>
      <xdr:colOff>314325</xdr:colOff>
      <xdr:row>74</xdr:row>
      <xdr:rowOff>133350</xdr:rowOff>
    </xdr:to>
    <xdr:sp macro="" textlink="">
      <xdr:nvSpPr>
        <xdr:cNvPr id="49796" name="AutoShape 1" descr="Eine Matrixformel, die Konstanten verwendet">
          <a:extLst>
            <a:ext uri="{FF2B5EF4-FFF2-40B4-BE49-F238E27FC236}">
              <a16:creationId xmlns:a16="http://schemas.microsoft.com/office/drawing/2014/main" id="{16D31B7B-152C-48CB-0930-332306E8DFDD}"/>
            </a:ext>
          </a:extLst>
        </xdr:cNvPr>
        <xdr:cNvSpPr>
          <a:spLocks noChangeAspect="1" noChangeArrowheads="1"/>
        </xdr:cNvSpPr>
      </xdr:nvSpPr>
      <xdr:spPr bwMode="auto">
        <a:xfrm>
          <a:off x="8096250" y="121348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73</xdr:row>
      <xdr:rowOff>0</xdr:rowOff>
    </xdr:from>
    <xdr:to>
      <xdr:col>11</xdr:col>
      <xdr:colOff>314325</xdr:colOff>
      <xdr:row>74</xdr:row>
      <xdr:rowOff>133350</xdr:rowOff>
    </xdr:to>
    <xdr:sp macro="" textlink="">
      <xdr:nvSpPr>
        <xdr:cNvPr id="49797" name="AutoShape 1" descr="Eine Matrixformel, die Konstanten verwendet">
          <a:extLst>
            <a:ext uri="{FF2B5EF4-FFF2-40B4-BE49-F238E27FC236}">
              <a16:creationId xmlns:a16="http://schemas.microsoft.com/office/drawing/2014/main" id="{9E9E801D-3FD2-0465-A4F1-E29EF2B6485E}"/>
            </a:ext>
          </a:extLst>
        </xdr:cNvPr>
        <xdr:cNvSpPr>
          <a:spLocks noChangeAspect="1" noChangeArrowheads="1"/>
        </xdr:cNvSpPr>
      </xdr:nvSpPr>
      <xdr:spPr bwMode="auto">
        <a:xfrm>
          <a:off x="8096250" y="121348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272</xdr:row>
      <xdr:rowOff>0</xdr:rowOff>
    </xdr:from>
    <xdr:to>
      <xdr:col>11</xdr:col>
      <xdr:colOff>314325</xdr:colOff>
      <xdr:row>273</xdr:row>
      <xdr:rowOff>133350</xdr:rowOff>
    </xdr:to>
    <xdr:sp macro="" textlink="">
      <xdr:nvSpPr>
        <xdr:cNvPr id="49798" name="AutoShape 1" descr="Eine Matrixformel, die Konstanten verwendet">
          <a:extLst>
            <a:ext uri="{FF2B5EF4-FFF2-40B4-BE49-F238E27FC236}">
              <a16:creationId xmlns:a16="http://schemas.microsoft.com/office/drawing/2014/main" id="{D53A3965-AD29-EF79-5059-1E356AB6EE68}"/>
            </a:ext>
          </a:extLst>
        </xdr:cNvPr>
        <xdr:cNvSpPr>
          <a:spLocks noChangeAspect="1" noChangeArrowheads="1"/>
        </xdr:cNvSpPr>
      </xdr:nvSpPr>
      <xdr:spPr bwMode="auto">
        <a:xfrm>
          <a:off x="8096250" y="443579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272</xdr:row>
      <xdr:rowOff>0</xdr:rowOff>
    </xdr:from>
    <xdr:to>
      <xdr:col>11</xdr:col>
      <xdr:colOff>314325</xdr:colOff>
      <xdr:row>273</xdr:row>
      <xdr:rowOff>133350</xdr:rowOff>
    </xdr:to>
    <xdr:sp macro="" textlink="">
      <xdr:nvSpPr>
        <xdr:cNvPr id="49799" name="AutoShape 1" descr="Eine Matrixformel, die Konstanten verwendet">
          <a:extLst>
            <a:ext uri="{FF2B5EF4-FFF2-40B4-BE49-F238E27FC236}">
              <a16:creationId xmlns:a16="http://schemas.microsoft.com/office/drawing/2014/main" id="{C775C71A-246D-ECF7-1093-DF1FFE5BA038}"/>
            </a:ext>
          </a:extLst>
        </xdr:cNvPr>
        <xdr:cNvSpPr>
          <a:spLocks noChangeAspect="1" noChangeArrowheads="1"/>
        </xdr:cNvSpPr>
      </xdr:nvSpPr>
      <xdr:spPr bwMode="auto">
        <a:xfrm>
          <a:off x="8096250" y="443579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272</xdr:row>
      <xdr:rowOff>0</xdr:rowOff>
    </xdr:from>
    <xdr:to>
      <xdr:col>11</xdr:col>
      <xdr:colOff>314325</xdr:colOff>
      <xdr:row>273</xdr:row>
      <xdr:rowOff>133350</xdr:rowOff>
    </xdr:to>
    <xdr:sp macro="" textlink="">
      <xdr:nvSpPr>
        <xdr:cNvPr id="49800" name="AutoShape 1" descr="Eine Matrixformel, die Konstanten verwendet">
          <a:extLst>
            <a:ext uri="{FF2B5EF4-FFF2-40B4-BE49-F238E27FC236}">
              <a16:creationId xmlns:a16="http://schemas.microsoft.com/office/drawing/2014/main" id="{A9581CD5-BF0F-BC9F-A102-B7252C379CF4}"/>
            </a:ext>
          </a:extLst>
        </xdr:cNvPr>
        <xdr:cNvSpPr>
          <a:spLocks noChangeAspect="1" noChangeArrowheads="1"/>
        </xdr:cNvSpPr>
      </xdr:nvSpPr>
      <xdr:spPr bwMode="auto">
        <a:xfrm>
          <a:off x="8096250" y="443579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272</xdr:row>
      <xdr:rowOff>0</xdr:rowOff>
    </xdr:from>
    <xdr:to>
      <xdr:col>11</xdr:col>
      <xdr:colOff>314325</xdr:colOff>
      <xdr:row>273</xdr:row>
      <xdr:rowOff>133350</xdr:rowOff>
    </xdr:to>
    <xdr:sp macro="" textlink="">
      <xdr:nvSpPr>
        <xdr:cNvPr id="49801" name="AutoShape 1" descr="Eine Matrixformel, die Konstanten verwendet">
          <a:extLst>
            <a:ext uri="{FF2B5EF4-FFF2-40B4-BE49-F238E27FC236}">
              <a16:creationId xmlns:a16="http://schemas.microsoft.com/office/drawing/2014/main" id="{45A4A316-EC19-871B-8AFE-8F8EBB910BAA}"/>
            </a:ext>
          </a:extLst>
        </xdr:cNvPr>
        <xdr:cNvSpPr>
          <a:spLocks noChangeAspect="1" noChangeArrowheads="1"/>
        </xdr:cNvSpPr>
      </xdr:nvSpPr>
      <xdr:spPr bwMode="auto">
        <a:xfrm>
          <a:off x="8096250" y="443579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128</xdr:row>
      <xdr:rowOff>0</xdr:rowOff>
    </xdr:from>
    <xdr:to>
      <xdr:col>11</xdr:col>
      <xdr:colOff>314325</xdr:colOff>
      <xdr:row>129</xdr:row>
      <xdr:rowOff>133350</xdr:rowOff>
    </xdr:to>
    <xdr:sp macro="" textlink="">
      <xdr:nvSpPr>
        <xdr:cNvPr id="49802" name="AutoShape 1" descr="Eine Matrixformel, die Konstanten verwendet">
          <a:extLst>
            <a:ext uri="{FF2B5EF4-FFF2-40B4-BE49-F238E27FC236}">
              <a16:creationId xmlns:a16="http://schemas.microsoft.com/office/drawing/2014/main" id="{B64F195D-2B0D-3DA7-F5B5-DC0A5BAAFDE8}"/>
            </a:ext>
          </a:extLst>
        </xdr:cNvPr>
        <xdr:cNvSpPr>
          <a:spLocks noChangeAspect="1" noChangeArrowheads="1"/>
        </xdr:cNvSpPr>
      </xdr:nvSpPr>
      <xdr:spPr bwMode="auto">
        <a:xfrm>
          <a:off x="8096250" y="210407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128</xdr:row>
      <xdr:rowOff>0</xdr:rowOff>
    </xdr:from>
    <xdr:to>
      <xdr:col>11</xdr:col>
      <xdr:colOff>314325</xdr:colOff>
      <xdr:row>129</xdr:row>
      <xdr:rowOff>133350</xdr:rowOff>
    </xdr:to>
    <xdr:sp macro="" textlink="">
      <xdr:nvSpPr>
        <xdr:cNvPr id="49803" name="AutoShape 1" descr="Eine Matrixformel, die Konstanten verwendet">
          <a:extLst>
            <a:ext uri="{FF2B5EF4-FFF2-40B4-BE49-F238E27FC236}">
              <a16:creationId xmlns:a16="http://schemas.microsoft.com/office/drawing/2014/main" id="{594536CD-818E-E698-2C64-9499EB500009}"/>
            </a:ext>
          </a:extLst>
        </xdr:cNvPr>
        <xdr:cNvSpPr>
          <a:spLocks noChangeAspect="1" noChangeArrowheads="1"/>
        </xdr:cNvSpPr>
      </xdr:nvSpPr>
      <xdr:spPr bwMode="auto">
        <a:xfrm>
          <a:off x="8096250" y="210407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128</xdr:row>
      <xdr:rowOff>0</xdr:rowOff>
    </xdr:from>
    <xdr:to>
      <xdr:col>11</xdr:col>
      <xdr:colOff>314325</xdr:colOff>
      <xdr:row>129</xdr:row>
      <xdr:rowOff>133350</xdr:rowOff>
    </xdr:to>
    <xdr:sp macro="" textlink="">
      <xdr:nvSpPr>
        <xdr:cNvPr id="49804" name="AutoShape 1" descr="Eine Matrixformel, die Konstanten verwendet">
          <a:extLst>
            <a:ext uri="{FF2B5EF4-FFF2-40B4-BE49-F238E27FC236}">
              <a16:creationId xmlns:a16="http://schemas.microsoft.com/office/drawing/2014/main" id="{92B959D4-2855-BD4B-C565-81C4215B7AE4}"/>
            </a:ext>
          </a:extLst>
        </xdr:cNvPr>
        <xdr:cNvSpPr>
          <a:spLocks noChangeAspect="1" noChangeArrowheads="1"/>
        </xdr:cNvSpPr>
      </xdr:nvSpPr>
      <xdr:spPr bwMode="auto">
        <a:xfrm>
          <a:off x="8096250" y="210407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128</xdr:row>
      <xdr:rowOff>0</xdr:rowOff>
    </xdr:from>
    <xdr:to>
      <xdr:col>11</xdr:col>
      <xdr:colOff>314325</xdr:colOff>
      <xdr:row>129</xdr:row>
      <xdr:rowOff>133350</xdr:rowOff>
    </xdr:to>
    <xdr:sp macro="" textlink="">
      <xdr:nvSpPr>
        <xdr:cNvPr id="49805" name="AutoShape 1" descr="Eine Matrixformel, die Konstanten verwendet">
          <a:extLst>
            <a:ext uri="{FF2B5EF4-FFF2-40B4-BE49-F238E27FC236}">
              <a16:creationId xmlns:a16="http://schemas.microsoft.com/office/drawing/2014/main" id="{477A4BF8-60A6-D9B5-5559-EB3F8548D92D}"/>
            </a:ext>
          </a:extLst>
        </xdr:cNvPr>
        <xdr:cNvSpPr>
          <a:spLocks noChangeAspect="1" noChangeArrowheads="1"/>
        </xdr:cNvSpPr>
      </xdr:nvSpPr>
      <xdr:spPr bwMode="auto">
        <a:xfrm>
          <a:off x="8096250" y="210407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340</xdr:row>
      <xdr:rowOff>0</xdr:rowOff>
    </xdr:from>
    <xdr:to>
      <xdr:col>11</xdr:col>
      <xdr:colOff>314325</xdr:colOff>
      <xdr:row>341</xdr:row>
      <xdr:rowOff>133350</xdr:rowOff>
    </xdr:to>
    <xdr:sp macro="" textlink="">
      <xdr:nvSpPr>
        <xdr:cNvPr id="49806" name="AutoShape 1" descr="Eine Matrixformel, die Konstanten verwendet">
          <a:extLst>
            <a:ext uri="{FF2B5EF4-FFF2-40B4-BE49-F238E27FC236}">
              <a16:creationId xmlns:a16="http://schemas.microsoft.com/office/drawing/2014/main" id="{BC0E96FA-40BD-1154-1D04-48FCD386C8AB}"/>
            </a:ext>
          </a:extLst>
        </xdr:cNvPr>
        <xdr:cNvSpPr>
          <a:spLocks noChangeAspect="1" noChangeArrowheads="1"/>
        </xdr:cNvSpPr>
      </xdr:nvSpPr>
      <xdr:spPr bwMode="auto">
        <a:xfrm>
          <a:off x="8096250" y="553688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340</xdr:row>
      <xdr:rowOff>0</xdr:rowOff>
    </xdr:from>
    <xdr:to>
      <xdr:col>11</xdr:col>
      <xdr:colOff>314325</xdr:colOff>
      <xdr:row>341</xdr:row>
      <xdr:rowOff>133350</xdr:rowOff>
    </xdr:to>
    <xdr:sp macro="" textlink="">
      <xdr:nvSpPr>
        <xdr:cNvPr id="49807" name="AutoShape 1" descr="Eine Matrixformel, die Konstanten verwendet">
          <a:extLst>
            <a:ext uri="{FF2B5EF4-FFF2-40B4-BE49-F238E27FC236}">
              <a16:creationId xmlns:a16="http://schemas.microsoft.com/office/drawing/2014/main" id="{5864EBCF-0649-AE47-2A4E-C99D2CB005AB}"/>
            </a:ext>
          </a:extLst>
        </xdr:cNvPr>
        <xdr:cNvSpPr>
          <a:spLocks noChangeAspect="1" noChangeArrowheads="1"/>
        </xdr:cNvSpPr>
      </xdr:nvSpPr>
      <xdr:spPr bwMode="auto">
        <a:xfrm>
          <a:off x="8096250" y="553688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340</xdr:row>
      <xdr:rowOff>0</xdr:rowOff>
    </xdr:from>
    <xdr:to>
      <xdr:col>11</xdr:col>
      <xdr:colOff>314325</xdr:colOff>
      <xdr:row>341</xdr:row>
      <xdr:rowOff>133350</xdr:rowOff>
    </xdr:to>
    <xdr:sp macro="" textlink="">
      <xdr:nvSpPr>
        <xdr:cNvPr id="49808" name="AutoShape 1" descr="Eine Matrixformel, die Konstanten verwendet">
          <a:extLst>
            <a:ext uri="{FF2B5EF4-FFF2-40B4-BE49-F238E27FC236}">
              <a16:creationId xmlns:a16="http://schemas.microsoft.com/office/drawing/2014/main" id="{4BB14C82-3FAE-1A76-3F66-A84C82991C37}"/>
            </a:ext>
          </a:extLst>
        </xdr:cNvPr>
        <xdr:cNvSpPr>
          <a:spLocks noChangeAspect="1" noChangeArrowheads="1"/>
        </xdr:cNvSpPr>
      </xdr:nvSpPr>
      <xdr:spPr bwMode="auto">
        <a:xfrm>
          <a:off x="8096250" y="553688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340</xdr:row>
      <xdr:rowOff>0</xdr:rowOff>
    </xdr:from>
    <xdr:to>
      <xdr:col>11</xdr:col>
      <xdr:colOff>314325</xdr:colOff>
      <xdr:row>341</xdr:row>
      <xdr:rowOff>133350</xdr:rowOff>
    </xdr:to>
    <xdr:sp macro="" textlink="">
      <xdr:nvSpPr>
        <xdr:cNvPr id="49809" name="AutoShape 1" descr="Eine Matrixformel, die Konstanten verwendet">
          <a:extLst>
            <a:ext uri="{FF2B5EF4-FFF2-40B4-BE49-F238E27FC236}">
              <a16:creationId xmlns:a16="http://schemas.microsoft.com/office/drawing/2014/main" id="{2751B757-BD72-3900-2A88-305F8918CD2A}"/>
            </a:ext>
          </a:extLst>
        </xdr:cNvPr>
        <xdr:cNvSpPr>
          <a:spLocks noChangeAspect="1" noChangeArrowheads="1"/>
        </xdr:cNvSpPr>
      </xdr:nvSpPr>
      <xdr:spPr bwMode="auto">
        <a:xfrm>
          <a:off x="8096250" y="553688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264</xdr:row>
      <xdr:rowOff>0</xdr:rowOff>
    </xdr:from>
    <xdr:to>
      <xdr:col>11</xdr:col>
      <xdr:colOff>314325</xdr:colOff>
      <xdr:row>265</xdr:row>
      <xdr:rowOff>133350</xdr:rowOff>
    </xdr:to>
    <xdr:sp macro="" textlink="">
      <xdr:nvSpPr>
        <xdr:cNvPr id="49810" name="AutoShape 1" descr="Eine Matrixformel, die Konstanten verwendet">
          <a:extLst>
            <a:ext uri="{FF2B5EF4-FFF2-40B4-BE49-F238E27FC236}">
              <a16:creationId xmlns:a16="http://schemas.microsoft.com/office/drawing/2014/main" id="{2549EE7F-21CA-C2CD-727E-49D9E6C64C8A}"/>
            </a:ext>
          </a:extLst>
        </xdr:cNvPr>
        <xdr:cNvSpPr>
          <a:spLocks noChangeAspect="1" noChangeArrowheads="1"/>
        </xdr:cNvSpPr>
      </xdr:nvSpPr>
      <xdr:spPr bwMode="auto">
        <a:xfrm>
          <a:off x="8096250" y="430625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264</xdr:row>
      <xdr:rowOff>0</xdr:rowOff>
    </xdr:from>
    <xdr:to>
      <xdr:col>11</xdr:col>
      <xdr:colOff>314325</xdr:colOff>
      <xdr:row>265</xdr:row>
      <xdr:rowOff>133350</xdr:rowOff>
    </xdr:to>
    <xdr:sp macro="" textlink="">
      <xdr:nvSpPr>
        <xdr:cNvPr id="49811" name="AutoShape 1" descr="Eine Matrixformel, die Konstanten verwendet">
          <a:extLst>
            <a:ext uri="{FF2B5EF4-FFF2-40B4-BE49-F238E27FC236}">
              <a16:creationId xmlns:a16="http://schemas.microsoft.com/office/drawing/2014/main" id="{C19A5199-8BF0-93CB-AED6-15CD7D43403F}"/>
            </a:ext>
          </a:extLst>
        </xdr:cNvPr>
        <xdr:cNvSpPr>
          <a:spLocks noChangeAspect="1" noChangeArrowheads="1"/>
        </xdr:cNvSpPr>
      </xdr:nvSpPr>
      <xdr:spPr bwMode="auto">
        <a:xfrm>
          <a:off x="8096250" y="430625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264</xdr:row>
      <xdr:rowOff>0</xdr:rowOff>
    </xdr:from>
    <xdr:to>
      <xdr:col>11</xdr:col>
      <xdr:colOff>314325</xdr:colOff>
      <xdr:row>265</xdr:row>
      <xdr:rowOff>133350</xdr:rowOff>
    </xdr:to>
    <xdr:sp macro="" textlink="">
      <xdr:nvSpPr>
        <xdr:cNvPr id="49812" name="AutoShape 1" descr="Eine Matrixformel, die Konstanten verwendet">
          <a:extLst>
            <a:ext uri="{FF2B5EF4-FFF2-40B4-BE49-F238E27FC236}">
              <a16:creationId xmlns:a16="http://schemas.microsoft.com/office/drawing/2014/main" id="{91268F70-06C1-5D4D-7849-D1EF06E7CDF5}"/>
            </a:ext>
          </a:extLst>
        </xdr:cNvPr>
        <xdr:cNvSpPr>
          <a:spLocks noChangeAspect="1" noChangeArrowheads="1"/>
        </xdr:cNvSpPr>
      </xdr:nvSpPr>
      <xdr:spPr bwMode="auto">
        <a:xfrm>
          <a:off x="8096250" y="430625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264</xdr:row>
      <xdr:rowOff>0</xdr:rowOff>
    </xdr:from>
    <xdr:to>
      <xdr:col>11</xdr:col>
      <xdr:colOff>314325</xdr:colOff>
      <xdr:row>265</xdr:row>
      <xdr:rowOff>133350</xdr:rowOff>
    </xdr:to>
    <xdr:sp macro="" textlink="">
      <xdr:nvSpPr>
        <xdr:cNvPr id="49813" name="AutoShape 1" descr="Eine Matrixformel, die Konstanten verwendet">
          <a:extLst>
            <a:ext uri="{FF2B5EF4-FFF2-40B4-BE49-F238E27FC236}">
              <a16:creationId xmlns:a16="http://schemas.microsoft.com/office/drawing/2014/main" id="{0F395C7A-4687-1E75-72CE-9CC199B17950}"/>
            </a:ext>
          </a:extLst>
        </xdr:cNvPr>
        <xdr:cNvSpPr>
          <a:spLocks noChangeAspect="1" noChangeArrowheads="1"/>
        </xdr:cNvSpPr>
      </xdr:nvSpPr>
      <xdr:spPr bwMode="auto">
        <a:xfrm>
          <a:off x="8096250" y="430625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345</xdr:row>
      <xdr:rowOff>0</xdr:rowOff>
    </xdr:from>
    <xdr:to>
      <xdr:col>11</xdr:col>
      <xdr:colOff>314325</xdr:colOff>
      <xdr:row>346</xdr:row>
      <xdr:rowOff>133350</xdr:rowOff>
    </xdr:to>
    <xdr:sp macro="" textlink="">
      <xdr:nvSpPr>
        <xdr:cNvPr id="49814" name="AutoShape 1" descr="Eine Matrixformel, die Konstanten verwendet">
          <a:extLst>
            <a:ext uri="{FF2B5EF4-FFF2-40B4-BE49-F238E27FC236}">
              <a16:creationId xmlns:a16="http://schemas.microsoft.com/office/drawing/2014/main" id="{02FA9FED-233F-8B30-348B-00F851A76D94}"/>
            </a:ext>
          </a:extLst>
        </xdr:cNvPr>
        <xdr:cNvSpPr>
          <a:spLocks noChangeAspect="1" noChangeArrowheads="1"/>
        </xdr:cNvSpPr>
      </xdr:nvSpPr>
      <xdr:spPr bwMode="auto">
        <a:xfrm>
          <a:off x="8096250" y="561784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345</xdr:row>
      <xdr:rowOff>0</xdr:rowOff>
    </xdr:from>
    <xdr:to>
      <xdr:col>11</xdr:col>
      <xdr:colOff>314325</xdr:colOff>
      <xdr:row>346</xdr:row>
      <xdr:rowOff>133350</xdr:rowOff>
    </xdr:to>
    <xdr:sp macro="" textlink="">
      <xdr:nvSpPr>
        <xdr:cNvPr id="49815" name="AutoShape 1" descr="Eine Matrixformel, die Konstanten verwendet">
          <a:extLst>
            <a:ext uri="{FF2B5EF4-FFF2-40B4-BE49-F238E27FC236}">
              <a16:creationId xmlns:a16="http://schemas.microsoft.com/office/drawing/2014/main" id="{1F413BFD-7601-CA45-CFA4-ECA672ECA6B2}"/>
            </a:ext>
          </a:extLst>
        </xdr:cNvPr>
        <xdr:cNvSpPr>
          <a:spLocks noChangeAspect="1" noChangeArrowheads="1"/>
        </xdr:cNvSpPr>
      </xdr:nvSpPr>
      <xdr:spPr bwMode="auto">
        <a:xfrm>
          <a:off x="8096250" y="561784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345</xdr:row>
      <xdr:rowOff>0</xdr:rowOff>
    </xdr:from>
    <xdr:to>
      <xdr:col>11</xdr:col>
      <xdr:colOff>314325</xdr:colOff>
      <xdr:row>346</xdr:row>
      <xdr:rowOff>133350</xdr:rowOff>
    </xdr:to>
    <xdr:sp macro="" textlink="">
      <xdr:nvSpPr>
        <xdr:cNvPr id="49816" name="AutoShape 1" descr="Eine Matrixformel, die Konstanten verwendet">
          <a:extLst>
            <a:ext uri="{FF2B5EF4-FFF2-40B4-BE49-F238E27FC236}">
              <a16:creationId xmlns:a16="http://schemas.microsoft.com/office/drawing/2014/main" id="{59492F3F-FDC8-D139-FC7C-10EA2CB6D3FD}"/>
            </a:ext>
          </a:extLst>
        </xdr:cNvPr>
        <xdr:cNvSpPr>
          <a:spLocks noChangeAspect="1" noChangeArrowheads="1"/>
        </xdr:cNvSpPr>
      </xdr:nvSpPr>
      <xdr:spPr bwMode="auto">
        <a:xfrm>
          <a:off x="8096250" y="561784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345</xdr:row>
      <xdr:rowOff>0</xdr:rowOff>
    </xdr:from>
    <xdr:to>
      <xdr:col>11</xdr:col>
      <xdr:colOff>314325</xdr:colOff>
      <xdr:row>346</xdr:row>
      <xdr:rowOff>133350</xdr:rowOff>
    </xdr:to>
    <xdr:sp macro="" textlink="">
      <xdr:nvSpPr>
        <xdr:cNvPr id="49817" name="AutoShape 1" descr="Eine Matrixformel, die Konstanten verwendet">
          <a:extLst>
            <a:ext uri="{FF2B5EF4-FFF2-40B4-BE49-F238E27FC236}">
              <a16:creationId xmlns:a16="http://schemas.microsoft.com/office/drawing/2014/main" id="{5522F57D-9309-E9E4-A25F-8DBDB55AD56C}"/>
            </a:ext>
          </a:extLst>
        </xdr:cNvPr>
        <xdr:cNvSpPr>
          <a:spLocks noChangeAspect="1" noChangeArrowheads="1"/>
        </xdr:cNvSpPr>
      </xdr:nvSpPr>
      <xdr:spPr bwMode="auto">
        <a:xfrm>
          <a:off x="8096250" y="561784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193</xdr:row>
      <xdr:rowOff>0</xdr:rowOff>
    </xdr:from>
    <xdr:to>
      <xdr:col>11</xdr:col>
      <xdr:colOff>314325</xdr:colOff>
      <xdr:row>194</xdr:row>
      <xdr:rowOff>133350</xdr:rowOff>
    </xdr:to>
    <xdr:sp macro="" textlink="">
      <xdr:nvSpPr>
        <xdr:cNvPr id="49818" name="AutoShape 1" descr="Eine Matrixformel, die Konstanten verwendet">
          <a:extLst>
            <a:ext uri="{FF2B5EF4-FFF2-40B4-BE49-F238E27FC236}">
              <a16:creationId xmlns:a16="http://schemas.microsoft.com/office/drawing/2014/main" id="{BF6CBD6E-221A-CB1F-4CA5-1682FCF310B8}"/>
            </a:ext>
          </a:extLst>
        </xdr:cNvPr>
        <xdr:cNvSpPr>
          <a:spLocks noChangeAspect="1" noChangeArrowheads="1"/>
        </xdr:cNvSpPr>
      </xdr:nvSpPr>
      <xdr:spPr bwMode="auto">
        <a:xfrm>
          <a:off x="8096250" y="315658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193</xdr:row>
      <xdr:rowOff>0</xdr:rowOff>
    </xdr:from>
    <xdr:to>
      <xdr:col>11</xdr:col>
      <xdr:colOff>314325</xdr:colOff>
      <xdr:row>194</xdr:row>
      <xdr:rowOff>133350</xdr:rowOff>
    </xdr:to>
    <xdr:sp macro="" textlink="">
      <xdr:nvSpPr>
        <xdr:cNvPr id="49819" name="AutoShape 1" descr="Eine Matrixformel, die Konstanten verwendet">
          <a:extLst>
            <a:ext uri="{FF2B5EF4-FFF2-40B4-BE49-F238E27FC236}">
              <a16:creationId xmlns:a16="http://schemas.microsoft.com/office/drawing/2014/main" id="{B2FAF630-CCCA-2A4E-4A9D-09F65655B85C}"/>
            </a:ext>
          </a:extLst>
        </xdr:cNvPr>
        <xdr:cNvSpPr>
          <a:spLocks noChangeAspect="1" noChangeArrowheads="1"/>
        </xdr:cNvSpPr>
      </xdr:nvSpPr>
      <xdr:spPr bwMode="auto">
        <a:xfrm>
          <a:off x="8096250" y="315658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193</xdr:row>
      <xdr:rowOff>0</xdr:rowOff>
    </xdr:from>
    <xdr:to>
      <xdr:col>11</xdr:col>
      <xdr:colOff>314325</xdr:colOff>
      <xdr:row>194</xdr:row>
      <xdr:rowOff>133350</xdr:rowOff>
    </xdr:to>
    <xdr:sp macro="" textlink="">
      <xdr:nvSpPr>
        <xdr:cNvPr id="49820" name="AutoShape 1" descr="Eine Matrixformel, die Konstanten verwendet">
          <a:extLst>
            <a:ext uri="{FF2B5EF4-FFF2-40B4-BE49-F238E27FC236}">
              <a16:creationId xmlns:a16="http://schemas.microsoft.com/office/drawing/2014/main" id="{F0DFBFF6-BF00-371C-E26C-FB84BCA8B450}"/>
            </a:ext>
          </a:extLst>
        </xdr:cNvPr>
        <xdr:cNvSpPr>
          <a:spLocks noChangeAspect="1" noChangeArrowheads="1"/>
        </xdr:cNvSpPr>
      </xdr:nvSpPr>
      <xdr:spPr bwMode="auto">
        <a:xfrm>
          <a:off x="8096250" y="315658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193</xdr:row>
      <xdr:rowOff>0</xdr:rowOff>
    </xdr:from>
    <xdr:to>
      <xdr:col>11</xdr:col>
      <xdr:colOff>314325</xdr:colOff>
      <xdr:row>194</xdr:row>
      <xdr:rowOff>133350</xdr:rowOff>
    </xdr:to>
    <xdr:sp macro="" textlink="">
      <xdr:nvSpPr>
        <xdr:cNvPr id="49821" name="AutoShape 1" descr="Eine Matrixformel, die Konstanten verwendet">
          <a:extLst>
            <a:ext uri="{FF2B5EF4-FFF2-40B4-BE49-F238E27FC236}">
              <a16:creationId xmlns:a16="http://schemas.microsoft.com/office/drawing/2014/main" id="{A5C2068A-0441-DCBA-7A34-32C1863BD259}"/>
            </a:ext>
          </a:extLst>
        </xdr:cNvPr>
        <xdr:cNvSpPr>
          <a:spLocks noChangeAspect="1" noChangeArrowheads="1"/>
        </xdr:cNvSpPr>
      </xdr:nvSpPr>
      <xdr:spPr bwMode="auto">
        <a:xfrm>
          <a:off x="8096250" y="315658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62</xdr:row>
      <xdr:rowOff>0</xdr:rowOff>
    </xdr:from>
    <xdr:to>
      <xdr:col>11</xdr:col>
      <xdr:colOff>314325</xdr:colOff>
      <xdr:row>63</xdr:row>
      <xdr:rowOff>133350</xdr:rowOff>
    </xdr:to>
    <xdr:sp macro="" textlink="">
      <xdr:nvSpPr>
        <xdr:cNvPr id="49822" name="AutoShape 1" descr="Eine Matrixformel, die Konstanten verwendet">
          <a:extLst>
            <a:ext uri="{FF2B5EF4-FFF2-40B4-BE49-F238E27FC236}">
              <a16:creationId xmlns:a16="http://schemas.microsoft.com/office/drawing/2014/main" id="{0474164E-4075-F341-A8BC-D8DEF3ADDF9A}"/>
            </a:ext>
          </a:extLst>
        </xdr:cNvPr>
        <xdr:cNvSpPr>
          <a:spLocks noChangeAspect="1" noChangeArrowheads="1"/>
        </xdr:cNvSpPr>
      </xdr:nvSpPr>
      <xdr:spPr bwMode="auto">
        <a:xfrm>
          <a:off x="8096250" y="103536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62</xdr:row>
      <xdr:rowOff>0</xdr:rowOff>
    </xdr:from>
    <xdr:to>
      <xdr:col>11</xdr:col>
      <xdr:colOff>314325</xdr:colOff>
      <xdr:row>63</xdr:row>
      <xdr:rowOff>133350</xdr:rowOff>
    </xdr:to>
    <xdr:sp macro="" textlink="">
      <xdr:nvSpPr>
        <xdr:cNvPr id="49823" name="AutoShape 1" descr="Eine Matrixformel, die Konstanten verwendet">
          <a:extLst>
            <a:ext uri="{FF2B5EF4-FFF2-40B4-BE49-F238E27FC236}">
              <a16:creationId xmlns:a16="http://schemas.microsoft.com/office/drawing/2014/main" id="{37A68429-8C54-C958-FE5A-68545755D166}"/>
            </a:ext>
          </a:extLst>
        </xdr:cNvPr>
        <xdr:cNvSpPr>
          <a:spLocks noChangeAspect="1" noChangeArrowheads="1"/>
        </xdr:cNvSpPr>
      </xdr:nvSpPr>
      <xdr:spPr bwMode="auto">
        <a:xfrm>
          <a:off x="8096250" y="103536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62</xdr:row>
      <xdr:rowOff>0</xdr:rowOff>
    </xdr:from>
    <xdr:to>
      <xdr:col>11</xdr:col>
      <xdr:colOff>314325</xdr:colOff>
      <xdr:row>63</xdr:row>
      <xdr:rowOff>133350</xdr:rowOff>
    </xdr:to>
    <xdr:sp macro="" textlink="">
      <xdr:nvSpPr>
        <xdr:cNvPr id="49824" name="AutoShape 1" descr="Eine Matrixformel, die Konstanten verwendet">
          <a:extLst>
            <a:ext uri="{FF2B5EF4-FFF2-40B4-BE49-F238E27FC236}">
              <a16:creationId xmlns:a16="http://schemas.microsoft.com/office/drawing/2014/main" id="{AE8924C4-6FC7-F191-0B7F-ADDA21CABB7F}"/>
            </a:ext>
          </a:extLst>
        </xdr:cNvPr>
        <xdr:cNvSpPr>
          <a:spLocks noChangeAspect="1" noChangeArrowheads="1"/>
        </xdr:cNvSpPr>
      </xdr:nvSpPr>
      <xdr:spPr bwMode="auto">
        <a:xfrm>
          <a:off x="8096250" y="103536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62</xdr:row>
      <xdr:rowOff>0</xdr:rowOff>
    </xdr:from>
    <xdr:to>
      <xdr:col>11</xdr:col>
      <xdr:colOff>314325</xdr:colOff>
      <xdr:row>63</xdr:row>
      <xdr:rowOff>133350</xdr:rowOff>
    </xdr:to>
    <xdr:sp macro="" textlink="">
      <xdr:nvSpPr>
        <xdr:cNvPr id="49825" name="AutoShape 1" descr="Eine Matrixformel, die Konstanten verwendet">
          <a:extLst>
            <a:ext uri="{FF2B5EF4-FFF2-40B4-BE49-F238E27FC236}">
              <a16:creationId xmlns:a16="http://schemas.microsoft.com/office/drawing/2014/main" id="{345AF00D-F3C5-6859-7781-60E0E176E188}"/>
            </a:ext>
          </a:extLst>
        </xdr:cNvPr>
        <xdr:cNvSpPr>
          <a:spLocks noChangeAspect="1" noChangeArrowheads="1"/>
        </xdr:cNvSpPr>
      </xdr:nvSpPr>
      <xdr:spPr bwMode="auto">
        <a:xfrm>
          <a:off x="8096250" y="103536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250</xdr:row>
      <xdr:rowOff>0</xdr:rowOff>
    </xdr:from>
    <xdr:to>
      <xdr:col>11</xdr:col>
      <xdr:colOff>314325</xdr:colOff>
      <xdr:row>251</xdr:row>
      <xdr:rowOff>133350</xdr:rowOff>
    </xdr:to>
    <xdr:sp macro="" textlink="">
      <xdr:nvSpPr>
        <xdr:cNvPr id="49826" name="AutoShape 1" descr="Eine Matrixformel, die Konstanten verwendet">
          <a:extLst>
            <a:ext uri="{FF2B5EF4-FFF2-40B4-BE49-F238E27FC236}">
              <a16:creationId xmlns:a16="http://schemas.microsoft.com/office/drawing/2014/main" id="{1B849C70-425C-07C3-8913-FB73C93E362E}"/>
            </a:ext>
          </a:extLst>
        </xdr:cNvPr>
        <xdr:cNvSpPr>
          <a:spLocks noChangeAspect="1" noChangeArrowheads="1"/>
        </xdr:cNvSpPr>
      </xdr:nvSpPr>
      <xdr:spPr bwMode="auto">
        <a:xfrm>
          <a:off x="8096250" y="407955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250</xdr:row>
      <xdr:rowOff>0</xdr:rowOff>
    </xdr:from>
    <xdr:to>
      <xdr:col>11</xdr:col>
      <xdr:colOff>314325</xdr:colOff>
      <xdr:row>251</xdr:row>
      <xdr:rowOff>133350</xdr:rowOff>
    </xdr:to>
    <xdr:sp macro="" textlink="">
      <xdr:nvSpPr>
        <xdr:cNvPr id="49827" name="AutoShape 1" descr="Eine Matrixformel, die Konstanten verwendet">
          <a:extLst>
            <a:ext uri="{FF2B5EF4-FFF2-40B4-BE49-F238E27FC236}">
              <a16:creationId xmlns:a16="http://schemas.microsoft.com/office/drawing/2014/main" id="{474BC4ED-E952-FC13-E07D-5A26BF5C526A}"/>
            </a:ext>
          </a:extLst>
        </xdr:cNvPr>
        <xdr:cNvSpPr>
          <a:spLocks noChangeAspect="1" noChangeArrowheads="1"/>
        </xdr:cNvSpPr>
      </xdr:nvSpPr>
      <xdr:spPr bwMode="auto">
        <a:xfrm>
          <a:off x="8096250" y="407955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250</xdr:row>
      <xdr:rowOff>0</xdr:rowOff>
    </xdr:from>
    <xdr:to>
      <xdr:col>11</xdr:col>
      <xdr:colOff>314325</xdr:colOff>
      <xdr:row>251</xdr:row>
      <xdr:rowOff>133350</xdr:rowOff>
    </xdr:to>
    <xdr:sp macro="" textlink="">
      <xdr:nvSpPr>
        <xdr:cNvPr id="49828" name="AutoShape 1" descr="Eine Matrixformel, die Konstanten verwendet">
          <a:extLst>
            <a:ext uri="{FF2B5EF4-FFF2-40B4-BE49-F238E27FC236}">
              <a16:creationId xmlns:a16="http://schemas.microsoft.com/office/drawing/2014/main" id="{489B0402-1F88-D7AD-627F-6191501C6EFF}"/>
            </a:ext>
          </a:extLst>
        </xdr:cNvPr>
        <xdr:cNvSpPr>
          <a:spLocks noChangeAspect="1" noChangeArrowheads="1"/>
        </xdr:cNvSpPr>
      </xdr:nvSpPr>
      <xdr:spPr bwMode="auto">
        <a:xfrm>
          <a:off x="8096250" y="407955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250</xdr:row>
      <xdr:rowOff>0</xdr:rowOff>
    </xdr:from>
    <xdr:to>
      <xdr:col>11</xdr:col>
      <xdr:colOff>314325</xdr:colOff>
      <xdr:row>251</xdr:row>
      <xdr:rowOff>133350</xdr:rowOff>
    </xdr:to>
    <xdr:sp macro="" textlink="">
      <xdr:nvSpPr>
        <xdr:cNvPr id="49829" name="AutoShape 1" descr="Eine Matrixformel, die Konstanten verwendet">
          <a:extLst>
            <a:ext uri="{FF2B5EF4-FFF2-40B4-BE49-F238E27FC236}">
              <a16:creationId xmlns:a16="http://schemas.microsoft.com/office/drawing/2014/main" id="{B890A7BD-D6D3-CE33-59A3-938177C0E6E4}"/>
            </a:ext>
          </a:extLst>
        </xdr:cNvPr>
        <xdr:cNvSpPr>
          <a:spLocks noChangeAspect="1" noChangeArrowheads="1"/>
        </xdr:cNvSpPr>
      </xdr:nvSpPr>
      <xdr:spPr bwMode="auto">
        <a:xfrm>
          <a:off x="8096250" y="407955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224</xdr:row>
      <xdr:rowOff>0</xdr:rowOff>
    </xdr:from>
    <xdr:to>
      <xdr:col>11</xdr:col>
      <xdr:colOff>314325</xdr:colOff>
      <xdr:row>225</xdr:row>
      <xdr:rowOff>133350</xdr:rowOff>
    </xdr:to>
    <xdr:sp macro="" textlink="">
      <xdr:nvSpPr>
        <xdr:cNvPr id="49830" name="AutoShape 1" descr="Eine Matrixformel, die Konstanten verwendet">
          <a:extLst>
            <a:ext uri="{FF2B5EF4-FFF2-40B4-BE49-F238E27FC236}">
              <a16:creationId xmlns:a16="http://schemas.microsoft.com/office/drawing/2014/main" id="{3B1E165C-21C4-3D5E-4967-D795CC27B2BE}"/>
            </a:ext>
          </a:extLst>
        </xdr:cNvPr>
        <xdr:cNvSpPr>
          <a:spLocks noChangeAspect="1" noChangeArrowheads="1"/>
        </xdr:cNvSpPr>
      </xdr:nvSpPr>
      <xdr:spPr bwMode="auto">
        <a:xfrm>
          <a:off x="8096250" y="365855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224</xdr:row>
      <xdr:rowOff>0</xdr:rowOff>
    </xdr:from>
    <xdr:to>
      <xdr:col>11</xdr:col>
      <xdr:colOff>314325</xdr:colOff>
      <xdr:row>225</xdr:row>
      <xdr:rowOff>133350</xdr:rowOff>
    </xdr:to>
    <xdr:sp macro="" textlink="">
      <xdr:nvSpPr>
        <xdr:cNvPr id="49831" name="AutoShape 1" descr="Eine Matrixformel, die Konstanten verwendet">
          <a:extLst>
            <a:ext uri="{FF2B5EF4-FFF2-40B4-BE49-F238E27FC236}">
              <a16:creationId xmlns:a16="http://schemas.microsoft.com/office/drawing/2014/main" id="{D229144D-529B-2F9F-9FE8-291AAF5541E0}"/>
            </a:ext>
          </a:extLst>
        </xdr:cNvPr>
        <xdr:cNvSpPr>
          <a:spLocks noChangeAspect="1" noChangeArrowheads="1"/>
        </xdr:cNvSpPr>
      </xdr:nvSpPr>
      <xdr:spPr bwMode="auto">
        <a:xfrm>
          <a:off x="8096250" y="365855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224</xdr:row>
      <xdr:rowOff>0</xdr:rowOff>
    </xdr:from>
    <xdr:to>
      <xdr:col>11</xdr:col>
      <xdr:colOff>314325</xdr:colOff>
      <xdr:row>225</xdr:row>
      <xdr:rowOff>133350</xdr:rowOff>
    </xdr:to>
    <xdr:sp macro="" textlink="">
      <xdr:nvSpPr>
        <xdr:cNvPr id="49832" name="AutoShape 1" descr="Eine Matrixformel, die Konstanten verwendet">
          <a:extLst>
            <a:ext uri="{FF2B5EF4-FFF2-40B4-BE49-F238E27FC236}">
              <a16:creationId xmlns:a16="http://schemas.microsoft.com/office/drawing/2014/main" id="{160A1E75-EA05-EE8E-1330-B2D3907A11DF}"/>
            </a:ext>
          </a:extLst>
        </xdr:cNvPr>
        <xdr:cNvSpPr>
          <a:spLocks noChangeAspect="1" noChangeArrowheads="1"/>
        </xdr:cNvSpPr>
      </xdr:nvSpPr>
      <xdr:spPr bwMode="auto">
        <a:xfrm>
          <a:off x="8096250" y="365855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224</xdr:row>
      <xdr:rowOff>0</xdr:rowOff>
    </xdr:from>
    <xdr:to>
      <xdr:col>11</xdr:col>
      <xdr:colOff>314325</xdr:colOff>
      <xdr:row>225</xdr:row>
      <xdr:rowOff>133350</xdr:rowOff>
    </xdr:to>
    <xdr:sp macro="" textlink="">
      <xdr:nvSpPr>
        <xdr:cNvPr id="49833" name="AutoShape 1" descr="Eine Matrixformel, die Konstanten verwendet">
          <a:extLst>
            <a:ext uri="{FF2B5EF4-FFF2-40B4-BE49-F238E27FC236}">
              <a16:creationId xmlns:a16="http://schemas.microsoft.com/office/drawing/2014/main" id="{7C90378F-BD63-3DAF-9768-39205FF0F8FD}"/>
            </a:ext>
          </a:extLst>
        </xdr:cNvPr>
        <xdr:cNvSpPr>
          <a:spLocks noChangeAspect="1" noChangeArrowheads="1"/>
        </xdr:cNvSpPr>
      </xdr:nvSpPr>
      <xdr:spPr bwMode="auto">
        <a:xfrm>
          <a:off x="8096250" y="365855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127</xdr:row>
      <xdr:rowOff>0</xdr:rowOff>
    </xdr:from>
    <xdr:to>
      <xdr:col>11</xdr:col>
      <xdr:colOff>314325</xdr:colOff>
      <xdr:row>128</xdr:row>
      <xdr:rowOff>133350</xdr:rowOff>
    </xdr:to>
    <xdr:sp macro="" textlink="">
      <xdr:nvSpPr>
        <xdr:cNvPr id="49834" name="AutoShape 1" descr="Eine Matrixformel, die Konstanten verwendet">
          <a:extLst>
            <a:ext uri="{FF2B5EF4-FFF2-40B4-BE49-F238E27FC236}">
              <a16:creationId xmlns:a16="http://schemas.microsoft.com/office/drawing/2014/main" id="{3125FD97-569F-A460-77BA-D8B4735D9AB6}"/>
            </a:ext>
          </a:extLst>
        </xdr:cNvPr>
        <xdr:cNvSpPr>
          <a:spLocks noChangeAspect="1" noChangeArrowheads="1"/>
        </xdr:cNvSpPr>
      </xdr:nvSpPr>
      <xdr:spPr bwMode="auto">
        <a:xfrm>
          <a:off x="8096250" y="208788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127</xdr:row>
      <xdr:rowOff>0</xdr:rowOff>
    </xdr:from>
    <xdr:to>
      <xdr:col>11</xdr:col>
      <xdr:colOff>314325</xdr:colOff>
      <xdr:row>128</xdr:row>
      <xdr:rowOff>133350</xdr:rowOff>
    </xdr:to>
    <xdr:sp macro="" textlink="">
      <xdr:nvSpPr>
        <xdr:cNvPr id="49835" name="AutoShape 1" descr="Eine Matrixformel, die Konstanten verwendet">
          <a:extLst>
            <a:ext uri="{FF2B5EF4-FFF2-40B4-BE49-F238E27FC236}">
              <a16:creationId xmlns:a16="http://schemas.microsoft.com/office/drawing/2014/main" id="{A49A69FE-2AB9-ED80-C84F-973758BAE9C2}"/>
            </a:ext>
          </a:extLst>
        </xdr:cNvPr>
        <xdr:cNvSpPr>
          <a:spLocks noChangeAspect="1" noChangeArrowheads="1"/>
        </xdr:cNvSpPr>
      </xdr:nvSpPr>
      <xdr:spPr bwMode="auto">
        <a:xfrm>
          <a:off x="8096250" y="208788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127</xdr:row>
      <xdr:rowOff>0</xdr:rowOff>
    </xdr:from>
    <xdr:to>
      <xdr:col>11</xdr:col>
      <xdr:colOff>314325</xdr:colOff>
      <xdr:row>128</xdr:row>
      <xdr:rowOff>133350</xdr:rowOff>
    </xdr:to>
    <xdr:sp macro="" textlink="">
      <xdr:nvSpPr>
        <xdr:cNvPr id="49836" name="AutoShape 1" descr="Eine Matrixformel, die Konstanten verwendet">
          <a:extLst>
            <a:ext uri="{FF2B5EF4-FFF2-40B4-BE49-F238E27FC236}">
              <a16:creationId xmlns:a16="http://schemas.microsoft.com/office/drawing/2014/main" id="{4C388963-D3B4-5CB7-A1D7-2D1BF2C1946B}"/>
            </a:ext>
          </a:extLst>
        </xdr:cNvPr>
        <xdr:cNvSpPr>
          <a:spLocks noChangeAspect="1" noChangeArrowheads="1"/>
        </xdr:cNvSpPr>
      </xdr:nvSpPr>
      <xdr:spPr bwMode="auto">
        <a:xfrm>
          <a:off x="8096250" y="208788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127</xdr:row>
      <xdr:rowOff>0</xdr:rowOff>
    </xdr:from>
    <xdr:to>
      <xdr:col>11</xdr:col>
      <xdr:colOff>314325</xdr:colOff>
      <xdr:row>128</xdr:row>
      <xdr:rowOff>133350</xdr:rowOff>
    </xdr:to>
    <xdr:sp macro="" textlink="">
      <xdr:nvSpPr>
        <xdr:cNvPr id="49837" name="AutoShape 1" descr="Eine Matrixformel, die Konstanten verwendet">
          <a:extLst>
            <a:ext uri="{FF2B5EF4-FFF2-40B4-BE49-F238E27FC236}">
              <a16:creationId xmlns:a16="http://schemas.microsoft.com/office/drawing/2014/main" id="{15B0BD7B-E724-8FF8-7E2A-B120F30DDC60}"/>
            </a:ext>
          </a:extLst>
        </xdr:cNvPr>
        <xdr:cNvSpPr>
          <a:spLocks noChangeAspect="1" noChangeArrowheads="1"/>
        </xdr:cNvSpPr>
      </xdr:nvSpPr>
      <xdr:spPr bwMode="auto">
        <a:xfrm>
          <a:off x="8096250" y="208788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222</xdr:row>
      <xdr:rowOff>0</xdr:rowOff>
    </xdr:from>
    <xdr:to>
      <xdr:col>11</xdr:col>
      <xdr:colOff>314325</xdr:colOff>
      <xdr:row>223</xdr:row>
      <xdr:rowOff>133350</xdr:rowOff>
    </xdr:to>
    <xdr:sp macro="" textlink="">
      <xdr:nvSpPr>
        <xdr:cNvPr id="49838" name="AutoShape 1" descr="Eine Matrixformel, die Konstanten verwendet">
          <a:extLst>
            <a:ext uri="{FF2B5EF4-FFF2-40B4-BE49-F238E27FC236}">
              <a16:creationId xmlns:a16="http://schemas.microsoft.com/office/drawing/2014/main" id="{CC734A66-69A5-3D49-E3CF-C57918EC198C}"/>
            </a:ext>
          </a:extLst>
        </xdr:cNvPr>
        <xdr:cNvSpPr>
          <a:spLocks noChangeAspect="1" noChangeArrowheads="1"/>
        </xdr:cNvSpPr>
      </xdr:nvSpPr>
      <xdr:spPr bwMode="auto">
        <a:xfrm>
          <a:off x="8096250" y="362616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222</xdr:row>
      <xdr:rowOff>0</xdr:rowOff>
    </xdr:from>
    <xdr:to>
      <xdr:col>11</xdr:col>
      <xdr:colOff>314325</xdr:colOff>
      <xdr:row>223</xdr:row>
      <xdr:rowOff>133350</xdr:rowOff>
    </xdr:to>
    <xdr:sp macro="" textlink="">
      <xdr:nvSpPr>
        <xdr:cNvPr id="49839" name="AutoShape 1" descr="Eine Matrixformel, die Konstanten verwendet">
          <a:extLst>
            <a:ext uri="{FF2B5EF4-FFF2-40B4-BE49-F238E27FC236}">
              <a16:creationId xmlns:a16="http://schemas.microsoft.com/office/drawing/2014/main" id="{603F91EF-DD7D-339F-BEA2-080EDCC1BBDB}"/>
            </a:ext>
          </a:extLst>
        </xdr:cNvPr>
        <xdr:cNvSpPr>
          <a:spLocks noChangeAspect="1" noChangeArrowheads="1"/>
        </xdr:cNvSpPr>
      </xdr:nvSpPr>
      <xdr:spPr bwMode="auto">
        <a:xfrm>
          <a:off x="8096250" y="362616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222</xdr:row>
      <xdr:rowOff>0</xdr:rowOff>
    </xdr:from>
    <xdr:to>
      <xdr:col>11</xdr:col>
      <xdr:colOff>314325</xdr:colOff>
      <xdr:row>223</xdr:row>
      <xdr:rowOff>133350</xdr:rowOff>
    </xdr:to>
    <xdr:sp macro="" textlink="">
      <xdr:nvSpPr>
        <xdr:cNvPr id="49840" name="AutoShape 1" descr="Eine Matrixformel, die Konstanten verwendet">
          <a:extLst>
            <a:ext uri="{FF2B5EF4-FFF2-40B4-BE49-F238E27FC236}">
              <a16:creationId xmlns:a16="http://schemas.microsoft.com/office/drawing/2014/main" id="{F4E349D4-A97F-3705-7120-B26619CA38DF}"/>
            </a:ext>
          </a:extLst>
        </xdr:cNvPr>
        <xdr:cNvSpPr>
          <a:spLocks noChangeAspect="1" noChangeArrowheads="1"/>
        </xdr:cNvSpPr>
      </xdr:nvSpPr>
      <xdr:spPr bwMode="auto">
        <a:xfrm>
          <a:off x="8096250" y="362616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222</xdr:row>
      <xdr:rowOff>0</xdr:rowOff>
    </xdr:from>
    <xdr:to>
      <xdr:col>11</xdr:col>
      <xdr:colOff>314325</xdr:colOff>
      <xdr:row>223</xdr:row>
      <xdr:rowOff>133350</xdr:rowOff>
    </xdr:to>
    <xdr:sp macro="" textlink="">
      <xdr:nvSpPr>
        <xdr:cNvPr id="49841" name="AutoShape 1" descr="Eine Matrixformel, die Konstanten verwendet">
          <a:extLst>
            <a:ext uri="{FF2B5EF4-FFF2-40B4-BE49-F238E27FC236}">
              <a16:creationId xmlns:a16="http://schemas.microsoft.com/office/drawing/2014/main" id="{A77D08BF-EB46-D9D5-4D3B-7309E5BD71DA}"/>
            </a:ext>
          </a:extLst>
        </xdr:cNvPr>
        <xdr:cNvSpPr>
          <a:spLocks noChangeAspect="1" noChangeArrowheads="1"/>
        </xdr:cNvSpPr>
      </xdr:nvSpPr>
      <xdr:spPr bwMode="auto">
        <a:xfrm>
          <a:off x="8096250" y="362616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86</xdr:row>
      <xdr:rowOff>0</xdr:rowOff>
    </xdr:from>
    <xdr:to>
      <xdr:col>11</xdr:col>
      <xdr:colOff>314325</xdr:colOff>
      <xdr:row>87</xdr:row>
      <xdr:rowOff>133350</xdr:rowOff>
    </xdr:to>
    <xdr:sp macro="" textlink="">
      <xdr:nvSpPr>
        <xdr:cNvPr id="49842" name="AutoShape 1" descr="Eine Matrixformel, die Konstanten verwendet">
          <a:extLst>
            <a:ext uri="{FF2B5EF4-FFF2-40B4-BE49-F238E27FC236}">
              <a16:creationId xmlns:a16="http://schemas.microsoft.com/office/drawing/2014/main" id="{A323F273-9BCA-B4BB-9FD2-4C9531B0CD94}"/>
            </a:ext>
          </a:extLst>
        </xdr:cNvPr>
        <xdr:cNvSpPr>
          <a:spLocks noChangeAspect="1" noChangeArrowheads="1"/>
        </xdr:cNvSpPr>
      </xdr:nvSpPr>
      <xdr:spPr bwMode="auto">
        <a:xfrm>
          <a:off x="8096250" y="142398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86</xdr:row>
      <xdr:rowOff>0</xdr:rowOff>
    </xdr:from>
    <xdr:to>
      <xdr:col>11</xdr:col>
      <xdr:colOff>314325</xdr:colOff>
      <xdr:row>87</xdr:row>
      <xdr:rowOff>133350</xdr:rowOff>
    </xdr:to>
    <xdr:sp macro="" textlink="">
      <xdr:nvSpPr>
        <xdr:cNvPr id="49843" name="AutoShape 1" descr="Eine Matrixformel, die Konstanten verwendet">
          <a:extLst>
            <a:ext uri="{FF2B5EF4-FFF2-40B4-BE49-F238E27FC236}">
              <a16:creationId xmlns:a16="http://schemas.microsoft.com/office/drawing/2014/main" id="{991D41D8-74F0-AC1F-5A8E-6706AD9CBB34}"/>
            </a:ext>
          </a:extLst>
        </xdr:cNvPr>
        <xdr:cNvSpPr>
          <a:spLocks noChangeAspect="1" noChangeArrowheads="1"/>
        </xdr:cNvSpPr>
      </xdr:nvSpPr>
      <xdr:spPr bwMode="auto">
        <a:xfrm>
          <a:off x="8096250" y="142398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86</xdr:row>
      <xdr:rowOff>0</xdr:rowOff>
    </xdr:from>
    <xdr:to>
      <xdr:col>11</xdr:col>
      <xdr:colOff>314325</xdr:colOff>
      <xdr:row>87</xdr:row>
      <xdr:rowOff>133350</xdr:rowOff>
    </xdr:to>
    <xdr:sp macro="" textlink="">
      <xdr:nvSpPr>
        <xdr:cNvPr id="49844" name="AutoShape 1" descr="Eine Matrixformel, die Konstanten verwendet">
          <a:extLst>
            <a:ext uri="{FF2B5EF4-FFF2-40B4-BE49-F238E27FC236}">
              <a16:creationId xmlns:a16="http://schemas.microsoft.com/office/drawing/2014/main" id="{ADE0184D-B1F3-581C-375C-742173B1F92D}"/>
            </a:ext>
          </a:extLst>
        </xdr:cNvPr>
        <xdr:cNvSpPr>
          <a:spLocks noChangeAspect="1" noChangeArrowheads="1"/>
        </xdr:cNvSpPr>
      </xdr:nvSpPr>
      <xdr:spPr bwMode="auto">
        <a:xfrm>
          <a:off x="8096250" y="142398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86</xdr:row>
      <xdr:rowOff>0</xdr:rowOff>
    </xdr:from>
    <xdr:to>
      <xdr:col>11</xdr:col>
      <xdr:colOff>314325</xdr:colOff>
      <xdr:row>87</xdr:row>
      <xdr:rowOff>133350</xdr:rowOff>
    </xdr:to>
    <xdr:sp macro="" textlink="">
      <xdr:nvSpPr>
        <xdr:cNvPr id="49845" name="AutoShape 1" descr="Eine Matrixformel, die Konstanten verwendet">
          <a:extLst>
            <a:ext uri="{FF2B5EF4-FFF2-40B4-BE49-F238E27FC236}">
              <a16:creationId xmlns:a16="http://schemas.microsoft.com/office/drawing/2014/main" id="{9D9BDEF8-682A-9856-20DF-9774B03A0219}"/>
            </a:ext>
          </a:extLst>
        </xdr:cNvPr>
        <xdr:cNvSpPr>
          <a:spLocks noChangeAspect="1" noChangeArrowheads="1"/>
        </xdr:cNvSpPr>
      </xdr:nvSpPr>
      <xdr:spPr bwMode="auto">
        <a:xfrm>
          <a:off x="8096250" y="142398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383</xdr:row>
      <xdr:rowOff>0</xdr:rowOff>
    </xdr:from>
    <xdr:to>
      <xdr:col>11</xdr:col>
      <xdr:colOff>314325</xdr:colOff>
      <xdr:row>384</xdr:row>
      <xdr:rowOff>133350</xdr:rowOff>
    </xdr:to>
    <xdr:sp macro="" textlink="">
      <xdr:nvSpPr>
        <xdr:cNvPr id="49846" name="AutoShape 1" descr="Eine Matrixformel, die Konstanten verwendet">
          <a:extLst>
            <a:ext uri="{FF2B5EF4-FFF2-40B4-BE49-F238E27FC236}">
              <a16:creationId xmlns:a16="http://schemas.microsoft.com/office/drawing/2014/main" id="{9E7392E4-5D1F-C58B-FF12-E3E1774C1493}"/>
            </a:ext>
          </a:extLst>
        </xdr:cNvPr>
        <xdr:cNvSpPr>
          <a:spLocks noChangeAspect="1" noChangeArrowheads="1"/>
        </xdr:cNvSpPr>
      </xdr:nvSpPr>
      <xdr:spPr bwMode="auto">
        <a:xfrm>
          <a:off x="8096250" y="623316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383</xdr:row>
      <xdr:rowOff>0</xdr:rowOff>
    </xdr:from>
    <xdr:to>
      <xdr:col>11</xdr:col>
      <xdr:colOff>314325</xdr:colOff>
      <xdr:row>384</xdr:row>
      <xdr:rowOff>133350</xdr:rowOff>
    </xdr:to>
    <xdr:sp macro="" textlink="">
      <xdr:nvSpPr>
        <xdr:cNvPr id="49847" name="AutoShape 1" descr="Eine Matrixformel, die Konstanten verwendet">
          <a:extLst>
            <a:ext uri="{FF2B5EF4-FFF2-40B4-BE49-F238E27FC236}">
              <a16:creationId xmlns:a16="http://schemas.microsoft.com/office/drawing/2014/main" id="{30AA66DB-C570-555B-753F-B4334E1E8A51}"/>
            </a:ext>
          </a:extLst>
        </xdr:cNvPr>
        <xdr:cNvSpPr>
          <a:spLocks noChangeAspect="1" noChangeArrowheads="1"/>
        </xdr:cNvSpPr>
      </xdr:nvSpPr>
      <xdr:spPr bwMode="auto">
        <a:xfrm>
          <a:off x="8096250" y="623316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383</xdr:row>
      <xdr:rowOff>0</xdr:rowOff>
    </xdr:from>
    <xdr:to>
      <xdr:col>11</xdr:col>
      <xdr:colOff>314325</xdr:colOff>
      <xdr:row>384</xdr:row>
      <xdr:rowOff>133350</xdr:rowOff>
    </xdr:to>
    <xdr:sp macro="" textlink="">
      <xdr:nvSpPr>
        <xdr:cNvPr id="49848" name="AutoShape 1" descr="Eine Matrixformel, die Konstanten verwendet">
          <a:extLst>
            <a:ext uri="{FF2B5EF4-FFF2-40B4-BE49-F238E27FC236}">
              <a16:creationId xmlns:a16="http://schemas.microsoft.com/office/drawing/2014/main" id="{7691DBEE-460A-393C-20DD-418AFFB01802}"/>
            </a:ext>
          </a:extLst>
        </xdr:cNvPr>
        <xdr:cNvSpPr>
          <a:spLocks noChangeAspect="1" noChangeArrowheads="1"/>
        </xdr:cNvSpPr>
      </xdr:nvSpPr>
      <xdr:spPr bwMode="auto">
        <a:xfrm>
          <a:off x="8096250" y="623316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383</xdr:row>
      <xdr:rowOff>0</xdr:rowOff>
    </xdr:from>
    <xdr:to>
      <xdr:col>11</xdr:col>
      <xdr:colOff>314325</xdr:colOff>
      <xdr:row>384</xdr:row>
      <xdr:rowOff>133350</xdr:rowOff>
    </xdr:to>
    <xdr:sp macro="" textlink="">
      <xdr:nvSpPr>
        <xdr:cNvPr id="49849" name="AutoShape 1" descr="Eine Matrixformel, die Konstanten verwendet">
          <a:extLst>
            <a:ext uri="{FF2B5EF4-FFF2-40B4-BE49-F238E27FC236}">
              <a16:creationId xmlns:a16="http://schemas.microsoft.com/office/drawing/2014/main" id="{FA76C854-DD3E-0D72-3CAE-273F652616A1}"/>
            </a:ext>
          </a:extLst>
        </xdr:cNvPr>
        <xdr:cNvSpPr>
          <a:spLocks noChangeAspect="1" noChangeArrowheads="1"/>
        </xdr:cNvSpPr>
      </xdr:nvSpPr>
      <xdr:spPr bwMode="auto">
        <a:xfrm>
          <a:off x="8096250" y="623316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373</xdr:row>
      <xdr:rowOff>0</xdr:rowOff>
    </xdr:from>
    <xdr:to>
      <xdr:col>11</xdr:col>
      <xdr:colOff>314325</xdr:colOff>
      <xdr:row>374</xdr:row>
      <xdr:rowOff>133350</xdr:rowOff>
    </xdr:to>
    <xdr:sp macro="" textlink="">
      <xdr:nvSpPr>
        <xdr:cNvPr id="49850" name="AutoShape 1" descr="Eine Matrixformel, die Konstanten verwendet">
          <a:extLst>
            <a:ext uri="{FF2B5EF4-FFF2-40B4-BE49-F238E27FC236}">
              <a16:creationId xmlns:a16="http://schemas.microsoft.com/office/drawing/2014/main" id="{995300E5-C62F-114E-C22A-7062406F8927}"/>
            </a:ext>
          </a:extLst>
        </xdr:cNvPr>
        <xdr:cNvSpPr>
          <a:spLocks noChangeAspect="1" noChangeArrowheads="1"/>
        </xdr:cNvSpPr>
      </xdr:nvSpPr>
      <xdr:spPr bwMode="auto">
        <a:xfrm>
          <a:off x="8096250" y="607123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373</xdr:row>
      <xdr:rowOff>0</xdr:rowOff>
    </xdr:from>
    <xdr:to>
      <xdr:col>11</xdr:col>
      <xdr:colOff>314325</xdr:colOff>
      <xdr:row>374</xdr:row>
      <xdr:rowOff>133350</xdr:rowOff>
    </xdr:to>
    <xdr:sp macro="" textlink="">
      <xdr:nvSpPr>
        <xdr:cNvPr id="49851" name="AutoShape 1" descr="Eine Matrixformel, die Konstanten verwendet">
          <a:extLst>
            <a:ext uri="{FF2B5EF4-FFF2-40B4-BE49-F238E27FC236}">
              <a16:creationId xmlns:a16="http://schemas.microsoft.com/office/drawing/2014/main" id="{54BA3417-0602-0369-7EBB-D15D7BCEE12D}"/>
            </a:ext>
          </a:extLst>
        </xdr:cNvPr>
        <xdr:cNvSpPr>
          <a:spLocks noChangeAspect="1" noChangeArrowheads="1"/>
        </xdr:cNvSpPr>
      </xdr:nvSpPr>
      <xdr:spPr bwMode="auto">
        <a:xfrm>
          <a:off x="8096250" y="607123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373</xdr:row>
      <xdr:rowOff>0</xdr:rowOff>
    </xdr:from>
    <xdr:to>
      <xdr:col>11</xdr:col>
      <xdr:colOff>314325</xdr:colOff>
      <xdr:row>374</xdr:row>
      <xdr:rowOff>133350</xdr:rowOff>
    </xdr:to>
    <xdr:sp macro="" textlink="">
      <xdr:nvSpPr>
        <xdr:cNvPr id="49852" name="AutoShape 1" descr="Eine Matrixformel, die Konstanten verwendet">
          <a:extLst>
            <a:ext uri="{FF2B5EF4-FFF2-40B4-BE49-F238E27FC236}">
              <a16:creationId xmlns:a16="http://schemas.microsoft.com/office/drawing/2014/main" id="{50A7C4A5-49BE-7C42-80D4-CA8284669159}"/>
            </a:ext>
          </a:extLst>
        </xdr:cNvPr>
        <xdr:cNvSpPr>
          <a:spLocks noChangeAspect="1" noChangeArrowheads="1"/>
        </xdr:cNvSpPr>
      </xdr:nvSpPr>
      <xdr:spPr bwMode="auto">
        <a:xfrm>
          <a:off x="8096250" y="607123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373</xdr:row>
      <xdr:rowOff>0</xdr:rowOff>
    </xdr:from>
    <xdr:to>
      <xdr:col>11</xdr:col>
      <xdr:colOff>314325</xdr:colOff>
      <xdr:row>374</xdr:row>
      <xdr:rowOff>133350</xdr:rowOff>
    </xdr:to>
    <xdr:sp macro="" textlink="">
      <xdr:nvSpPr>
        <xdr:cNvPr id="49853" name="AutoShape 1" descr="Eine Matrixformel, die Konstanten verwendet">
          <a:extLst>
            <a:ext uri="{FF2B5EF4-FFF2-40B4-BE49-F238E27FC236}">
              <a16:creationId xmlns:a16="http://schemas.microsoft.com/office/drawing/2014/main" id="{9385A9FB-44F8-86AB-360C-19D74554AFFB}"/>
            </a:ext>
          </a:extLst>
        </xdr:cNvPr>
        <xdr:cNvSpPr>
          <a:spLocks noChangeAspect="1" noChangeArrowheads="1"/>
        </xdr:cNvSpPr>
      </xdr:nvSpPr>
      <xdr:spPr bwMode="auto">
        <a:xfrm>
          <a:off x="8096250" y="607123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373</xdr:row>
      <xdr:rowOff>0</xdr:rowOff>
    </xdr:from>
    <xdr:to>
      <xdr:col>11</xdr:col>
      <xdr:colOff>314325</xdr:colOff>
      <xdr:row>374</xdr:row>
      <xdr:rowOff>133350</xdr:rowOff>
    </xdr:to>
    <xdr:sp macro="" textlink="">
      <xdr:nvSpPr>
        <xdr:cNvPr id="49854" name="AutoShape 1" descr="Eine Matrixformel, die Konstanten verwendet">
          <a:extLst>
            <a:ext uri="{FF2B5EF4-FFF2-40B4-BE49-F238E27FC236}">
              <a16:creationId xmlns:a16="http://schemas.microsoft.com/office/drawing/2014/main" id="{CEB2B2D6-BF99-A2CE-E99E-8DA6E6B0127E}"/>
            </a:ext>
          </a:extLst>
        </xdr:cNvPr>
        <xdr:cNvSpPr>
          <a:spLocks noChangeAspect="1" noChangeArrowheads="1"/>
        </xdr:cNvSpPr>
      </xdr:nvSpPr>
      <xdr:spPr bwMode="auto">
        <a:xfrm>
          <a:off x="8096250" y="607123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373</xdr:row>
      <xdr:rowOff>0</xdr:rowOff>
    </xdr:from>
    <xdr:to>
      <xdr:col>11</xdr:col>
      <xdr:colOff>314325</xdr:colOff>
      <xdr:row>374</xdr:row>
      <xdr:rowOff>133350</xdr:rowOff>
    </xdr:to>
    <xdr:sp macro="" textlink="">
      <xdr:nvSpPr>
        <xdr:cNvPr id="49855" name="AutoShape 1" descr="Eine Matrixformel, die Konstanten verwendet">
          <a:extLst>
            <a:ext uri="{FF2B5EF4-FFF2-40B4-BE49-F238E27FC236}">
              <a16:creationId xmlns:a16="http://schemas.microsoft.com/office/drawing/2014/main" id="{2AEFAEE0-CD74-A530-2E77-FEA4C8206C10}"/>
            </a:ext>
          </a:extLst>
        </xdr:cNvPr>
        <xdr:cNvSpPr>
          <a:spLocks noChangeAspect="1" noChangeArrowheads="1"/>
        </xdr:cNvSpPr>
      </xdr:nvSpPr>
      <xdr:spPr bwMode="auto">
        <a:xfrm>
          <a:off x="8096250" y="607123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373</xdr:row>
      <xdr:rowOff>0</xdr:rowOff>
    </xdr:from>
    <xdr:to>
      <xdr:col>11</xdr:col>
      <xdr:colOff>314325</xdr:colOff>
      <xdr:row>374</xdr:row>
      <xdr:rowOff>133350</xdr:rowOff>
    </xdr:to>
    <xdr:sp macro="" textlink="">
      <xdr:nvSpPr>
        <xdr:cNvPr id="49856" name="AutoShape 1" descr="Eine Matrixformel, die Konstanten verwendet">
          <a:extLst>
            <a:ext uri="{FF2B5EF4-FFF2-40B4-BE49-F238E27FC236}">
              <a16:creationId xmlns:a16="http://schemas.microsoft.com/office/drawing/2014/main" id="{2D16A0F3-9277-D665-C9C6-960D9FD5D2BC}"/>
            </a:ext>
          </a:extLst>
        </xdr:cNvPr>
        <xdr:cNvSpPr>
          <a:spLocks noChangeAspect="1" noChangeArrowheads="1"/>
        </xdr:cNvSpPr>
      </xdr:nvSpPr>
      <xdr:spPr bwMode="auto">
        <a:xfrm>
          <a:off x="8096250" y="607123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373</xdr:row>
      <xdr:rowOff>0</xdr:rowOff>
    </xdr:from>
    <xdr:to>
      <xdr:col>11</xdr:col>
      <xdr:colOff>314325</xdr:colOff>
      <xdr:row>374</xdr:row>
      <xdr:rowOff>133350</xdr:rowOff>
    </xdr:to>
    <xdr:sp macro="" textlink="">
      <xdr:nvSpPr>
        <xdr:cNvPr id="49857" name="AutoShape 1" descr="Eine Matrixformel, die Konstanten verwendet">
          <a:extLst>
            <a:ext uri="{FF2B5EF4-FFF2-40B4-BE49-F238E27FC236}">
              <a16:creationId xmlns:a16="http://schemas.microsoft.com/office/drawing/2014/main" id="{F4CB3644-B03D-BF8B-2F9E-29F9A15FA142}"/>
            </a:ext>
          </a:extLst>
        </xdr:cNvPr>
        <xdr:cNvSpPr>
          <a:spLocks noChangeAspect="1" noChangeArrowheads="1"/>
        </xdr:cNvSpPr>
      </xdr:nvSpPr>
      <xdr:spPr bwMode="auto">
        <a:xfrm>
          <a:off x="8096250" y="607123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373</xdr:row>
      <xdr:rowOff>0</xdr:rowOff>
    </xdr:from>
    <xdr:to>
      <xdr:col>11</xdr:col>
      <xdr:colOff>314325</xdr:colOff>
      <xdr:row>374</xdr:row>
      <xdr:rowOff>133350</xdr:rowOff>
    </xdr:to>
    <xdr:sp macro="" textlink="">
      <xdr:nvSpPr>
        <xdr:cNvPr id="49858" name="AutoShape 1" descr="Eine Matrixformel, die Konstanten verwendet">
          <a:extLst>
            <a:ext uri="{FF2B5EF4-FFF2-40B4-BE49-F238E27FC236}">
              <a16:creationId xmlns:a16="http://schemas.microsoft.com/office/drawing/2014/main" id="{047CE0E9-BF6B-9B49-1F44-729E9356DE7A}"/>
            </a:ext>
          </a:extLst>
        </xdr:cNvPr>
        <xdr:cNvSpPr>
          <a:spLocks noChangeAspect="1" noChangeArrowheads="1"/>
        </xdr:cNvSpPr>
      </xdr:nvSpPr>
      <xdr:spPr bwMode="auto">
        <a:xfrm>
          <a:off x="8096250" y="607123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373</xdr:row>
      <xdr:rowOff>0</xdr:rowOff>
    </xdr:from>
    <xdr:to>
      <xdr:col>11</xdr:col>
      <xdr:colOff>314325</xdr:colOff>
      <xdr:row>374</xdr:row>
      <xdr:rowOff>133350</xdr:rowOff>
    </xdr:to>
    <xdr:sp macro="" textlink="">
      <xdr:nvSpPr>
        <xdr:cNvPr id="49859" name="AutoShape 1" descr="Eine Matrixformel, die Konstanten verwendet">
          <a:extLst>
            <a:ext uri="{FF2B5EF4-FFF2-40B4-BE49-F238E27FC236}">
              <a16:creationId xmlns:a16="http://schemas.microsoft.com/office/drawing/2014/main" id="{82D51AF4-5941-ABAC-DF8A-C6232DB411A2}"/>
            </a:ext>
          </a:extLst>
        </xdr:cNvPr>
        <xdr:cNvSpPr>
          <a:spLocks noChangeAspect="1" noChangeArrowheads="1"/>
        </xdr:cNvSpPr>
      </xdr:nvSpPr>
      <xdr:spPr bwMode="auto">
        <a:xfrm>
          <a:off x="8096250" y="607123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373</xdr:row>
      <xdr:rowOff>0</xdr:rowOff>
    </xdr:from>
    <xdr:to>
      <xdr:col>11</xdr:col>
      <xdr:colOff>314325</xdr:colOff>
      <xdr:row>374</xdr:row>
      <xdr:rowOff>133350</xdr:rowOff>
    </xdr:to>
    <xdr:sp macro="" textlink="">
      <xdr:nvSpPr>
        <xdr:cNvPr id="49860" name="AutoShape 1" descr="Eine Matrixformel, die Konstanten verwendet">
          <a:extLst>
            <a:ext uri="{FF2B5EF4-FFF2-40B4-BE49-F238E27FC236}">
              <a16:creationId xmlns:a16="http://schemas.microsoft.com/office/drawing/2014/main" id="{060F58C3-5968-9F64-25AC-CA354E864DC6}"/>
            </a:ext>
          </a:extLst>
        </xdr:cNvPr>
        <xdr:cNvSpPr>
          <a:spLocks noChangeAspect="1" noChangeArrowheads="1"/>
        </xdr:cNvSpPr>
      </xdr:nvSpPr>
      <xdr:spPr bwMode="auto">
        <a:xfrm>
          <a:off x="8096250" y="607123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373</xdr:row>
      <xdr:rowOff>0</xdr:rowOff>
    </xdr:from>
    <xdr:to>
      <xdr:col>11</xdr:col>
      <xdr:colOff>314325</xdr:colOff>
      <xdr:row>374</xdr:row>
      <xdr:rowOff>133350</xdr:rowOff>
    </xdr:to>
    <xdr:sp macro="" textlink="">
      <xdr:nvSpPr>
        <xdr:cNvPr id="49861" name="AutoShape 1" descr="Eine Matrixformel, die Konstanten verwendet">
          <a:extLst>
            <a:ext uri="{FF2B5EF4-FFF2-40B4-BE49-F238E27FC236}">
              <a16:creationId xmlns:a16="http://schemas.microsoft.com/office/drawing/2014/main" id="{8B41B3EC-3988-4D50-D747-89EE3C761E49}"/>
            </a:ext>
          </a:extLst>
        </xdr:cNvPr>
        <xdr:cNvSpPr>
          <a:spLocks noChangeAspect="1" noChangeArrowheads="1"/>
        </xdr:cNvSpPr>
      </xdr:nvSpPr>
      <xdr:spPr bwMode="auto">
        <a:xfrm>
          <a:off x="8096250" y="607123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373</xdr:row>
      <xdr:rowOff>0</xdr:rowOff>
    </xdr:from>
    <xdr:to>
      <xdr:col>11</xdr:col>
      <xdr:colOff>314325</xdr:colOff>
      <xdr:row>374</xdr:row>
      <xdr:rowOff>133350</xdr:rowOff>
    </xdr:to>
    <xdr:sp macro="" textlink="">
      <xdr:nvSpPr>
        <xdr:cNvPr id="49862" name="AutoShape 1" descr="Eine Matrixformel, die Konstanten verwendet">
          <a:extLst>
            <a:ext uri="{FF2B5EF4-FFF2-40B4-BE49-F238E27FC236}">
              <a16:creationId xmlns:a16="http://schemas.microsoft.com/office/drawing/2014/main" id="{6A873773-A140-11DB-E38A-B4FB19B6F7C1}"/>
            </a:ext>
          </a:extLst>
        </xdr:cNvPr>
        <xdr:cNvSpPr>
          <a:spLocks noChangeAspect="1" noChangeArrowheads="1"/>
        </xdr:cNvSpPr>
      </xdr:nvSpPr>
      <xdr:spPr bwMode="auto">
        <a:xfrm>
          <a:off x="8096250" y="607123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373</xdr:row>
      <xdr:rowOff>0</xdr:rowOff>
    </xdr:from>
    <xdr:to>
      <xdr:col>11</xdr:col>
      <xdr:colOff>314325</xdr:colOff>
      <xdr:row>374</xdr:row>
      <xdr:rowOff>133350</xdr:rowOff>
    </xdr:to>
    <xdr:sp macro="" textlink="">
      <xdr:nvSpPr>
        <xdr:cNvPr id="49863" name="AutoShape 1" descr="Eine Matrixformel, die Konstanten verwendet">
          <a:extLst>
            <a:ext uri="{FF2B5EF4-FFF2-40B4-BE49-F238E27FC236}">
              <a16:creationId xmlns:a16="http://schemas.microsoft.com/office/drawing/2014/main" id="{72BAD557-5D7C-6140-6F08-ED32D447EFCC}"/>
            </a:ext>
          </a:extLst>
        </xdr:cNvPr>
        <xdr:cNvSpPr>
          <a:spLocks noChangeAspect="1" noChangeArrowheads="1"/>
        </xdr:cNvSpPr>
      </xdr:nvSpPr>
      <xdr:spPr bwMode="auto">
        <a:xfrm>
          <a:off x="8096250" y="607123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373</xdr:row>
      <xdr:rowOff>0</xdr:rowOff>
    </xdr:from>
    <xdr:to>
      <xdr:col>11</xdr:col>
      <xdr:colOff>314325</xdr:colOff>
      <xdr:row>374</xdr:row>
      <xdr:rowOff>133350</xdr:rowOff>
    </xdr:to>
    <xdr:sp macro="" textlink="">
      <xdr:nvSpPr>
        <xdr:cNvPr id="49864" name="AutoShape 1" descr="Eine Matrixformel, die Konstanten verwendet">
          <a:extLst>
            <a:ext uri="{FF2B5EF4-FFF2-40B4-BE49-F238E27FC236}">
              <a16:creationId xmlns:a16="http://schemas.microsoft.com/office/drawing/2014/main" id="{0A1BF32B-CD93-5CE0-0335-FF8B9B99B785}"/>
            </a:ext>
          </a:extLst>
        </xdr:cNvPr>
        <xdr:cNvSpPr>
          <a:spLocks noChangeAspect="1" noChangeArrowheads="1"/>
        </xdr:cNvSpPr>
      </xdr:nvSpPr>
      <xdr:spPr bwMode="auto">
        <a:xfrm>
          <a:off x="8096250" y="607123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373</xdr:row>
      <xdr:rowOff>0</xdr:rowOff>
    </xdr:from>
    <xdr:to>
      <xdr:col>11</xdr:col>
      <xdr:colOff>314325</xdr:colOff>
      <xdr:row>374</xdr:row>
      <xdr:rowOff>133350</xdr:rowOff>
    </xdr:to>
    <xdr:sp macro="" textlink="">
      <xdr:nvSpPr>
        <xdr:cNvPr id="49865" name="AutoShape 1" descr="Eine Matrixformel, die Konstanten verwendet">
          <a:extLst>
            <a:ext uri="{FF2B5EF4-FFF2-40B4-BE49-F238E27FC236}">
              <a16:creationId xmlns:a16="http://schemas.microsoft.com/office/drawing/2014/main" id="{8EE3F2A9-0D6F-C08F-7DE7-25C9D903764E}"/>
            </a:ext>
          </a:extLst>
        </xdr:cNvPr>
        <xdr:cNvSpPr>
          <a:spLocks noChangeAspect="1" noChangeArrowheads="1"/>
        </xdr:cNvSpPr>
      </xdr:nvSpPr>
      <xdr:spPr bwMode="auto">
        <a:xfrm>
          <a:off x="8096250" y="607123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373</xdr:row>
      <xdr:rowOff>0</xdr:rowOff>
    </xdr:from>
    <xdr:to>
      <xdr:col>11</xdr:col>
      <xdr:colOff>314325</xdr:colOff>
      <xdr:row>374</xdr:row>
      <xdr:rowOff>133350</xdr:rowOff>
    </xdr:to>
    <xdr:sp macro="" textlink="">
      <xdr:nvSpPr>
        <xdr:cNvPr id="49866" name="AutoShape 1" descr="Eine Matrixformel, die Konstanten verwendet">
          <a:extLst>
            <a:ext uri="{FF2B5EF4-FFF2-40B4-BE49-F238E27FC236}">
              <a16:creationId xmlns:a16="http://schemas.microsoft.com/office/drawing/2014/main" id="{F67675CC-1495-9005-5775-2021DFCBB275}"/>
            </a:ext>
          </a:extLst>
        </xdr:cNvPr>
        <xdr:cNvSpPr>
          <a:spLocks noChangeAspect="1" noChangeArrowheads="1"/>
        </xdr:cNvSpPr>
      </xdr:nvSpPr>
      <xdr:spPr bwMode="auto">
        <a:xfrm>
          <a:off x="8096250" y="607123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373</xdr:row>
      <xdr:rowOff>0</xdr:rowOff>
    </xdr:from>
    <xdr:to>
      <xdr:col>11</xdr:col>
      <xdr:colOff>314325</xdr:colOff>
      <xdr:row>374</xdr:row>
      <xdr:rowOff>133350</xdr:rowOff>
    </xdr:to>
    <xdr:sp macro="" textlink="">
      <xdr:nvSpPr>
        <xdr:cNvPr id="49867" name="AutoShape 1" descr="Eine Matrixformel, die Konstanten verwendet">
          <a:extLst>
            <a:ext uri="{FF2B5EF4-FFF2-40B4-BE49-F238E27FC236}">
              <a16:creationId xmlns:a16="http://schemas.microsoft.com/office/drawing/2014/main" id="{1BFE20D1-44F9-7DE1-77D3-90E4FB79D44D}"/>
            </a:ext>
          </a:extLst>
        </xdr:cNvPr>
        <xdr:cNvSpPr>
          <a:spLocks noChangeAspect="1" noChangeArrowheads="1"/>
        </xdr:cNvSpPr>
      </xdr:nvSpPr>
      <xdr:spPr bwMode="auto">
        <a:xfrm>
          <a:off x="8096250" y="607123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373</xdr:row>
      <xdr:rowOff>0</xdr:rowOff>
    </xdr:from>
    <xdr:to>
      <xdr:col>11</xdr:col>
      <xdr:colOff>314325</xdr:colOff>
      <xdr:row>374</xdr:row>
      <xdr:rowOff>133350</xdr:rowOff>
    </xdr:to>
    <xdr:sp macro="" textlink="">
      <xdr:nvSpPr>
        <xdr:cNvPr id="49868" name="AutoShape 1" descr="Eine Matrixformel, die Konstanten verwendet">
          <a:extLst>
            <a:ext uri="{FF2B5EF4-FFF2-40B4-BE49-F238E27FC236}">
              <a16:creationId xmlns:a16="http://schemas.microsoft.com/office/drawing/2014/main" id="{BEBAE750-0488-FCD4-843B-11B3BC8862EC}"/>
            </a:ext>
          </a:extLst>
        </xdr:cNvPr>
        <xdr:cNvSpPr>
          <a:spLocks noChangeAspect="1" noChangeArrowheads="1"/>
        </xdr:cNvSpPr>
      </xdr:nvSpPr>
      <xdr:spPr bwMode="auto">
        <a:xfrm>
          <a:off x="8096250" y="607123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373</xdr:row>
      <xdr:rowOff>0</xdr:rowOff>
    </xdr:from>
    <xdr:to>
      <xdr:col>11</xdr:col>
      <xdr:colOff>314325</xdr:colOff>
      <xdr:row>374</xdr:row>
      <xdr:rowOff>133350</xdr:rowOff>
    </xdr:to>
    <xdr:sp macro="" textlink="">
      <xdr:nvSpPr>
        <xdr:cNvPr id="49869" name="AutoShape 1" descr="Eine Matrixformel, die Konstanten verwendet">
          <a:extLst>
            <a:ext uri="{FF2B5EF4-FFF2-40B4-BE49-F238E27FC236}">
              <a16:creationId xmlns:a16="http://schemas.microsoft.com/office/drawing/2014/main" id="{245F1EF3-5E5C-AC2E-87E6-25045BB659B2}"/>
            </a:ext>
          </a:extLst>
        </xdr:cNvPr>
        <xdr:cNvSpPr>
          <a:spLocks noChangeAspect="1" noChangeArrowheads="1"/>
        </xdr:cNvSpPr>
      </xdr:nvSpPr>
      <xdr:spPr bwMode="auto">
        <a:xfrm>
          <a:off x="8096250" y="607123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373</xdr:row>
      <xdr:rowOff>0</xdr:rowOff>
    </xdr:from>
    <xdr:to>
      <xdr:col>11</xdr:col>
      <xdr:colOff>314325</xdr:colOff>
      <xdr:row>374</xdr:row>
      <xdr:rowOff>133350</xdr:rowOff>
    </xdr:to>
    <xdr:sp macro="" textlink="">
      <xdr:nvSpPr>
        <xdr:cNvPr id="49870" name="AutoShape 1" descr="Eine Matrixformel, die Konstanten verwendet">
          <a:extLst>
            <a:ext uri="{FF2B5EF4-FFF2-40B4-BE49-F238E27FC236}">
              <a16:creationId xmlns:a16="http://schemas.microsoft.com/office/drawing/2014/main" id="{A164C12F-31B8-BE3A-1CF8-1C0730EC5666}"/>
            </a:ext>
          </a:extLst>
        </xdr:cNvPr>
        <xdr:cNvSpPr>
          <a:spLocks noChangeAspect="1" noChangeArrowheads="1"/>
        </xdr:cNvSpPr>
      </xdr:nvSpPr>
      <xdr:spPr bwMode="auto">
        <a:xfrm>
          <a:off x="8096250" y="607123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373</xdr:row>
      <xdr:rowOff>0</xdr:rowOff>
    </xdr:from>
    <xdr:to>
      <xdr:col>11</xdr:col>
      <xdr:colOff>314325</xdr:colOff>
      <xdr:row>374</xdr:row>
      <xdr:rowOff>133350</xdr:rowOff>
    </xdr:to>
    <xdr:sp macro="" textlink="">
      <xdr:nvSpPr>
        <xdr:cNvPr id="49871" name="AutoShape 1" descr="Eine Matrixformel, die Konstanten verwendet">
          <a:extLst>
            <a:ext uri="{FF2B5EF4-FFF2-40B4-BE49-F238E27FC236}">
              <a16:creationId xmlns:a16="http://schemas.microsoft.com/office/drawing/2014/main" id="{8822D045-9178-BB16-22D0-BFF7DF6D25DC}"/>
            </a:ext>
          </a:extLst>
        </xdr:cNvPr>
        <xdr:cNvSpPr>
          <a:spLocks noChangeAspect="1" noChangeArrowheads="1"/>
        </xdr:cNvSpPr>
      </xdr:nvSpPr>
      <xdr:spPr bwMode="auto">
        <a:xfrm>
          <a:off x="8096250" y="607123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373</xdr:row>
      <xdr:rowOff>0</xdr:rowOff>
    </xdr:from>
    <xdr:to>
      <xdr:col>11</xdr:col>
      <xdr:colOff>314325</xdr:colOff>
      <xdr:row>374</xdr:row>
      <xdr:rowOff>133350</xdr:rowOff>
    </xdr:to>
    <xdr:sp macro="" textlink="">
      <xdr:nvSpPr>
        <xdr:cNvPr id="49872" name="AutoShape 1" descr="Eine Matrixformel, die Konstanten verwendet">
          <a:extLst>
            <a:ext uri="{FF2B5EF4-FFF2-40B4-BE49-F238E27FC236}">
              <a16:creationId xmlns:a16="http://schemas.microsoft.com/office/drawing/2014/main" id="{F9715F0B-9B13-0E8A-25F5-FBC1B4AE1D2B}"/>
            </a:ext>
          </a:extLst>
        </xdr:cNvPr>
        <xdr:cNvSpPr>
          <a:spLocks noChangeAspect="1" noChangeArrowheads="1"/>
        </xdr:cNvSpPr>
      </xdr:nvSpPr>
      <xdr:spPr bwMode="auto">
        <a:xfrm>
          <a:off x="8096250" y="607123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373</xdr:row>
      <xdr:rowOff>0</xdr:rowOff>
    </xdr:from>
    <xdr:to>
      <xdr:col>11</xdr:col>
      <xdr:colOff>314325</xdr:colOff>
      <xdr:row>374</xdr:row>
      <xdr:rowOff>133350</xdr:rowOff>
    </xdr:to>
    <xdr:sp macro="" textlink="">
      <xdr:nvSpPr>
        <xdr:cNvPr id="49873" name="AutoShape 1" descr="Eine Matrixformel, die Konstanten verwendet">
          <a:extLst>
            <a:ext uri="{FF2B5EF4-FFF2-40B4-BE49-F238E27FC236}">
              <a16:creationId xmlns:a16="http://schemas.microsoft.com/office/drawing/2014/main" id="{59A8A20B-F529-1F59-01D1-92B4B630DB91}"/>
            </a:ext>
          </a:extLst>
        </xdr:cNvPr>
        <xdr:cNvSpPr>
          <a:spLocks noChangeAspect="1" noChangeArrowheads="1"/>
        </xdr:cNvSpPr>
      </xdr:nvSpPr>
      <xdr:spPr bwMode="auto">
        <a:xfrm>
          <a:off x="8096250" y="607123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373</xdr:row>
      <xdr:rowOff>0</xdr:rowOff>
    </xdr:from>
    <xdr:to>
      <xdr:col>11</xdr:col>
      <xdr:colOff>314325</xdr:colOff>
      <xdr:row>374</xdr:row>
      <xdr:rowOff>133350</xdr:rowOff>
    </xdr:to>
    <xdr:sp macro="" textlink="">
      <xdr:nvSpPr>
        <xdr:cNvPr id="49874" name="AutoShape 1" descr="Eine Matrixformel, die Konstanten verwendet">
          <a:extLst>
            <a:ext uri="{FF2B5EF4-FFF2-40B4-BE49-F238E27FC236}">
              <a16:creationId xmlns:a16="http://schemas.microsoft.com/office/drawing/2014/main" id="{FC31F645-9535-C874-84D9-D23E1D770065}"/>
            </a:ext>
          </a:extLst>
        </xdr:cNvPr>
        <xdr:cNvSpPr>
          <a:spLocks noChangeAspect="1" noChangeArrowheads="1"/>
        </xdr:cNvSpPr>
      </xdr:nvSpPr>
      <xdr:spPr bwMode="auto">
        <a:xfrm>
          <a:off x="8096250" y="607123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373</xdr:row>
      <xdr:rowOff>0</xdr:rowOff>
    </xdr:from>
    <xdr:to>
      <xdr:col>11</xdr:col>
      <xdr:colOff>314325</xdr:colOff>
      <xdr:row>374</xdr:row>
      <xdr:rowOff>133350</xdr:rowOff>
    </xdr:to>
    <xdr:sp macro="" textlink="">
      <xdr:nvSpPr>
        <xdr:cNvPr id="49875" name="AutoShape 1" descr="Eine Matrixformel, die Konstanten verwendet">
          <a:extLst>
            <a:ext uri="{FF2B5EF4-FFF2-40B4-BE49-F238E27FC236}">
              <a16:creationId xmlns:a16="http://schemas.microsoft.com/office/drawing/2014/main" id="{DA2559BA-0642-6457-51DF-0F965ECA3D57}"/>
            </a:ext>
          </a:extLst>
        </xdr:cNvPr>
        <xdr:cNvSpPr>
          <a:spLocks noChangeAspect="1" noChangeArrowheads="1"/>
        </xdr:cNvSpPr>
      </xdr:nvSpPr>
      <xdr:spPr bwMode="auto">
        <a:xfrm>
          <a:off x="8096250" y="607123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373</xdr:row>
      <xdr:rowOff>0</xdr:rowOff>
    </xdr:from>
    <xdr:to>
      <xdr:col>11</xdr:col>
      <xdr:colOff>314325</xdr:colOff>
      <xdr:row>374</xdr:row>
      <xdr:rowOff>133350</xdr:rowOff>
    </xdr:to>
    <xdr:sp macro="" textlink="">
      <xdr:nvSpPr>
        <xdr:cNvPr id="49876" name="AutoShape 1" descr="Eine Matrixformel, die Konstanten verwendet">
          <a:extLst>
            <a:ext uri="{FF2B5EF4-FFF2-40B4-BE49-F238E27FC236}">
              <a16:creationId xmlns:a16="http://schemas.microsoft.com/office/drawing/2014/main" id="{9CD210DA-8858-A66E-1508-88D6E0CC5D51}"/>
            </a:ext>
          </a:extLst>
        </xdr:cNvPr>
        <xdr:cNvSpPr>
          <a:spLocks noChangeAspect="1" noChangeArrowheads="1"/>
        </xdr:cNvSpPr>
      </xdr:nvSpPr>
      <xdr:spPr bwMode="auto">
        <a:xfrm>
          <a:off x="8096250" y="607123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373</xdr:row>
      <xdr:rowOff>0</xdr:rowOff>
    </xdr:from>
    <xdr:to>
      <xdr:col>11</xdr:col>
      <xdr:colOff>314325</xdr:colOff>
      <xdr:row>374</xdr:row>
      <xdr:rowOff>133350</xdr:rowOff>
    </xdr:to>
    <xdr:sp macro="" textlink="">
      <xdr:nvSpPr>
        <xdr:cNvPr id="49877" name="AutoShape 1" descr="Eine Matrixformel, die Konstanten verwendet">
          <a:extLst>
            <a:ext uri="{FF2B5EF4-FFF2-40B4-BE49-F238E27FC236}">
              <a16:creationId xmlns:a16="http://schemas.microsoft.com/office/drawing/2014/main" id="{77C4B168-3262-AF90-1BFD-2BC04A09DDC6}"/>
            </a:ext>
          </a:extLst>
        </xdr:cNvPr>
        <xdr:cNvSpPr>
          <a:spLocks noChangeAspect="1" noChangeArrowheads="1"/>
        </xdr:cNvSpPr>
      </xdr:nvSpPr>
      <xdr:spPr bwMode="auto">
        <a:xfrm>
          <a:off x="8096250" y="607123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373</xdr:row>
      <xdr:rowOff>0</xdr:rowOff>
    </xdr:from>
    <xdr:to>
      <xdr:col>11</xdr:col>
      <xdr:colOff>314325</xdr:colOff>
      <xdr:row>374</xdr:row>
      <xdr:rowOff>133350</xdr:rowOff>
    </xdr:to>
    <xdr:sp macro="" textlink="">
      <xdr:nvSpPr>
        <xdr:cNvPr id="49878" name="AutoShape 1" descr="Eine Matrixformel, die Konstanten verwendet">
          <a:extLst>
            <a:ext uri="{FF2B5EF4-FFF2-40B4-BE49-F238E27FC236}">
              <a16:creationId xmlns:a16="http://schemas.microsoft.com/office/drawing/2014/main" id="{999D47F0-67BA-2F5B-29AD-4E6EAF586EB8}"/>
            </a:ext>
          </a:extLst>
        </xdr:cNvPr>
        <xdr:cNvSpPr>
          <a:spLocks noChangeAspect="1" noChangeArrowheads="1"/>
        </xdr:cNvSpPr>
      </xdr:nvSpPr>
      <xdr:spPr bwMode="auto">
        <a:xfrm>
          <a:off x="8096250" y="607123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373</xdr:row>
      <xdr:rowOff>0</xdr:rowOff>
    </xdr:from>
    <xdr:to>
      <xdr:col>11</xdr:col>
      <xdr:colOff>314325</xdr:colOff>
      <xdr:row>374</xdr:row>
      <xdr:rowOff>133350</xdr:rowOff>
    </xdr:to>
    <xdr:sp macro="" textlink="">
      <xdr:nvSpPr>
        <xdr:cNvPr id="49879" name="AutoShape 1" descr="Eine Matrixformel, die Konstanten verwendet">
          <a:extLst>
            <a:ext uri="{FF2B5EF4-FFF2-40B4-BE49-F238E27FC236}">
              <a16:creationId xmlns:a16="http://schemas.microsoft.com/office/drawing/2014/main" id="{5758018B-54AA-355C-C694-000E83F38E1C}"/>
            </a:ext>
          </a:extLst>
        </xdr:cNvPr>
        <xdr:cNvSpPr>
          <a:spLocks noChangeAspect="1" noChangeArrowheads="1"/>
        </xdr:cNvSpPr>
      </xdr:nvSpPr>
      <xdr:spPr bwMode="auto">
        <a:xfrm>
          <a:off x="8096250" y="607123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373</xdr:row>
      <xdr:rowOff>0</xdr:rowOff>
    </xdr:from>
    <xdr:to>
      <xdr:col>11</xdr:col>
      <xdr:colOff>314325</xdr:colOff>
      <xdr:row>374</xdr:row>
      <xdr:rowOff>133350</xdr:rowOff>
    </xdr:to>
    <xdr:sp macro="" textlink="">
      <xdr:nvSpPr>
        <xdr:cNvPr id="49880" name="AutoShape 1" descr="Eine Matrixformel, die Konstanten verwendet">
          <a:extLst>
            <a:ext uri="{FF2B5EF4-FFF2-40B4-BE49-F238E27FC236}">
              <a16:creationId xmlns:a16="http://schemas.microsoft.com/office/drawing/2014/main" id="{3734F5BC-AD57-6FCF-767C-FAA01F5C5D09}"/>
            </a:ext>
          </a:extLst>
        </xdr:cNvPr>
        <xdr:cNvSpPr>
          <a:spLocks noChangeAspect="1" noChangeArrowheads="1"/>
        </xdr:cNvSpPr>
      </xdr:nvSpPr>
      <xdr:spPr bwMode="auto">
        <a:xfrm>
          <a:off x="8096250" y="607123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373</xdr:row>
      <xdr:rowOff>0</xdr:rowOff>
    </xdr:from>
    <xdr:to>
      <xdr:col>11</xdr:col>
      <xdr:colOff>314325</xdr:colOff>
      <xdr:row>374</xdr:row>
      <xdr:rowOff>133350</xdr:rowOff>
    </xdr:to>
    <xdr:sp macro="" textlink="">
      <xdr:nvSpPr>
        <xdr:cNvPr id="49881" name="AutoShape 1" descr="Eine Matrixformel, die Konstanten verwendet">
          <a:extLst>
            <a:ext uri="{FF2B5EF4-FFF2-40B4-BE49-F238E27FC236}">
              <a16:creationId xmlns:a16="http://schemas.microsoft.com/office/drawing/2014/main" id="{C7D22A62-FF29-533A-AFBD-6F2576D21FFD}"/>
            </a:ext>
          </a:extLst>
        </xdr:cNvPr>
        <xdr:cNvSpPr>
          <a:spLocks noChangeAspect="1" noChangeArrowheads="1"/>
        </xdr:cNvSpPr>
      </xdr:nvSpPr>
      <xdr:spPr bwMode="auto">
        <a:xfrm>
          <a:off x="8096250" y="607123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337</xdr:row>
      <xdr:rowOff>0</xdr:rowOff>
    </xdr:from>
    <xdr:to>
      <xdr:col>11</xdr:col>
      <xdr:colOff>314325</xdr:colOff>
      <xdr:row>338</xdr:row>
      <xdr:rowOff>133350</xdr:rowOff>
    </xdr:to>
    <xdr:sp macro="" textlink="">
      <xdr:nvSpPr>
        <xdr:cNvPr id="49882" name="AutoShape 1" descr="Eine Matrixformel, die Konstanten verwendet">
          <a:extLst>
            <a:ext uri="{FF2B5EF4-FFF2-40B4-BE49-F238E27FC236}">
              <a16:creationId xmlns:a16="http://schemas.microsoft.com/office/drawing/2014/main" id="{03D16A3B-E8BE-1C33-C872-ADDEA5A2E5E7}"/>
            </a:ext>
          </a:extLst>
        </xdr:cNvPr>
        <xdr:cNvSpPr>
          <a:spLocks noChangeAspect="1" noChangeArrowheads="1"/>
        </xdr:cNvSpPr>
      </xdr:nvSpPr>
      <xdr:spPr bwMode="auto">
        <a:xfrm>
          <a:off x="8096250" y="548830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337</xdr:row>
      <xdr:rowOff>0</xdr:rowOff>
    </xdr:from>
    <xdr:to>
      <xdr:col>11</xdr:col>
      <xdr:colOff>314325</xdr:colOff>
      <xdr:row>338</xdr:row>
      <xdr:rowOff>133350</xdr:rowOff>
    </xdr:to>
    <xdr:sp macro="" textlink="">
      <xdr:nvSpPr>
        <xdr:cNvPr id="49883" name="AutoShape 1" descr="Eine Matrixformel, die Konstanten verwendet">
          <a:extLst>
            <a:ext uri="{FF2B5EF4-FFF2-40B4-BE49-F238E27FC236}">
              <a16:creationId xmlns:a16="http://schemas.microsoft.com/office/drawing/2014/main" id="{B885ACDD-4DD3-AE91-4627-0F079BA5F87C}"/>
            </a:ext>
          </a:extLst>
        </xdr:cNvPr>
        <xdr:cNvSpPr>
          <a:spLocks noChangeAspect="1" noChangeArrowheads="1"/>
        </xdr:cNvSpPr>
      </xdr:nvSpPr>
      <xdr:spPr bwMode="auto">
        <a:xfrm>
          <a:off x="8096250" y="548830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337</xdr:row>
      <xdr:rowOff>0</xdr:rowOff>
    </xdr:from>
    <xdr:to>
      <xdr:col>11</xdr:col>
      <xdr:colOff>314325</xdr:colOff>
      <xdr:row>338</xdr:row>
      <xdr:rowOff>133350</xdr:rowOff>
    </xdr:to>
    <xdr:sp macro="" textlink="">
      <xdr:nvSpPr>
        <xdr:cNvPr id="49884" name="AutoShape 1" descr="Eine Matrixformel, die Konstanten verwendet">
          <a:extLst>
            <a:ext uri="{FF2B5EF4-FFF2-40B4-BE49-F238E27FC236}">
              <a16:creationId xmlns:a16="http://schemas.microsoft.com/office/drawing/2014/main" id="{8C3C223A-EE02-7C4D-AC79-B376884743AB}"/>
            </a:ext>
          </a:extLst>
        </xdr:cNvPr>
        <xdr:cNvSpPr>
          <a:spLocks noChangeAspect="1" noChangeArrowheads="1"/>
        </xdr:cNvSpPr>
      </xdr:nvSpPr>
      <xdr:spPr bwMode="auto">
        <a:xfrm>
          <a:off x="8096250" y="548830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337</xdr:row>
      <xdr:rowOff>0</xdr:rowOff>
    </xdr:from>
    <xdr:to>
      <xdr:col>11</xdr:col>
      <xdr:colOff>314325</xdr:colOff>
      <xdr:row>338</xdr:row>
      <xdr:rowOff>133350</xdr:rowOff>
    </xdr:to>
    <xdr:sp macro="" textlink="">
      <xdr:nvSpPr>
        <xdr:cNvPr id="49885" name="AutoShape 1" descr="Eine Matrixformel, die Konstanten verwendet">
          <a:extLst>
            <a:ext uri="{FF2B5EF4-FFF2-40B4-BE49-F238E27FC236}">
              <a16:creationId xmlns:a16="http://schemas.microsoft.com/office/drawing/2014/main" id="{05402792-3A9C-3ACB-1F07-46B268D787F1}"/>
            </a:ext>
          </a:extLst>
        </xdr:cNvPr>
        <xdr:cNvSpPr>
          <a:spLocks noChangeAspect="1" noChangeArrowheads="1"/>
        </xdr:cNvSpPr>
      </xdr:nvSpPr>
      <xdr:spPr bwMode="auto">
        <a:xfrm>
          <a:off x="8096250" y="548830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154</xdr:row>
      <xdr:rowOff>0</xdr:rowOff>
    </xdr:from>
    <xdr:to>
      <xdr:col>11</xdr:col>
      <xdr:colOff>314325</xdr:colOff>
      <xdr:row>155</xdr:row>
      <xdr:rowOff>133350</xdr:rowOff>
    </xdr:to>
    <xdr:sp macro="" textlink="">
      <xdr:nvSpPr>
        <xdr:cNvPr id="49886" name="AutoShape 1" descr="Eine Matrixformel, die Konstanten verwendet">
          <a:extLst>
            <a:ext uri="{FF2B5EF4-FFF2-40B4-BE49-F238E27FC236}">
              <a16:creationId xmlns:a16="http://schemas.microsoft.com/office/drawing/2014/main" id="{BAB907E8-4F51-DD50-F0F8-0822304364B3}"/>
            </a:ext>
          </a:extLst>
        </xdr:cNvPr>
        <xdr:cNvSpPr>
          <a:spLocks noChangeAspect="1" noChangeArrowheads="1"/>
        </xdr:cNvSpPr>
      </xdr:nvSpPr>
      <xdr:spPr bwMode="auto">
        <a:xfrm>
          <a:off x="8096250" y="252507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154</xdr:row>
      <xdr:rowOff>0</xdr:rowOff>
    </xdr:from>
    <xdr:to>
      <xdr:col>11</xdr:col>
      <xdr:colOff>314325</xdr:colOff>
      <xdr:row>155</xdr:row>
      <xdr:rowOff>133350</xdr:rowOff>
    </xdr:to>
    <xdr:sp macro="" textlink="">
      <xdr:nvSpPr>
        <xdr:cNvPr id="49887" name="AutoShape 1" descr="Eine Matrixformel, die Konstanten verwendet">
          <a:extLst>
            <a:ext uri="{FF2B5EF4-FFF2-40B4-BE49-F238E27FC236}">
              <a16:creationId xmlns:a16="http://schemas.microsoft.com/office/drawing/2014/main" id="{81E8BB18-0EB3-FD62-43DF-3EC6E1213254}"/>
            </a:ext>
          </a:extLst>
        </xdr:cNvPr>
        <xdr:cNvSpPr>
          <a:spLocks noChangeAspect="1" noChangeArrowheads="1"/>
        </xdr:cNvSpPr>
      </xdr:nvSpPr>
      <xdr:spPr bwMode="auto">
        <a:xfrm>
          <a:off x="8096250" y="252507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154</xdr:row>
      <xdr:rowOff>0</xdr:rowOff>
    </xdr:from>
    <xdr:to>
      <xdr:col>11</xdr:col>
      <xdr:colOff>314325</xdr:colOff>
      <xdr:row>155</xdr:row>
      <xdr:rowOff>133350</xdr:rowOff>
    </xdr:to>
    <xdr:sp macro="" textlink="">
      <xdr:nvSpPr>
        <xdr:cNvPr id="49888" name="AutoShape 1" descr="Eine Matrixformel, die Konstanten verwendet">
          <a:extLst>
            <a:ext uri="{FF2B5EF4-FFF2-40B4-BE49-F238E27FC236}">
              <a16:creationId xmlns:a16="http://schemas.microsoft.com/office/drawing/2014/main" id="{149B0D00-C0C0-26A0-AA79-7219A049CBFF}"/>
            </a:ext>
          </a:extLst>
        </xdr:cNvPr>
        <xdr:cNvSpPr>
          <a:spLocks noChangeAspect="1" noChangeArrowheads="1"/>
        </xdr:cNvSpPr>
      </xdr:nvSpPr>
      <xdr:spPr bwMode="auto">
        <a:xfrm>
          <a:off x="8096250" y="252507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154</xdr:row>
      <xdr:rowOff>0</xdr:rowOff>
    </xdr:from>
    <xdr:to>
      <xdr:col>11</xdr:col>
      <xdr:colOff>314325</xdr:colOff>
      <xdr:row>155</xdr:row>
      <xdr:rowOff>133350</xdr:rowOff>
    </xdr:to>
    <xdr:sp macro="" textlink="">
      <xdr:nvSpPr>
        <xdr:cNvPr id="49889" name="AutoShape 1" descr="Eine Matrixformel, die Konstanten verwendet">
          <a:extLst>
            <a:ext uri="{FF2B5EF4-FFF2-40B4-BE49-F238E27FC236}">
              <a16:creationId xmlns:a16="http://schemas.microsoft.com/office/drawing/2014/main" id="{802A88A5-A8D1-1E05-BA46-83C99443DBF7}"/>
            </a:ext>
          </a:extLst>
        </xdr:cNvPr>
        <xdr:cNvSpPr>
          <a:spLocks noChangeAspect="1" noChangeArrowheads="1"/>
        </xdr:cNvSpPr>
      </xdr:nvSpPr>
      <xdr:spPr bwMode="auto">
        <a:xfrm>
          <a:off x="8096250" y="252507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305</xdr:row>
      <xdr:rowOff>0</xdr:rowOff>
    </xdr:from>
    <xdr:to>
      <xdr:col>11</xdr:col>
      <xdr:colOff>314325</xdr:colOff>
      <xdr:row>306</xdr:row>
      <xdr:rowOff>133350</xdr:rowOff>
    </xdr:to>
    <xdr:sp macro="" textlink="">
      <xdr:nvSpPr>
        <xdr:cNvPr id="49890" name="AutoShape 1" descr="Eine Matrixformel, die Konstanten verwendet">
          <a:extLst>
            <a:ext uri="{FF2B5EF4-FFF2-40B4-BE49-F238E27FC236}">
              <a16:creationId xmlns:a16="http://schemas.microsoft.com/office/drawing/2014/main" id="{98AF329F-F544-1BFA-4CC8-A74BB5C6B811}"/>
            </a:ext>
          </a:extLst>
        </xdr:cNvPr>
        <xdr:cNvSpPr>
          <a:spLocks noChangeAspect="1" noChangeArrowheads="1"/>
        </xdr:cNvSpPr>
      </xdr:nvSpPr>
      <xdr:spPr bwMode="auto">
        <a:xfrm>
          <a:off x="8096250" y="497014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305</xdr:row>
      <xdr:rowOff>0</xdr:rowOff>
    </xdr:from>
    <xdr:to>
      <xdr:col>11</xdr:col>
      <xdr:colOff>314325</xdr:colOff>
      <xdr:row>306</xdr:row>
      <xdr:rowOff>133350</xdr:rowOff>
    </xdr:to>
    <xdr:sp macro="" textlink="">
      <xdr:nvSpPr>
        <xdr:cNvPr id="49891" name="AutoShape 1" descr="Eine Matrixformel, die Konstanten verwendet">
          <a:extLst>
            <a:ext uri="{FF2B5EF4-FFF2-40B4-BE49-F238E27FC236}">
              <a16:creationId xmlns:a16="http://schemas.microsoft.com/office/drawing/2014/main" id="{D2A76E8C-5A06-F463-C76F-5FECD62B54B8}"/>
            </a:ext>
          </a:extLst>
        </xdr:cNvPr>
        <xdr:cNvSpPr>
          <a:spLocks noChangeAspect="1" noChangeArrowheads="1"/>
        </xdr:cNvSpPr>
      </xdr:nvSpPr>
      <xdr:spPr bwMode="auto">
        <a:xfrm>
          <a:off x="8096250" y="497014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305</xdr:row>
      <xdr:rowOff>0</xdr:rowOff>
    </xdr:from>
    <xdr:to>
      <xdr:col>11</xdr:col>
      <xdr:colOff>314325</xdr:colOff>
      <xdr:row>306</xdr:row>
      <xdr:rowOff>133350</xdr:rowOff>
    </xdr:to>
    <xdr:sp macro="" textlink="">
      <xdr:nvSpPr>
        <xdr:cNvPr id="49892" name="AutoShape 1" descr="Eine Matrixformel, die Konstanten verwendet">
          <a:extLst>
            <a:ext uri="{FF2B5EF4-FFF2-40B4-BE49-F238E27FC236}">
              <a16:creationId xmlns:a16="http://schemas.microsoft.com/office/drawing/2014/main" id="{65EECA1E-BDB2-02E7-6234-50ED22D048A5}"/>
            </a:ext>
          </a:extLst>
        </xdr:cNvPr>
        <xdr:cNvSpPr>
          <a:spLocks noChangeAspect="1" noChangeArrowheads="1"/>
        </xdr:cNvSpPr>
      </xdr:nvSpPr>
      <xdr:spPr bwMode="auto">
        <a:xfrm>
          <a:off x="8096250" y="497014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305</xdr:row>
      <xdr:rowOff>0</xdr:rowOff>
    </xdr:from>
    <xdr:to>
      <xdr:col>11</xdr:col>
      <xdr:colOff>314325</xdr:colOff>
      <xdr:row>306</xdr:row>
      <xdr:rowOff>133350</xdr:rowOff>
    </xdr:to>
    <xdr:sp macro="" textlink="">
      <xdr:nvSpPr>
        <xdr:cNvPr id="49893" name="AutoShape 1" descr="Eine Matrixformel, die Konstanten verwendet">
          <a:extLst>
            <a:ext uri="{FF2B5EF4-FFF2-40B4-BE49-F238E27FC236}">
              <a16:creationId xmlns:a16="http://schemas.microsoft.com/office/drawing/2014/main" id="{A2B4F14C-30B1-0410-9DBE-3248BAA0A8EC}"/>
            </a:ext>
          </a:extLst>
        </xdr:cNvPr>
        <xdr:cNvSpPr>
          <a:spLocks noChangeAspect="1" noChangeArrowheads="1"/>
        </xdr:cNvSpPr>
      </xdr:nvSpPr>
      <xdr:spPr bwMode="auto">
        <a:xfrm>
          <a:off x="8096250" y="497014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168</xdr:row>
      <xdr:rowOff>0</xdr:rowOff>
    </xdr:from>
    <xdr:to>
      <xdr:col>11</xdr:col>
      <xdr:colOff>314325</xdr:colOff>
      <xdr:row>169</xdr:row>
      <xdr:rowOff>133350</xdr:rowOff>
    </xdr:to>
    <xdr:sp macro="" textlink="">
      <xdr:nvSpPr>
        <xdr:cNvPr id="49894" name="AutoShape 1" descr="Eine Matrixformel, die Konstanten verwendet">
          <a:extLst>
            <a:ext uri="{FF2B5EF4-FFF2-40B4-BE49-F238E27FC236}">
              <a16:creationId xmlns:a16="http://schemas.microsoft.com/office/drawing/2014/main" id="{1C31F216-40F8-439D-680E-E77F05AAD323}"/>
            </a:ext>
          </a:extLst>
        </xdr:cNvPr>
        <xdr:cNvSpPr>
          <a:spLocks noChangeAspect="1" noChangeArrowheads="1"/>
        </xdr:cNvSpPr>
      </xdr:nvSpPr>
      <xdr:spPr bwMode="auto">
        <a:xfrm>
          <a:off x="8096250" y="275177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168</xdr:row>
      <xdr:rowOff>0</xdr:rowOff>
    </xdr:from>
    <xdr:to>
      <xdr:col>11</xdr:col>
      <xdr:colOff>314325</xdr:colOff>
      <xdr:row>169</xdr:row>
      <xdr:rowOff>133350</xdr:rowOff>
    </xdr:to>
    <xdr:sp macro="" textlink="">
      <xdr:nvSpPr>
        <xdr:cNvPr id="49895" name="AutoShape 1" descr="Eine Matrixformel, die Konstanten verwendet">
          <a:extLst>
            <a:ext uri="{FF2B5EF4-FFF2-40B4-BE49-F238E27FC236}">
              <a16:creationId xmlns:a16="http://schemas.microsoft.com/office/drawing/2014/main" id="{66394DD3-1A97-0E57-3200-1CA5AA606639}"/>
            </a:ext>
          </a:extLst>
        </xdr:cNvPr>
        <xdr:cNvSpPr>
          <a:spLocks noChangeAspect="1" noChangeArrowheads="1"/>
        </xdr:cNvSpPr>
      </xdr:nvSpPr>
      <xdr:spPr bwMode="auto">
        <a:xfrm>
          <a:off x="8096250" y="275177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168</xdr:row>
      <xdr:rowOff>0</xdr:rowOff>
    </xdr:from>
    <xdr:to>
      <xdr:col>11</xdr:col>
      <xdr:colOff>314325</xdr:colOff>
      <xdr:row>169</xdr:row>
      <xdr:rowOff>133350</xdr:rowOff>
    </xdr:to>
    <xdr:sp macro="" textlink="">
      <xdr:nvSpPr>
        <xdr:cNvPr id="49896" name="AutoShape 1" descr="Eine Matrixformel, die Konstanten verwendet">
          <a:extLst>
            <a:ext uri="{FF2B5EF4-FFF2-40B4-BE49-F238E27FC236}">
              <a16:creationId xmlns:a16="http://schemas.microsoft.com/office/drawing/2014/main" id="{B10AD0C5-A463-C286-8787-BADC7A1838FC}"/>
            </a:ext>
          </a:extLst>
        </xdr:cNvPr>
        <xdr:cNvSpPr>
          <a:spLocks noChangeAspect="1" noChangeArrowheads="1"/>
        </xdr:cNvSpPr>
      </xdr:nvSpPr>
      <xdr:spPr bwMode="auto">
        <a:xfrm>
          <a:off x="8096250" y="275177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168</xdr:row>
      <xdr:rowOff>0</xdr:rowOff>
    </xdr:from>
    <xdr:to>
      <xdr:col>11</xdr:col>
      <xdr:colOff>314325</xdr:colOff>
      <xdr:row>169</xdr:row>
      <xdr:rowOff>133350</xdr:rowOff>
    </xdr:to>
    <xdr:sp macro="" textlink="">
      <xdr:nvSpPr>
        <xdr:cNvPr id="49897" name="AutoShape 1" descr="Eine Matrixformel, die Konstanten verwendet">
          <a:extLst>
            <a:ext uri="{FF2B5EF4-FFF2-40B4-BE49-F238E27FC236}">
              <a16:creationId xmlns:a16="http://schemas.microsoft.com/office/drawing/2014/main" id="{0986707C-12F5-FDBD-4EA3-0ACFDBCD9C44}"/>
            </a:ext>
          </a:extLst>
        </xdr:cNvPr>
        <xdr:cNvSpPr>
          <a:spLocks noChangeAspect="1" noChangeArrowheads="1"/>
        </xdr:cNvSpPr>
      </xdr:nvSpPr>
      <xdr:spPr bwMode="auto">
        <a:xfrm>
          <a:off x="8096250" y="275177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362</xdr:row>
      <xdr:rowOff>0</xdr:rowOff>
    </xdr:from>
    <xdr:to>
      <xdr:col>11</xdr:col>
      <xdr:colOff>314325</xdr:colOff>
      <xdr:row>363</xdr:row>
      <xdr:rowOff>133350</xdr:rowOff>
    </xdr:to>
    <xdr:sp macro="" textlink="">
      <xdr:nvSpPr>
        <xdr:cNvPr id="49898" name="AutoShape 1" descr="Eine Matrixformel, die Konstanten verwendet">
          <a:extLst>
            <a:ext uri="{FF2B5EF4-FFF2-40B4-BE49-F238E27FC236}">
              <a16:creationId xmlns:a16="http://schemas.microsoft.com/office/drawing/2014/main" id="{FCCD99E9-689B-906A-044F-788DE7FEBB52}"/>
            </a:ext>
          </a:extLst>
        </xdr:cNvPr>
        <xdr:cNvSpPr>
          <a:spLocks noChangeAspect="1" noChangeArrowheads="1"/>
        </xdr:cNvSpPr>
      </xdr:nvSpPr>
      <xdr:spPr bwMode="auto">
        <a:xfrm>
          <a:off x="8096250" y="589311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362</xdr:row>
      <xdr:rowOff>0</xdr:rowOff>
    </xdr:from>
    <xdr:to>
      <xdr:col>11</xdr:col>
      <xdr:colOff>314325</xdr:colOff>
      <xdr:row>363</xdr:row>
      <xdr:rowOff>133350</xdr:rowOff>
    </xdr:to>
    <xdr:sp macro="" textlink="">
      <xdr:nvSpPr>
        <xdr:cNvPr id="49899" name="AutoShape 1" descr="Eine Matrixformel, die Konstanten verwendet">
          <a:extLst>
            <a:ext uri="{FF2B5EF4-FFF2-40B4-BE49-F238E27FC236}">
              <a16:creationId xmlns:a16="http://schemas.microsoft.com/office/drawing/2014/main" id="{817DE09E-07A0-4132-4E96-B52B0B258E2C}"/>
            </a:ext>
          </a:extLst>
        </xdr:cNvPr>
        <xdr:cNvSpPr>
          <a:spLocks noChangeAspect="1" noChangeArrowheads="1"/>
        </xdr:cNvSpPr>
      </xdr:nvSpPr>
      <xdr:spPr bwMode="auto">
        <a:xfrm>
          <a:off x="8096250" y="589311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362</xdr:row>
      <xdr:rowOff>0</xdr:rowOff>
    </xdr:from>
    <xdr:to>
      <xdr:col>11</xdr:col>
      <xdr:colOff>314325</xdr:colOff>
      <xdr:row>363</xdr:row>
      <xdr:rowOff>133350</xdr:rowOff>
    </xdr:to>
    <xdr:sp macro="" textlink="">
      <xdr:nvSpPr>
        <xdr:cNvPr id="49900" name="AutoShape 1" descr="Eine Matrixformel, die Konstanten verwendet">
          <a:extLst>
            <a:ext uri="{FF2B5EF4-FFF2-40B4-BE49-F238E27FC236}">
              <a16:creationId xmlns:a16="http://schemas.microsoft.com/office/drawing/2014/main" id="{9FAF5724-DE95-753A-7651-245E8A173471}"/>
            </a:ext>
          </a:extLst>
        </xdr:cNvPr>
        <xdr:cNvSpPr>
          <a:spLocks noChangeAspect="1" noChangeArrowheads="1"/>
        </xdr:cNvSpPr>
      </xdr:nvSpPr>
      <xdr:spPr bwMode="auto">
        <a:xfrm>
          <a:off x="8096250" y="589311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362</xdr:row>
      <xdr:rowOff>0</xdr:rowOff>
    </xdr:from>
    <xdr:to>
      <xdr:col>11</xdr:col>
      <xdr:colOff>314325</xdr:colOff>
      <xdr:row>363</xdr:row>
      <xdr:rowOff>133350</xdr:rowOff>
    </xdr:to>
    <xdr:sp macro="" textlink="">
      <xdr:nvSpPr>
        <xdr:cNvPr id="49901" name="AutoShape 1" descr="Eine Matrixformel, die Konstanten verwendet">
          <a:extLst>
            <a:ext uri="{FF2B5EF4-FFF2-40B4-BE49-F238E27FC236}">
              <a16:creationId xmlns:a16="http://schemas.microsoft.com/office/drawing/2014/main" id="{1FD23B5A-3C15-4A5B-FAE9-84731E470094}"/>
            </a:ext>
          </a:extLst>
        </xdr:cNvPr>
        <xdr:cNvSpPr>
          <a:spLocks noChangeAspect="1" noChangeArrowheads="1"/>
        </xdr:cNvSpPr>
      </xdr:nvSpPr>
      <xdr:spPr bwMode="auto">
        <a:xfrm>
          <a:off x="8096250" y="589311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79</xdr:row>
      <xdr:rowOff>0</xdr:rowOff>
    </xdr:from>
    <xdr:to>
      <xdr:col>11</xdr:col>
      <xdr:colOff>314325</xdr:colOff>
      <xdr:row>80</xdr:row>
      <xdr:rowOff>133350</xdr:rowOff>
    </xdr:to>
    <xdr:sp macro="" textlink="">
      <xdr:nvSpPr>
        <xdr:cNvPr id="49902" name="AutoShape 1" descr="Eine Matrixformel, die Konstanten verwendet">
          <a:extLst>
            <a:ext uri="{FF2B5EF4-FFF2-40B4-BE49-F238E27FC236}">
              <a16:creationId xmlns:a16="http://schemas.microsoft.com/office/drawing/2014/main" id="{A56AB71E-5BDF-4F57-8A96-BB1738058828}"/>
            </a:ext>
          </a:extLst>
        </xdr:cNvPr>
        <xdr:cNvSpPr>
          <a:spLocks noChangeAspect="1" noChangeArrowheads="1"/>
        </xdr:cNvSpPr>
      </xdr:nvSpPr>
      <xdr:spPr bwMode="auto">
        <a:xfrm>
          <a:off x="8096250" y="131064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79</xdr:row>
      <xdr:rowOff>0</xdr:rowOff>
    </xdr:from>
    <xdr:to>
      <xdr:col>11</xdr:col>
      <xdr:colOff>314325</xdr:colOff>
      <xdr:row>80</xdr:row>
      <xdr:rowOff>133350</xdr:rowOff>
    </xdr:to>
    <xdr:sp macro="" textlink="">
      <xdr:nvSpPr>
        <xdr:cNvPr id="49903" name="AutoShape 1" descr="Eine Matrixformel, die Konstanten verwendet">
          <a:extLst>
            <a:ext uri="{FF2B5EF4-FFF2-40B4-BE49-F238E27FC236}">
              <a16:creationId xmlns:a16="http://schemas.microsoft.com/office/drawing/2014/main" id="{CE029803-A0FC-D7C1-27B5-FAD6F1C5CA21}"/>
            </a:ext>
          </a:extLst>
        </xdr:cNvPr>
        <xdr:cNvSpPr>
          <a:spLocks noChangeAspect="1" noChangeArrowheads="1"/>
        </xdr:cNvSpPr>
      </xdr:nvSpPr>
      <xdr:spPr bwMode="auto">
        <a:xfrm>
          <a:off x="8096250" y="131064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79</xdr:row>
      <xdr:rowOff>0</xdr:rowOff>
    </xdr:from>
    <xdr:to>
      <xdr:col>11</xdr:col>
      <xdr:colOff>314325</xdr:colOff>
      <xdr:row>80</xdr:row>
      <xdr:rowOff>133350</xdr:rowOff>
    </xdr:to>
    <xdr:sp macro="" textlink="">
      <xdr:nvSpPr>
        <xdr:cNvPr id="49904" name="AutoShape 1" descr="Eine Matrixformel, die Konstanten verwendet">
          <a:extLst>
            <a:ext uri="{FF2B5EF4-FFF2-40B4-BE49-F238E27FC236}">
              <a16:creationId xmlns:a16="http://schemas.microsoft.com/office/drawing/2014/main" id="{8BAC2E9F-2664-123A-5597-C0C2DC9D6057}"/>
            </a:ext>
          </a:extLst>
        </xdr:cNvPr>
        <xdr:cNvSpPr>
          <a:spLocks noChangeAspect="1" noChangeArrowheads="1"/>
        </xdr:cNvSpPr>
      </xdr:nvSpPr>
      <xdr:spPr bwMode="auto">
        <a:xfrm>
          <a:off x="8096250" y="131064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79</xdr:row>
      <xdr:rowOff>0</xdr:rowOff>
    </xdr:from>
    <xdr:to>
      <xdr:col>11</xdr:col>
      <xdr:colOff>314325</xdr:colOff>
      <xdr:row>80</xdr:row>
      <xdr:rowOff>133350</xdr:rowOff>
    </xdr:to>
    <xdr:sp macro="" textlink="">
      <xdr:nvSpPr>
        <xdr:cNvPr id="49905" name="AutoShape 1" descr="Eine Matrixformel, die Konstanten verwendet">
          <a:extLst>
            <a:ext uri="{FF2B5EF4-FFF2-40B4-BE49-F238E27FC236}">
              <a16:creationId xmlns:a16="http://schemas.microsoft.com/office/drawing/2014/main" id="{D69A0F7B-B4EE-08BC-2AE9-814AB733D15E}"/>
            </a:ext>
          </a:extLst>
        </xdr:cNvPr>
        <xdr:cNvSpPr>
          <a:spLocks noChangeAspect="1" noChangeArrowheads="1"/>
        </xdr:cNvSpPr>
      </xdr:nvSpPr>
      <xdr:spPr bwMode="auto">
        <a:xfrm>
          <a:off x="8096250" y="131064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59</xdr:row>
      <xdr:rowOff>0</xdr:rowOff>
    </xdr:from>
    <xdr:to>
      <xdr:col>11</xdr:col>
      <xdr:colOff>314325</xdr:colOff>
      <xdr:row>60</xdr:row>
      <xdr:rowOff>133350</xdr:rowOff>
    </xdr:to>
    <xdr:sp macro="" textlink="">
      <xdr:nvSpPr>
        <xdr:cNvPr id="49906" name="AutoShape 1" descr="Eine Matrixformel, die Konstanten verwendet">
          <a:extLst>
            <a:ext uri="{FF2B5EF4-FFF2-40B4-BE49-F238E27FC236}">
              <a16:creationId xmlns:a16="http://schemas.microsoft.com/office/drawing/2014/main" id="{FF8014AE-2DF4-BB30-0B9E-24F89D8D31C4}"/>
            </a:ext>
          </a:extLst>
        </xdr:cNvPr>
        <xdr:cNvSpPr>
          <a:spLocks noChangeAspect="1" noChangeArrowheads="1"/>
        </xdr:cNvSpPr>
      </xdr:nvSpPr>
      <xdr:spPr bwMode="auto">
        <a:xfrm>
          <a:off x="8096250" y="98679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59</xdr:row>
      <xdr:rowOff>0</xdr:rowOff>
    </xdr:from>
    <xdr:to>
      <xdr:col>11</xdr:col>
      <xdr:colOff>314325</xdr:colOff>
      <xdr:row>60</xdr:row>
      <xdr:rowOff>133350</xdr:rowOff>
    </xdr:to>
    <xdr:sp macro="" textlink="">
      <xdr:nvSpPr>
        <xdr:cNvPr id="49907" name="AutoShape 1" descr="Eine Matrixformel, die Konstanten verwendet">
          <a:extLst>
            <a:ext uri="{FF2B5EF4-FFF2-40B4-BE49-F238E27FC236}">
              <a16:creationId xmlns:a16="http://schemas.microsoft.com/office/drawing/2014/main" id="{A34BF2AF-0A04-1095-FE27-017063F3F633}"/>
            </a:ext>
          </a:extLst>
        </xdr:cNvPr>
        <xdr:cNvSpPr>
          <a:spLocks noChangeAspect="1" noChangeArrowheads="1"/>
        </xdr:cNvSpPr>
      </xdr:nvSpPr>
      <xdr:spPr bwMode="auto">
        <a:xfrm>
          <a:off x="8096250" y="98679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59</xdr:row>
      <xdr:rowOff>0</xdr:rowOff>
    </xdr:from>
    <xdr:to>
      <xdr:col>11</xdr:col>
      <xdr:colOff>314325</xdr:colOff>
      <xdr:row>60</xdr:row>
      <xdr:rowOff>133350</xdr:rowOff>
    </xdr:to>
    <xdr:sp macro="" textlink="">
      <xdr:nvSpPr>
        <xdr:cNvPr id="49908" name="AutoShape 1" descr="Eine Matrixformel, die Konstanten verwendet">
          <a:extLst>
            <a:ext uri="{FF2B5EF4-FFF2-40B4-BE49-F238E27FC236}">
              <a16:creationId xmlns:a16="http://schemas.microsoft.com/office/drawing/2014/main" id="{A621AE0D-AC5C-DE2D-699F-4E4E45936808}"/>
            </a:ext>
          </a:extLst>
        </xdr:cNvPr>
        <xdr:cNvSpPr>
          <a:spLocks noChangeAspect="1" noChangeArrowheads="1"/>
        </xdr:cNvSpPr>
      </xdr:nvSpPr>
      <xdr:spPr bwMode="auto">
        <a:xfrm>
          <a:off x="8096250" y="98679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59</xdr:row>
      <xdr:rowOff>0</xdr:rowOff>
    </xdr:from>
    <xdr:to>
      <xdr:col>11</xdr:col>
      <xdr:colOff>314325</xdr:colOff>
      <xdr:row>60</xdr:row>
      <xdr:rowOff>133350</xdr:rowOff>
    </xdr:to>
    <xdr:sp macro="" textlink="">
      <xdr:nvSpPr>
        <xdr:cNvPr id="49909" name="AutoShape 1" descr="Eine Matrixformel, die Konstanten verwendet">
          <a:extLst>
            <a:ext uri="{FF2B5EF4-FFF2-40B4-BE49-F238E27FC236}">
              <a16:creationId xmlns:a16="http://schemas.microsoft.com/office/drawing/2014/main" id="{844B147A-8D58-F876-0DBC-27CAAB892A3E}"/>
            </a:ext>
          </a:extLst>
        </xdr:cNvPr>
        <xdr:cNvSpPr>
          <a:spLocks noChangeAspect="1" noChangeArrowheads="1"/>
        </xdr:cNvSpPr>
      </xdr:nvSpPr>
      <xdr:spPr bwMode="auto">
        <a:xfrm>
          <a:off x="8096250" y="98679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136</xdr:row>
      <xdr:rowOff>0</xdr:rowOff>
    </xdr:from>
    <xdr:to>
      <xdr:col>11</xdr:col>
      <xdr:colOff>314325</xdr:colOff>
      <xdr:row>137</xdr:row>
      <xdr:rowOff>133350</xdr:rowOff>
    </xdr:to>
    <xdr:sp macro="" textlink="">
      <xdr:nvSpPr>
        <xdr:cNvPr id="49910" name="AutoShape 1" descr="Eine Matrixformel, die Konstanten verwendet">
          <a:extLst>
            <a:ext uri="{FF2B5EF4-FFF2-40B4-BE49-F238E27FC236}">
              <a16:creationId xmlns:a16="http://schemas.microsoft.com/office/drawing/2014/main" id="{8F2EE821-5E0E-098F-2D63-033EB249F16E}"/>
            </a:ext>
          </a:extLst>
        </xdr:cNvPr>
        <xdr:cNvSpPr>
          <a:spLocks noChangeAspect="1" noChangeArrowheads="1"/>
        </xdr:cNvSpPr>
      </xdr:nvSpPr>
      <xdr:spPr bwMode="auto">
        <a:xfrm>
          <a:off x="8096250" y="223361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136</xdr:row>
      <xdr:rowOff>0</xdr:rowOff>
    </xdr:from>
    <xdr:to>
      <xdr:col>11</xdr:col>
      <xdr:colOff>314325</xdr:colOff>
      <xdr:row>137</xdr:row>
      <xdr:rowOff>133350</xdr:rowOff>
    </xdr:to>
    <xdr:sp macro="" textlink="">
      <xdr:nvSpPr>
        <xdr:cNvPr id="49911" name="AutoShape 1" descr="Eine Matrixformel, die Konstanten verwendet">
          <a:extLst>
            <a:ext uri="{FF2B5EF4-FFF2-40B4-BE49-F238E27FC236}">
              <a16:creationId xmlns:a16="http://schemas.microsoft.com/office/drawing/2014/main" id="{A3509267-1D0E-7284-7B4C-93752ECF6469}"/>
            </a:ext>
          </a:extLst>
        </xdr:cNvPr>
        <xdr:cNvSpPr>
          <a:spLocks noChangeAspect="1" noChangeArrowheads="1"/>
        </xdr:cNvSpPr>
      </xdr:nvSpPr>
      <xdr:spPr bwMode="auto">
        <a:xfrm>
          <a:off x="8096250" y="223361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136</xdr:row>
      <xdr:rowOff>0</xdr:rowOff>
    </xdr:from>
    <xdr:to>
      <xdr:col>11</xdr:col>
      <xdr:colOff>314325</xdr:colOff>
      <xdr:row>137</xdr:row>
      <xdr:rowOff>133350</xdr:rowOff>
    </xdr:to>
    <xdr:sp macro="" textlink="">
      <xdr:nvSpPr>
        <xdr:cNvPr id="49912" name="AutoShape 1" descr="Eine Matrixformel, die Konstanten verwendet">
          <a:extLst>
            <a:ext uri="{FF2B5EF4-FFF2-40B4-BE49-F238E27FC236}">
              <a16:creationId xmlns:a16="http://schemas.microsoft.com/office/drawing/2014/main" id="{8CFA7BDF-C18F-4985-C9A1-4062F8522252}"/>
            </a:ext>
          </a:extLst>
        </xdr:cNvPr>
        <xdr:cNvSpPr>
          <a:spLocks noChangeAspect="1" noChangeArrowheads="1"/>
        </xdr:cNvSpPr>
      </xdr:nvSpPr>
      <xdr:spPr bwMode="auto">
        <a:xfrm>
          <a:off x="8096250" y="223361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136</xdr:row>
      <xdr:rowOff>0</xdr:rowOff>
    </xdr:from>
    <xdr:to>
      <xdr:col>11</xdr:col>
      <xdr:colOff>314325</xdr:colOff>
      <xdr:row>137</xdr:row>
      <xdr:rowOff>133350</xdr:rowOff>
    </xdr:to>
    <xdr:sp macro="" textlink="">
      <xdr:nvSpPr>
        <xdr:cNvPr id="49913" name="AutoShape 1" descr="Eine Matrixformel, die Konstanten verwendet">
          <a:extLst>
            <a:ext uri="{FF2B5EF4-FFF2-40B4-BE49-F238E27FC236}">
              <a16:creationId xmlns:a16="http://schemas.microsoft.com/office/drawing/2014/main" id="{B9F0ED76-9C0F-B20B-C64C-C5CE50990F4E}"/>
            </a:ext>
          </a:extLst>
        </xdr:cNvPr>
        <xdr:cNvSpPr>
          <a:spLocks noChangeAspect="1" noChangeArrowheads="1"/>
        </xdr:cNvSpPr>
      </xdr:nvSpPr>
      <xdr:spPr bwMode="auto">
        <a:xfrm>
          <a:off x="8096250" y="223361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373</xdr:row>
      <xdr:rowOff>0</xdr:rowOff>
    </xdr:from>
    <xdr:to>
      <xdr:col>11</xdr:col>
      <xdr:colOff>314325</xdr:colOff>
      <xdr:row>374</xdr:row>
      <xdr:rowOff>133350</xdr:rowOff>
    </xdr:to>
    <xdr:sp macro="" textlink="">
      <xdr:nvSpPr>
        <xdr:cNvPr id="49914" name="AutoShape 1" descr="Eine Matrixformel, die Konstanten verwendet">
          <a:extLst>
            <a:ext uri="{FF2B5EF4-FFF2-40B4-BE49-F238E27FC236}">
              <a16:creationId xmlns:a16="http://schemas.microsoft.com/office/drawing/2014/main" id="{8F03BDBF-3629-7045-06FE-67E4E6BBE12E}"/>
            </a:ext>
          </a:extLst>
        </xdr:cNvPr>
        <xdr:cNvSpPr>
          <a:spLocks noChangeAspect="1" noChangeArrowheads="1"/>
        </xdr:cNvSpPr>
      </xdr:nvSpPr>
      <xdr:spPr bwMode="auto">
        <a:xfrm>
          <a:off x="8096250" y="607123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373</xdr:row>
      <xdr:rowOff>0</xdr:rowOff>
    </xdr:from>
    <xdr:to>
      <xdr:col>11</xdr:col>
      <xdr:colOff>314325</xdr:colOff>
      <xdr:row>374</xdr:row>
      <xdr:rowOff>133350</xdr:rowOff>
    </xdr:to>
    <xdr:sp macro="" textlink="">
      <xdr:nvSpPr>
        <xdr:cNvPr id="49915" name="AutoShape 1" descr="Eine Matrixformel, die Konstanten verwendet">
          <a:extLst>
            <a:ext uri="{FF2B5EF4-FFF2-40B4-BE49-F238E27FC236}">
              <a16:creationId xmlns:a16="http://schemas.microsoft.com/office/drawing/2014/main" id="{7B6F13AE-E5DB-7580-B884-A43DAC624B68}"/>
            </a:ext>
          </a:extLst>
        </xdr:cNvPr>
        <xdr:cNvSpPr>
          <a:spLocks noChangeAspect="1" noChangeArrowheads="1"/>
        </xdr:cNvSpPr>
      </xdr:nvSpPr>
      <xdr:spPr bwMode="auto">
        <a:xfrm>
          <a:off x="8096250" y="607123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373</xdr:row>
      <xdr:rowOff>0</xdr:rowOff>
    </xdr:from>
    <xdr:to>
      <xdr:col>11</xdr:col>
      <xdr:colOff>314325</xdr:colOff>
      <xdr:row>374</xdr:row>
      <xdr:rowOff>133350</xdr:rowOff>
    </xdr:to>
    <xdr:sp macro="" textlink="">
      <xdr:nvSpPr>
        <xdr:cNvPr id="49916" name="AutoShape 1" descr="Eine Matrixformel, die Konstanten verwendet">
          <a:extLst>
            <a:ext uri="{FF2B5EF4-FFF2-40B4-BE49-F238E27FC236}">
              <a16:creationId xmlns:a16="http://schemas.microsoft.com/office/drawing/2014/main" id="{BBD5887A-E8A2-5BE6-F1FD-58345E787648}"/>
            </a:ext>
          </a:extLst>
        </xdr:cNvPr>
        <xdr:cNvSpPr>
          <a:spLocks noChangeAspect="1" noChangeArrowheads="1"/>
        </xdr:cNvSpPr>
      </xdr:nvSpPr>
      <xdr:spPr bwMode="auto">
        <a:xfrm>
          <a:off x="8096250" y="607123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373</xdr:row>
      <xdr:rowOff>0</xdr:rowOff>
    </xdr:from>
    <xdr:to>
      <xdr:col>11</xdr:col>
      <xdr:colOff>314325</xdr:colOff>
      <xdr:row>374</xdr:row>
      <xdr:rowOff>133350</xdr:rowOff>
    </xdr:to>
    <xdr:sp macro="" textlink="">
      <xdr:nvSpPr>
        <xdr:cNvPr id="49917" name="AutoShape 1" descr="Eine Matrixformel, die Konstanten verwendet">
          <a:extLst>
            <a:ext uri="{FF2B5EF4-FFF2-40B4-BE49-F238E27FC236}">
              <a16:creationId xmlns:a16="http://schemas.microsoft.com/office/drawing/2014/main" id="{10AB2B5E-A1C2-1B69-E5F1-751B00F64E06}"/>
            </a:ext>
          </a:extLst>
        </xdr:cNvPr>
        <xdr:cNvSpPr>
          <a:spLocks noChangeAspect="1" noChangeArrowheads="1"/>
        </xdr:cNvSpPr>
      </xdr:nvSpPr>
      <xdr:spPr bwMode="auto">
        <a:xfrm>
          <a:off x="8096250" y="607123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373</xdr:row>
      <xdr:rowOff>0</xdr:rowOff>
    </xdr:from>
    <xdr:to>
      <xdr:col>11</xdr:col>
      <xdr:colOff>314325</xdr:colOff>
      <xdr:row>374</xdr:row>
      <xdr:rowOff>133350</xdr:rowOff>
    </xdr:to>
    <xdr:sp macro="" textlink="">
      <xdr:nvSpPr>
        <xdr:cNvPr id="49918" name="AutoShape 1" descr="Eine Matrixformel, die Konstanten verwendet">
          <a:extLst>
            <a:ext uri="{FF2B5EF4-FFF2-40B4-BE49-F238E27FC236}">
              <a16:creationId xmlns:a16="http://schemas.microsoft.com/office/drawing/2014/main" id="{1E327A96-C063-13AB-DA8B-616F61659C75}"/>
            </a:ext>
          </a:extLst>
        </xdr:cNvPr>
        <xdr:cNvSpPr>
          <a:spLocks noChangeAspect="1" noChangeArrowheads="1"/>
        </xdr:cNvSpPr>
      </xdr:nvSpPr>
      <xdr:spPr bwMode="auto">
        <a:xfrm>
          <a:off x="8096250" y="607123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373</xdr:row>
      <xdr:rowOff>0</xdr:rowOff>
    </xdr:from>
    <xdr:to>
      <xdr:col>11</xdr:col>
      <xdr:colOff>314325</xdr:colOff>
      <xdr:row>374</xdr:row>
      <xdr:rowOff>133350</xdr:rowOff>
    </xdr:to>
    <xdr:sp macro="" textlink="">
      <xdr:nvSpPr>
        <xdr:cNvPr id="49919" name="AutoShape 1" descr="Eine Matrixformel, die Konstanten verwendet">
          <a:extLst>
            <a:ext uri="{FF2B5EF4-FFF2-40B4-BE49-F238E27FC236}">
              <a16:creationId xmlns:a16="http://schemas.microsoft.com/office/drawing/2014/main" id="{B97DA46D-D2ED-08E5-BF45-0520792FBFFE}"/>
            </a:ext>
          </a:extLst>
        </xdr:cNvPr>
        <xdr:cNvSpPr>
          <a:spLocks noChangeAspect="1" noChangeArrowheads="1"/>
        </xdr:cNvSpPr>
      </xdr:nvSpPr>
      <xdr:spPr bwMode="auto">
        <a:xfrm>
          <a:off x="8096250" y="607123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373</xdr:row>
      <xdr:rowOff>0</xdr:rowOff>
    </xdr:from>
    <xdr:to>
      <xdr:col>11</xdr:col>
      <xdr:colOff>314325</xdr:colOff>
      <xdr:row>374</xdr:row>
      <xdr:rowOff>133350</xdr:rowOff>
    </xdr:to>
    <xdr:sp macro="" textlink="">
      <xdr:nvSpPr>
        <xdr:cNvPr id="49920" name="AutoShape 1" descr="Eine Matrixformel, die Konstanten verwendet">
          <a:extLst>
            <a:ext uri="{FF2B5EF4-FFF2-40B4-BE49-F238E27FC236}">
              <a16:creationId xmlns:a16="http://schemas.microsoft.com/office/drawing/2014/main" id="{0ACDDDA1-098B-43B6-244E-DD9EF8A42FD4}"/>
            </a:ext>
          </a:extLst>
        </xdr:cNvPr>
        <xdr:cNvSpPr>
          <a:spLocks noChangeAspect="1" noChangeArrowheads="1"/>
        </xdr:cNvSpPr>
      </xdr:nvSpPr>
      <xdr:spPr bwMode="auto">
        <a:xfrm>
          <a:off x="8096250" y="607123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373</xdr:row>
      <xdr:rowOff>0</xdr:rowOff>
    </xdr:from>
    <xdr:to>
      <xdr:col>11</xdr:col>
      <xdr:colOff>314325</xdr:colOff>
      <xdr:row>374</xdr:row>
      <xdr:rowOff>133350</xdr:rowOff>
    </xdr:to>
    <xdr:sp macro="" textlink="">
      <xdr:nvSpPr>
        <xdr:cNvPr id="49921" name="AutoShape 1" descr="Eine Matrixformel, die Konstanten verwendet">
          <a:extLst>
            <a:ext uri="{FF2B5EF4-FFF2-40B4-BE49-F238E27FC236}">
              <a16:creationId xmlns:a16="http://schemas.microsoft.com/office/drawing/2014/main" id="{8F3DF374-5AE0-CE2B-43EA-D9FBDA65A184}"/>
            </a:ext>
          </a:extLst>
        </xdr:cNvPr>
        <xdr:cNvSpPr>
          <a:spLocks noChangeAspect="1" noChangeArrowheads="1"/>
        </xdr:cNvSpPr>
      </xdr:nvSpPr>
      <xdr:spPr bwMode="auto">
        <a:xfrm>
          <a:off x="8096250" y="607123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373</xdr:row>
      <xdr:rowOff>0</xdr:rowOff>
    </xdr:from>
    <xdr:to>
      <xdr:col>11</xdr:col>
      <xdr:colOff>314325</xdr:colOff>
      <xdr:row>374</xdr:row>
      <xdr:rowOff>133350</xdr:rowOff>
    </xdr:to>
    <xdr:sp macro="" textlink="">
      <xdr:nvSpPr>
        <xdr:cNvPr id="49922" name="AutoShape 1" descr="Eine Matrixformel, die Konstanten verwendet">
          <a:extLst>
            <a:ext uri="{FF2B5EF4-FFF2-40B4-BE49-F238E27FC236}">
              <a16:creationId xmlns:a16="http://schemas.microsoft.com/office/drawing/2014/main" id="{4979206F-B616-BF42-971F-9B5D515F9A8D}"/>
            </a:ext>
          </a:extLst>
        </xdr:cNvPr>
        <xdr:cNvSpPr>
          <a:spLocks noChangeAspect="1" noChangeArrowheads="1"/>
        </xdr:cNvSpPr>
      </xdr:nvSpPr>
      <xdr:spPr bwMode="auto">
        <a:xfrm>
          <a:off x="8096250" y="607123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373</xdr:row>
      <xdr:rowOff>0</xdr:rowOff>
    </xdr:from>
    <xdr:to>
      <xdr:col>11</xdr:col>
      <xdr:colOff>314325</xdr:colOff>
      <xdr:row>374</xdr:row>
      <xdr:rowOff>133350</xdr:rowOff>
    </xdr:to>
    <xdr:sp macro="" textlink="">
      <xdr:nvSpPr>
        <xdr:cNvPr id="49923" name="AutoShape 1" descr="Eine Matrixformel, die Konstanten verwendet">
          <a:extLst>
            <a:ext uri="{FF2B5EF4-FFF2-40B4-BE49-F238E27FC236}">
              <a16:creationId xmlns:a16="http://schemas.microsoft.com/office/drawing/2014/main" id="{417E4F50-A834-5748-A1C6-1F484FA425E9}"/>
            </a:ext>
          </a:extLst>
        </xdr:cNvPr>
        <xdr:cNvSpPr>
          <a:spLocks noChangeAspect="1" noChangeArrowheads="1"/>
        </xdr:cNvSpPr>
      </xdr:nvSpPr>
      <xdr:spPr bwMode="auto">
        <a:xfrm>
          <a:off x="8096250" y="607123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373</xdr:row>
      <xdr:rowOff>0</xdr:rowOff>
    </xdr:from>
    <xdr:to>
      <xdr:col>11</xdr:col>
      <xdr:colOff>314325</xdr:colOff>
      <xdr:row>374</xdr:row>
      <xdr:rowOff>133350</xdr:rowOff>
    </xdr:to>
    <xdr:sp macro="" textlink="">
      <xdr:nvSpPr>
        <xdr:cNvPr id="49924" name="AutoShape 1" descr="Eine Matrixformel, die Konstanten verwendet">
          <a:extLst>
            <a:ext uri="{FF2B5EF4-FFF2-40B4-BE49-F238E27FC236}">
              <a16:creationId xmlns:a16="http://schemas.microsoft.com/office/drawing/2014/main" id="{FB1A789C-4754-D5D5-E5F2-0A4949D7833D}"/>
            </a:ext>
          </a:extLst>
        </xdr:cNvPr>
        <xdr:cNvSpPr>
          <a:spLocks noChangeAspect="1" noChangeArrowheads="1"/>
        </xdr:cNvSpPr>
      </xdr:nvSpPr>
      <xdr:spPr bwMode="auto">
        <a:xfrm>
          <a:off x="8096250" y="607123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373</xdr:row>
      <xdr:rowOff>0</xdr:rowOff>
    </xdr:from>
    <xdr:to>
      <xdr:col>11</xdr:col>
      <xdr:colOff>314325</xdr:colOff>
      <xdr:row>374</xdr:row>
      <xdr:rowOff>133350</xdr:rowOff>
    </xdr:to>
    <xdr:sp macro="" textlink="">
      <xdr:nvSpPr>
        <xdr:cNvPr id="49925" name="AutoShape 1" descr="Eine Matrixformel, die Konstanten verwendet">
          <a:extLst>
            <a:ext uri="{FF2B5EF4-FFF2-40B4-BE49-F238E27FC236}">
              <a16:creationId xmlns:a16="http://schemas.microsoft.com/office/drawing/2014/main" id="{433D750E-881E-D9EA-E616-449A9648DF08}"/>
            </a:ext>
          </a:extLst>
        </xdr:cNvPr>
        <xdr:cNvSpPr>
          <a:spLocks noChangeAspect="1" noChangeArrowheads="1"/>
        </xdr:cNvSpPr>
      </xdr:nvSpPr>
      <xdr:spPr bwMode="auto">
        <a:xfrm>
          <a:off x="8096250" y="607123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373</xdr:row>
      <xdr:rowOff>0</xdr:rowOff>
    </xdr:from>
    <xdr:to>
      <xdr:col>11</xdr:col>
      <xdr:colOff>314325</xdr:colOff>
      <xdr:row>374</xdr:row>
      <xdr:rowOff>133350</xdr:rowOff>
    </xdr:to>
    <xdr:sp macro="" textlink="">
      <xdr:nvSpPr>
        <xdr:cNvPr id="49926" name="AutoShape 1" descr="Eine Matrixformel, die Konstanten verwendet">
          <a:extLst>
            <a:ext uri="{FF2B5EF4-FFF2-40B4-BE49-F238E27FC236}">
              <a16:creationId xmlns:a16="http://schemas.microsoft.com/office/drawing/2014/main" id="{990D393F-36E3-51ED-45BD-C18F6E098B90}"/>
            </a:ext>
          </a:extLst>
        </xdr:cNvPr>
        <xdr:cNvSpPr>
          <a:spLocks noChangeAspect="1" noChangeArrowheads="1"/>
        </xdr:cNvSpPr>
      </xdr:nvSpPr>
      <xdr:spPr bwMode="auto">
        <a:xfrm>
          <a:off x="8096250" y="607123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373</xdr:row>
      <xdr:rowOff>0</xdr:rowOff>
    </xdr:from>
    <xdr:to>
      <xdr:col>11</xdr:col>
      <xdr:colOff>314325</xdr:colOff>
      <xdr:row>374</xdr:row>
      <xdr:rowOff>133350</xdr:rowOff>
    </xdr:to>
    <xdr:sp macro="" textlink="">
      <xdr:nvSpPr>
        <xdr:cNvPr id="49927" name="AutoShape 1" descr="Eine Matrixformel, die Konstanten verwendet">
          <a:extLst>
            <a:ext uri="{FF2B5EF4-FFF2-40B4-BE49-F238E27FC236}">
              <a16:creationId xmlns:a16="http://schemas.microsoft.com/office/drawing/2014/main" id="{5AA4F509-8635-BAA0-9BE9-755D86473CF5}"/>
            </a:ext>
          </a:extLst>
        </xdr:cNvPr>
        <xdr:cNvSpPr>
          <a:spLocks noChangeAspect="1" noChangeArrowheads="1"/>
        </xdr:cNvSpPr>
      </xdr:nvSpPr>
      <xdr:spPr bwMode="auto">
        <a:xfrm>
          <a:off x="8096250" y="607123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373</xdr:row>
      <xdr:rowOff>0</xdr:rowOff>
    </xdr:from>
    <xdr:to>
      <xdr:col>11</xdr:col>
      <xdr:colOff>314325</xdr:colOff>
      <xdr:row>374</xdr:row>
      <xdr:rowOff>133350</xdr:rowOff>
    </xdr:to>
    <xdr:sp macro="" textlink="">
      <xdr:nvSpPr>
        <xdr:cNvPr id="49928" name="AutoShape 1" descr="Eine Matrixformel, die Konstanten verwendet">
          <a:extLst>
            <a:ext uri="{FF2B5EF4-FFF2-40B4-BE49-F238E27FC236}">
              <a16:creationId xmlns:a16="http://schemas.microsoft.com/office/drawing/2014/main" id="{CCFB4BE8-7FCD-9D50-E972-07B07EB4D5B8}"/>
            </a:ext>
          </a:extLst>
        </xdr:cNvPr>
        <xdr:cNvSpPr>
          <a:spLocks noChangeAspect="1" noChangeArrowheads="1"/>
        </xdr:cNvSpPr>
      </xdr:nvSpPr>
      <xdr:spPr bwMode="auto">
        <a:xfrm>
          <a:off x="8096250" y="607123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373</xdr:row>
      <xdr:rowOff>0</xdr:rowOff>
    </xdr:from>
    <xdr:to>
      <xdr:col>11</xdr:col>
      <xdr:colOff>314325</xdr:colOff>
      <xdr:row>374</xdr:row>
      <xdr:rowOff>133350</xdr:rowOff>
    </xdr:to>
    <xdr:sp macro="" textlink="">
      <xdr:nvSpPr>
        <xdr:cNvPr id="49929" name="AutoShape 1" descr="Eine Matrixformel, die Konstanten verwendet">
          <a:extLst>
            <a:ext uri="{FF2B5EF4-FFF2-40B4-BE49-F238E27FC236}">
              <a16:creationId xmlns:a16="http://schemas.microsoft.com/office/drawing/2014/main" id="{E3FD3EF1-74D8-F074-44A6-5A0861B26D93}"/>
            </a:ext>
          </a:extLst>
        </xdr:cNvPr>
        <xdr:cNvSpPr>
          <a:spLocks noChangeAspect="1" noChangeArrowheads="1"/>
        </xdr:cNvSpPr>
      </xdr:nvSpPr>
      <xdr:spPr bwMode="auto">
        <a:xfrm>
          <a:off x="8096250" y="607123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373</xdr:row>
      <xdr:rowOff>0</xdr:rowOff>
    </xdr:from>
    <xdr:to>
      <xdr:col>11</xdr:col>
      <xdr:colOff>314325</xdr:colOff>
      <xdr:row>374</xdr:row>
      <xdr:rowOff>133350</xdr:rowOff>
    </xdr:to>
    <xdr:sp macro="" textlink="">
      <xdr:nvSpPr>
        <xdr:cNvPr id="49930" name="AutoShape 1" descr="Eine Matrixformel, die Konstanten verwendet">
          <a:extLst>
            <a:ext uri="{FF2B5EF4-FFF2-40B4-BE49-F238E27FC236}">
              <a16:creationId xmlns:a16="http://schemas.microsoft.com/office/drawing/2014/main" id="{39E0809A-D4F9-0946-4DA1-68E8A7E552A2}"/>
            </a:ext>
          </a:extLst>
        </xdr:cNvPr>
        <xdr:cNvSpPr>
          <a:spLocks noChangeAspect="1" noChangeArrowheads="1"/>
        </xdr:cNvSpPr>
      </xdr:nvSpPr>
      <xdr:spPr bwMode="auto">
        <a:xfrm>
          <a:off x="8096250" y="607123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373</xdr:row>
      <xdr:rowOff>0</xdr:rowOff>
    </xdr:from>
    <xdr:to>
      <xdr:col>11</xdr:col>
      <xdr:colOff>314325</xdr:colOff>
      <xdr:row>374</xdr:row>
      <xdr:rowOff>133350</xdr:rowOff>
    </xdr:to>
    <xdr:sp macro="" textlink="">
      <xdr:nvSpPr>
        <xdr:cNvPr id="49931" name="AutoShape 1" descr="Eine Matrixformel, die Konstanten verwendet">
          <a:extLst>
            <a:ext uri="{FF2B5EF4-FFF2-40B4-BE49-F238E27FC236}">
              <a16:creationId xmlns:a16="http://schemas.microsoft.com/office/drawing/2014/main" id="{DF516F9D-D1BE-32CE-0BFF-F805D7C01B54}"/>
            </a:ext>
          </a:extLst>
        </xdr:cNvPr>
        <xdr:cNvSpPr>
          <a:spLocks noChangeAspect="1" noChangeArrowheads="1"/>
        </xdr:cNvSpPr>
      </xdr:nvSpPr>
      <xdr:spPr bwMode="auto">
        <a:xfrm>
          <a:off x="8096250" y="607123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373</xdr:row>
      <xdr:rowOff>0</xdr:rowOff>
    </xdr:from>
    <xdr:to>
      <xdr:col>11</xdr:col>
      <xdr:colOff>314325</xdr:colOff>
      <xdr:row>374</xdr:row>
      <xdr:rowOff>133350</xdr:rowOff>
    </xdr:to>
    <xdr:sp macro="" textlink="">
      <xdr:nvSpPr>
        <xdr:cNvPr id="49932" name="AutoShape 1" descr="Eine Matrixformel, die Konstanten verwendet">
          <a:extLst>
            <a:ext uri="{FF2B5EF4-FFF2-40B4-BE49-F238E27FC236}">
              <a16:creationId xmlns:a16="http://schemas.microsoft.com/office/drawing/2014/main" id="{FDA5C28A-82CE-D975-345C-771996EBF36A}"/>
            </a:ext>
          </a:extLst>
        </xdr:cNvPr>
        <xdr:cNvSpPr>
          <a:spLocks noChangeAspect="1" noChangeArrowheads="1"/>
        </xdr:cNvSpPr>
      </xdr:nvSpPr>
      <xdr:spPr bwMode="auto">
        <a:xfrm>
          <a:off x="8096250" y="607123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373</xdr:row>
      <xdr:rowOff>0</xdr:rowOff>
    </xdr:from>
    <xdr:to>
      <xdr:col>11</xdr:col>
      <xdr:colOff>314325</xdr:colOff>
      <xdr:row>374</xdr:row>
      <xdr:rowOff>133350</xdr:rowOff>
    </xdr:to>
    <xdr:sp macro="" textlink="">
      <xdr:nvSpPr>
        <xdr:cNvPr id="49933" name="AutoShape 1" descr="Eine Matrixformel, die Konstanten verwendet">
          <a:extLst>
            <a:ext uri="{FF2B5EF4-FFF2-40B4-BE49-F238E27FC236}">
              <a16:creationId xmlns:a16="http://schemas.microsoft.com/office/drawing/2014/main" id="{095A1602-D6E8-7966-1763-162070C6EEDE}"/>
            </a:ext>
          </a:extLst>
        </xdr:cNvPr>
        <xdr:cNvSpPr>
          <a:spLocks noChangeAspect="1" noChangeArrowheads="1"/>
        </xdr:cNvSpPr>
      </xdr:nvSpPr>
      <xdr:spPr bwMode="auto">
        <a:xfrm>
          <a:off x="8096250" y="607123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373</xdr:row>
      <xdr:rowOff>0</xdr:rowOff>
    </xdr:from>
    <xdr:to>
      <xdr:col>11</xdr:col>
      <xdr:colOff>314325</xdr:colOff>
      <xdr:row>374</xdr:row>
      <xdr:rowOff>133350</xdr:rowOff>
    </xdr:to>
    <xdr:sp macro="" textlink="">
      <xdr:nvSpPr>
        <xdr:cNvPr id="49934" name="AutoShape 1" descr="Eine Matrixformel, die Konstanten verwendet">
          <a:extLst>
            <a:ext uri="{FF2B5EF4-FFF2-40B4-BE49-F238E27FC236}">
              <a16:creationId xmlns:a16="http://schemas.microsoft.com/office/drawing/2014/main" id="{90AACC9C-E6F4-3566-9ABE-4DF5F81ADED7}"/>
            </a:ext>
          </a:extLst>
        </xdr:cNvPr>
        <xdr:cNvSpPr>
          <a:spLocks noChangeAspect="1" noChangeArrowheads="1"/>
        </xdr:cNvSpPr>
      </xdr:nvSpPr>
      <xdr:spPr bwMode="auto">
        <a:xfrm>
          <a:off x="8096250" y="607123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373</xdr:row>
      <xdr:rowOff>0</xdr:rowOff>
    </xdr:from>
    <xdr:to>
      <xdr:col>11</xdr:col>
      <xdr:colOff>314325</xdr:colOff>
      <xdr:row>374</xdr:row>
      <xdr:rowOff>133350</xdr:rowOff>
    </xdr:to>
    <xdr:sp macro="" textlink="">
      <xdr:nvSpPr>
        <xdr:cNvPr id="49935" name="AutoShape 1" descr="Eine Matrixformel, die Konstanten verwendet">
          <a:extLst>
            <a:ext uri="{FF2B5EF4-FFF2-40B4-BE49-F238E27FC236}">
              <a16:creationId xmlns:a16="http://schemas.microsoft.com/office/drawing/2014/main" id="{1479FB1E-9695-016D-CB8F-29A7FB39AA3F}"/>
            </a:ext>
          </a:extLst>
        </xdr:cNvPr>
        <xdr:cNvSpPr>
          <a:spLocks noChangeAspect="1" noChangeArrowheads="1"/>
        </xdr:cNvSpPr>
      </xdr:nvSpPr>
      <xdr:spPr bwMode="auto">
        <a:xfrm>
          <a:off x="8096250" y="607123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373</xdr:row>
      <xdr:rowOff>0</xdr:rowOff>
    </xdr:from>
    <xdr:to>
      <xdr:col>11</xdr:col>
      <xdr:colOff>314325</xdr:colOff>
      <xdr:row>374</xdr:row>
      <xdr:rowOff>133350</xdr:rowOff>
    </xdr:to>
    <xdr:sp macro="" textlink="">
      <xdr:nvSpPr>
        <xdr:cNvPr id="49936" name="AutoShape 1" descr="Eine Matrixformel, die Konstanten verwendet">
          <a:extLst>
            <a:ext uri="{FF2B5EF4-FFF2-40B4-BE49-F238E27FC236}">
              <a16:creationId xmlns:a16="http://schemas.microsoft.com/office/drawing/2014/main" id="{7D31C460-E78F-0D52-AC2E-C84148E216B4}"/>
            </a:ext>
          </a:extLst>
        </xdr:cNvPr>
        <xdr:cNvSpPr>
          <a:spLocks noChangeAspect="1" noChangeArrowheads="1"/>
        </xdr:cNvSpPr>
      </xdr:nvSpPr>
      <xdr:spPr bwMode="auto">
        <a:xfrm>
          <a:off x="8096250" y="607123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373</xdr:row>
      <xdr:rowOff>0</xdr:rowOff>
    </xdr:from>
    <xdr:to>
      <xdr:col>11</xdr:col>
      <xdr:colOff>314325</xdr:colOff>
      <xdr:row>374</xdr:row>
      <xdr:rowOff>133350</xdr:rowOff>
    </xdr:to>
    <xdr:sp macro="" textlink="">
      <xdr:nvSpPr>
        <xdr:cNvPr id="49937" name="AutoShape 1" descr="Eine Matrixformel, die Konstanten verwendet">
          <a:extLst>
            <a:ext uri="{FF2B5EF4-FFF2-40B4-BE49-F238E27FC236}">
              <a16:creationId xmlns:a16="http://schemas.microsoft.com/office/drawing/2014/main" id="{D0852561-4EBB-A481-0DD4-E2C87E337B23}"/>
            </a:ext>
          </a:extLst>
        </xdr:cNvPr>
        <xdr:cNvSpPr>
          <a:spLocks noChangeAspect="1" noChangeArrowheads="1"/>
        </xdr:cNvSpPr>
      </xdr:nvSpPr>
      <xdr:spPr bwMode="auto">
        <a:xfrm>
          <a:off x="8096250" y="607123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373</xdr:row>
      <xdr:rowOff>0</xdr:rowOff>
    </xdr:from>
    <xdr:to>
      <xdr:col>11</xdr:col>
      <xdr:colOff>314325</xdr:colOff>
      <xdr:row>374</xdr:row>
      <xdr:rowOff>133350</xdr:rowOff>
    </xdr:to>
    <xdr:sp macro="" textlink="">
      <xdr:nvSpPr>
        <xdr:cNvPr id="49938" name="AutoShape 1" descr="Eine Matrixformel, die Konstanten verwendet">
          <a:extLst>
            <a:ext uri="{FF2B5EF4-FFF2-40B4-BE49-F238E27FC236}">
              <a16:creationId xmlns:a16="http://schemas.microsoft.com/office/drawing/2014/main" id="{6427F386-B8FE-7C97-64BF-DE4F9D1C4863}"/>
            </a:ext>
          </a:extLst>
        </xdr:cNvPr>
        <xdr:cNvSpPr>
          <a:spLocks noChangeAspect="1" noChangeArrowheads="1"/>
        </xdr:cNvSpPr>
      </xdr:nvSpPr>
      <xdr:spPr bwMode="auto">
        <a:xfrm>
          <a:off x="8096250" y="607123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373</xdr:row>
      <xdr:rowOff>0</xdr:rowOff>
    </xdr:from>
    <xdr:to>
      <xdr:col>11</xdr:col>
      <xdr:colOff>314325</xdr:colOff>
      <xdr:row>374</xdr:row>
      <xdr:rowOff>133350</xdr:rowOff>
    </xdr:to>
    <xdr:sp macro="" textlink="">
      <xdr:nvSpPr>
        <xdr:cNvPr id="49939" name="AutoShape 1" descr="Eine Matrixformel, die Konstanten verwendet">
          <a:extLst>
            <a:ext uri="{FF2B5EF4-FFF2-40B4-BE49-F238E27FC236}">
              <a16:creationId xmlns:a16="http://schemas.microsoft.com/office/drawing/2014/main" id="{3F5DBE06-666E-A0B9-62EC-79997995A723}"/>
            </a:ext>
          </a:extLst>
        </xdr:cNvPr>
        <xdr:cNvSpPr>
          <a:spLocks noChangeAspect="1" noChangeArrowheads="1"/>
        </xdr:cNvSpPr>
      </xdr:nvSpPr>
      <xdr:spPr bwMode="auto">
        <a:xfrm>
          <a:off x="8096250" y="607123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373</xdr:row>
      <xdr:rowOff>0</xdr:rowOff>
    </xdr:from>
    <xdr:to>
      <xdr:col>11</xdr:col>
      <xdr:colOff>314325</xdr:colOff>
      <xdr:row>374</xdr:row>
      <xdr:rowOff>133350</xdr:rowOff>
    </xdr:to>
    <xdr:sp macro="" textlink="">
      <xdr:nvSpPr>
        <xdr:cNvPr id="49940" name="AutoShape 1" descr="Eine Matrixformel, die Konstanten verwendet">
          <a:extLst>
            <a:ext uri="{FF2B5EF4-FFF2-40B4-BE49-F238E27FC236}">
              <a16:creationId xmlns:a16="http://schemas.microsoft.com/office/drawing/2014/main" id="{58AFC8E0-2035-B5C4-3A4E-8024BD09187E}"/>
            </a:ext>
          </a:extLst>
        </xdr:cNvPr>
        <xdr:cNvSpPr>
          <a:spLocks noChangeAspect="1" noChangeArrowheads="1"/>
        </xdr:cNvSpPr>
      </xdr:nvSpPr>
      <xdr:spPr bwMode="auto">
        <a:xfrm>
          <a:off x="8096250" y="607123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373</xdr:row>
      <xdr:rowOff>0</xdr:rowOff>
    </xdr:from>
    <xdr:to>
      <xdr:col>11</xdr:col>
      <xdr:colOff>314325</xdr:colOff>
      <xdr:row>374</xdr:row>
      <xdr:rowOff>133350</xdr:rowOff>
    </xdr:to>
    <xdr:sp macro="" textlink="">
      <xdr:nvSpPr>
        <xdr:cNvPr id="49941" name="AutoShape 1" descr="Eine Matrixformel, die Konstanten verwendet">
          <a:extLst>
            <a:ext uri="{FF2B5EF4-FFF2-40B4-BE49-F238E27FC236}">
              <a16:creationId xmlns:a16="http://schemas.microsoft.com/office/drawing/2014/main" id="{56BCC8FE-F659-8A9F-6453-6253C4908527}"/>
            </a:ext>
          </a:extLst>
        </xdr:cNvPr>
        <xdr:cNvSpPr>
          <a:spLocks noChangeAspect="1" noChangeArrowheads="1"/>
        </xdr:cNvSpPr>
      </xdr:nvSpPr>
      <xdr:spPr bwMode="auto">
        <a:xfrm>
          <a:off x="8096250" y="607123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373</xdr:row>
      <xdr:rowOff>0</xdr:rowOff>
    </xdr:from>
    <xdr:to>
      <xdr:col>11</xdr:col>
      <xdr:colOff>314325</xdr:colOff>
      <xdr:row>374</xdr:row>
      <xdr:rowOff>133350</xdr:rowOff>
    </xdr:to>
    <xdr:sp macro="" textlink="">
      <xdr:nvSpPr>
        <xdr:cNvPr id="49942" name="AutoShape 1" descr="Eine Matrixformel, die Konstanten verwendet">
          <a:extLst>
            <a:ext uri="{FF2B5EF4-FFF2-40B4-BE49-F238E27FC236}">
              <a16:creationId xmlns:a16="http://schemas.microsoft.com/office/drawing/2014/main" id="{96C72918-E63C-8A14-BC9F-549D6A652C2A}"/>
            </a:ext>
          </a:extLst>
        </xdr:cNvPr>
        <xdr:cNvSpPr>
          <a:spLocks noChangeAspect="1" noChangeArrowheads="1"/>
        </xdr:cNvSpPr>
      </xdr:nvSpPr>
      <xdr:spPr bwMode="auto">
        <a:xfrm>
          <a:off x="8096250" y="607123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373</xdr:row>
      <xdr:rowOff>0</xdr:rowOff>
    </xdr:from>
    <xdr:to>
      <xdr:col>11</xdr:col>
      <xdr:colOff>314325</xdr:colOff>
      <xdr:row>374</xdr:row>
      <xdr:rowOff>133350</xdr:rowOff>
    </xdr:to>
    <xdr:sp macro="" textlink="">
      <xdr:nvSpPr>
        <xdr:cNvPr id="49943" name="AutoShape 1" descr="Eine Matrixformel, die Konstanten verwendet">
          <a:extLst>
            <a:ext uri="{FF2B5EF4-FFF2-40B4-BE49-F238E27FC236}">
              <a16:creationId xmlns:a16="http://schemas.microsoft.com/office/drawing/2014/main" id="{35AE4E6D-0F6F-13F1-BEFE-B0AE9036C676}"/>
            </a:ext>
          </a:extLst>
        </xdr:cNvPr>
        <xdr:cNvSpPr>
          <a:spLocks noChangeAspect="1" noChangeArrowheads="1"/>
        </xdr:cNvSpPr>
      </xdr:nvSpPr>
      <xdr:spPr bwMode="auto">
        <a:xfrm>
          <a:off x="8096250" y="607123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373</xdr:row>
      <xdr:rowOff>0</xdr:rowOff>
    </xdr:from>
    <xdr:to>
      <xdr:col>11</xdr:col>
      <xdr:colOff>314325</xdr:colOff>
      <xdr:row>374</xdr:row>
      <xdr:rowOff>133350</xdr:rowOff>
    </xdr:to>
    <xdr:sp macro="" textlink="">
      <xdr:nvSpPr>
        <xdr:cNvPr id="49944" name="AutoShape 1" descr="Eine Matrixformel, die Konstanten verwendet">
          <a:extLst>
            <a:ext uri="{FF2B5EF4-FFF2-40B4-BE49-F238E27FC236}">
              <a16:creationId xmlns:a16="http://schemas.microsoft.com/office/drawing/2014/main" id="{ECF1CAB6-C6F3-27ED-FE85-CBADEDBCF58E}"/>
            </a:ext>
          </a:extLst>
        </xdr:cNvPr>
        <xdr:cNvSpPr>
          <a:spLocks noChangeAspect="1" noChangeArrowheads="1"/>
        </xdr:cNvSpPr>
      </xdr:nvSpPr>
      <xdr:spPr bwMode="auto">
        <a:xfrm>
          <a:off x="8096250" y="607123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373</xdr:row>
      <xdr:rowOff>0</xdr:rowOff>
    </xdr:from>
    <xdr:to>
      <xdr:col>11</xdr:col>
      <xdr:colOff>314325</xdr:colOff>
      <xdr:row>374</xdr:row>
      <xdr:rowOff>133350</xdr:rowOff>
    </xdr:to>
    <xdr:sp macro="" textlink="">
      <xdr:nvSpPr>
        <xdr:cNvPr id="49945" name="AutoShape 1" descr="Eine Matrixformel, die Konstanten verwendet">
          <a:extLst>
            <a:ext uri="{FF2B5EF4-FFF2-40B4-BE49-F238E27FC236}">
              <a16:creationId xmlns:a16="http://schemas.microsoft.com/office/drawing/2014/main" id="{FAD7D6E5-0614-41DD-AC03-94394E931AFC}"/>
            </a:ext>
          </a:extLst>
        </xdr:cNvPr>
        <xdr:cNvSpPr>
          <a:spLocks noChangeAspect="1" noChangeArrowheads="1"/>
        </xdr:cNvSpPr>
      </xdr:nvSpPr>
      <xdr:spPr bwMode="auto">
        <a:xfrm>
          <a:off x="8096250" y="607123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373</xdr:row>
      <xdr:rowOff>0</xdr:rowOff>
    </xdr:from>
    <xdr:to>
      <xdr:col>11</xdr:col>
      <xdr:colOff>314325</xdr:colOff>
      <xdr:row>374</xdr:row>
      <xdr:rowOff>133350</xdr:rowOff>
    </xdr:to>
    <xdr:sp macro="" textlink="">
      <xdr:nvSpPr>
        <xdr:cNvPr id="49946" name="AutoShape 1" descr="Eine Matrixformel, die Konstanten verwendet">
          <a:extLst>
            <a:ext uri="{FF2B5EF4-FFF2-40B4-BE49-F238E27FC236}">
              <a16:creationId xmlns:a16="http://schemas.microsoft.com/office/drawing/2014/main" id="{AA8C445E-9F48-F492-818C-55EEB28B46F1}"/>
            </a:ext>
          </a:extLst>
        </xdr:cNvPr>
        <xdr:cNvSpPr>
          <a:spLocks noChangeAspect="1" noChangeArrowheads="1"/>
        </xdr:cNvSpPr>
      </xdr:nvSpPr>
      <xdr:spPr bwMode="auto">
        <a:xfrm>
          <a:off x="8096250" y="607123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373</xdr:row>
      <xdr:rowOff>0</xdr:rowOff>
    </xdr:from>
    <xdr:to>
      <xdr:col>11</xdr:col>
      <xdr:colOff>314325</xdr:colOff>
      <xdr:row>374</xdr:row>
      <xdr:rowOff>133350</xdr:rowOff>
    </xdr:to>
    <xdr:sp macro="" textlink="">
      <xdr:nvSpPr>
        <xdr:cNvPr id="49947" name="AutoShape 1" descr="Eine Matrixformel, die Konstanten verwendet">
          <a:extLst>
            <a:ext uri="{FF2B5EF4-FFF2-40B4-BE49-F238E27FC236}">
              <a16:creationId xmlns:a16="http://schemas.microsoft.com/office/drawing/2014/main" id="{BA3B91F7-F020-F099-1227-B8A60EEA0F45}"/>
            </a:ext>
          </a:extLst>
        </xdr:cNvPr>
        <xdr:cNvSpPr>
          <a:spLocks noChangeAspect="1" noChangeArrowheads="1"/>
        </xdr:cNvSpPr>
      </xdr:nvSpPr>
      <xdr:spPr bwMode="auto">
        <a:xfrm>
          <a:off x="8096250" y="607123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373</xdr:row>
      <xdr:rowOff>0</xdr:rowOff>
    </xdr:from>
    <xdr:to>
      <xdr:col>11</xdr:col>
      <xdr:colOff>314325</xdr:colOff>
      <xdr:row>374</xdr:row>
      <xdr:rowOff>133350</xdr:rowOff>
    </xdr:to>
    <xdr:sp macro="" textlink="">
      <xdr:nvSpPr>
        <xdr:cNvPr id="49948" name="AutoShape 1" descr="Eine Matrixformel, die Konstanten verwendet">
          <a:extLst>
            <a:ext uri="{FF2B5EF4-FFF2-40B4-BE49-F238E27FC236}">
              <a16:creationId xmlns:a16="http://schemas.microsoft.com/office/drawing/2014/main" id="{BFBD572B-9379-0888-3E7C-B29416FE0A16}"/>
            </a:ext>
          </a:extLst>
        </xdr:cNvPr>
        <xdr:cNvSpPr>
          <a:spLocks noChangeAspect="1" noChangeArrowheads="1"/>
        </xdr:cNvSpPr>
      </xdr:nvSpPr>
      <xdr:spPr bwMode="auto">
        <a:xfrm>
          <a:off x="8096250" y="607123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373</xdr:row>
      <xdr:rowOff>0</xdr:rowOff>
    </xdr:from>
    <xdr:to>
      <xdr:col>11</xdr:col>
      <xdr:colOff>314325</xdr:colOff>
      <xdr:row>374</xdr:row>
      <xdr:rowOff>133350</xdr:rowOff>
    </xdr:to>
    <xdr:sp macro="" textlink="">
      <xdr:nvSpPr>
        <xdr:cNvPr id="49949" name="AutoShape 1" descr="Eine Matrixformel, die Konstanten verwendet">
          <a:extLst>
            <a:ext uri="{FF2B5EF4-FFF2-40B4-BE49-F238E27FC236}">
              <a16:creationId xmlns:a16="http://schemas.microsoft.com/office/drawing/2014/main" id="{026E8A2F-F75F-3C2D-6B88-28C1D9918D3D}"/>
            </a:ext>
          </a:extLst>
        </xdr:cNvPr>
        <xdr:cNvSpPr>
          <a:spLocks noChangeAspect="1" noChangeArrowheads="1"/>
        </xdr:cNvSpPr>
      </xdr:nvSpPr>
      <xdr:spPr bwMode="auto">
        <a:xfrm>
          <a:off x="8096250" y="607123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373</xdr:row>
      <xdr:rowOff>0</xdr:rowOff>
    </xdr:from>
    <xdr:to>
      <xdr:col>11</xdr:col>
      <xdr:colOff>314325</xdr:colOff>
      <xdr:row>374</xdr:row>
      <xdr:rowOff>133350</xdr:rowOff>
    </xdr:to>
    <xdr:sp macro="" textlink="">
      <xdr:nvSpPr>
        <xdr:cNvPr id="49950" name="AutoShape 1" descr="Eine Matrixformel, die Konstanten verwendet">
          <a:extLst>
            <a:ext uri="{FF2B5EF4-FFF2-40B4-BE49-F238E27FC236}">
              <a16:creationId xmlns:a16="http://schemas.microsoft.com/office/drawing/2014/main" id="{B1185295-1228-F038-2B2C-AEB4B02B777F}"/>
            </a:ext>
          </a:extLst>
        </xdr:cNvPr>
        <xdr:cNvSpPr>
          <a:spLocks noChangeAspect="1" noChangeArrowheads="1"/>
        </xdr:cNvSpPr>
      </xdr:nvSpPr>
      <xdr:spPr bwMode="auto">
        <a:xfrm>
          <a:off x="8096250" y="607123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373</xdr:row>
      <xdr:rowOff>0</xdr:rowOff>
    </xdr:from>
    <xdr:to>
      <xdr:col>11</xdr:col>
      <xdr:colOff>314325</xdr:colOff>
      <xdr:row>374</xdr:row>
      <xdr:rowOff>133350</xdr:rowOff>
    </xdr:to>
    <xdr:sp macro="" textlink="">
      <xdr:nvSpPr>
        <xdr:cNvPr id="49951" name="AutoShape 1" descr="Eine Matrixformel, die Konstanten verwendet">
          <a:extLst>
            <a:ext uri="{FF2B5EF4-FFF2-40B4-BE49-F238E27FC236}">
              <a16:creationId xmlns:a16="http://schemas.microsoft.com/office/drawing/2014/main" id="{1943E36F-9F49-9D85-5F6D-C5A89E2617A4}"/>
            </a:ext>
          </a:extLst>
        </xdr:cNvPr>
        <xdr:cNvSpPr>
          <a:spLocks noChangeAspect="1" noChangeArrowheads="1"/>
        </xdr:cNvSpPr>
      </xdr:nvSpPr>
      <xdr:spPr bwMode="auto">
        <a:xfrm>
          <a:off x="8096250" y="607123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373</xdr:row>
      <xdr:rowOff>0</xdr:rowOff>
    </xdr:from>
    <xdr:to>
      <xdr:col>11</xdr:col>
      <xdr:colOff>314325</xdr:colOff>
      <xdr:row>374</xdr:row>
      <xdr:rowOff>133350</xdr:rowOff>
    </xdr:to>
    <xdr:sp macro="" textlink="">
      <xdr:nvSpPr>
        <xdr:cNvPr id="49952" name="AutoShape 1" descr="Eine Matrixformel, die Konstanten verwendet">
          <a:extLst>
            <a:ext uri="{FF2B5EF4-FFF2-40B4-BE49-F238E27FC236}">
              <a16:creationId xmlns:a16="http://schemas.microsoft.com/office/drawing/2014/main" id="{B52E8358-8551-B3BD-5783-09A8FC951FDB}"/>
            </a:ext>
          </a:extLst>
        </xdr:cNvPr>
        <xdr:cNvSpPr>
          <a:spLocks noChangeAspect="1" noChangeArrowheads="1"/>
        </xdr:cNvSpPr>
      </xdr:nvSpPr>
      <xdr:spPr bwMode="auto">
        <a:xfrm>
          <a:off x="8096250" y="607123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373</xdr:row>
      <xdr:rowOff>0</xdr:rowOff>
    </xdr:from>
    <xdr:to>
      <xdr:col>11</xdr:col>
      <xdr:colOff>314325</xdr:colOff>
      <xdr:row>374</xdr:row>
      <xdr:rowOff>133350</xdr:rowOff>
    </xdr:to>
    <xdr:sp macro="" textlink="">
      <xdr:nvSpPr>
        <xdr:cNvPr id="49953" name="AutoShape 1" descr="Eine Matrixformel, die Konstanten verwendet">
          <a:extLst>
            <a:ext uri="{FF2B5EF4-FFF2-40B4-BE49-F238E27FC236}">
              <a16:creationId xmlns:a16="http://schemas.microsoft.com/office/drawing/2014/main" id="{8A5C77C7-8822-64EB-C761-2D9FB8CFF16F}"/>
            </a:ext>
          </a:extLst>
        </xdr:cNvPr>
        <xdr:cNvSpPr>
          <a:spLocks noChangeAspect="1" noChangeArrowheads="1"/>
        </xdr:cNvSpPr>
      </xdr:nvSpPr>
      <xdr:spPr bwMode="auto">
        <a:xfrm>
          <a:off x="8096250" y="607123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373</xdr:row>
      <xdr:rowOff>0</xdr:rowOff>
    </xdr:from>
    <xdr:to>
      <xdr:col>11</xdr:col>
      <xdr:colOff>314325</xdr:colOff>
      <xdr:row>374</xdr:row>
      <xdr:rowOff>133350</xdr:rowOff>
    </xdr:to>
    <xdr:sp macro="" textlink="">
      <xdr:nvSpPr>
        <xdr:cNvPr id="49954" name="AutoShape 1" descr="Eine Matrixformel, die Konstanten verwendet">
          <a:extLst>
            <a:ext uri="{FF2B5EF4-FFF2-40B4-BE49-F238E27FC236}">
              <a16:creationId xmlns:a16="http://schemas.microsoft.com/office/drawing/2014/main" id="{3DA4FABD-7F56-1124-402C-1772E6FA79C8}"/>
            </a:ext>
          </a:extLst>
        </xdr:cNvPr>
        <xdr:cNvSpPr>
          <a:spLocks noChangeAspect="1" noChangeArrowheads="1"/>
        </xdr:cNvSpPr>
      </xdr:nvSpPr>
      <xdr:spPr bwMode="auto">
        <a:xfrm>
          <a:off x="8096250" y="607123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373</xdr:row>
      <xdr:rowOff>0</xdr:rowOff>
    </xdr:from>
    <xdr:to>
      <xdr:col>11</xdr:col>
      <xdr:colOff>314325</xdr:colOff>
      <xdr:row>374</xdr:row>
      <xdr:rowOff>133350</xdr:rowOff>
    </xdr:to>
    <xdr:sp macro="" textlink="">
      <xdr:nvSpPr>
        <xdr:cNvPr id="49955" name="AutoShape 1" descr="Eine Matrixformel, die Konstanten verwendet">
          <a:extLst>
            <a:ext uri="{FF2B5EF4-FFF2-40B4-BE49-F238E27FC236}">
              <a16:creationId xmlns:a16="http://schemas.microsoft.com/office/drawing/2014/main" id="{7BA5A413-0C06-7331-9859-C32B9F5AAC6E}"/>
            </a:ext>
          </a:extLst>
        </xdr:cNvPr>
        <xdr:cNvSpPr>
          <a:spLocks noChangeAspect="1" noChangeArrowheads="1"/>
        </xdr:cNvSpPr>
      </xdr:nvSpPr>
      <xdr:spPr bwMode="auto">
        <a:xfrm>
          <a:off x="8096250" y="607123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373</xdr:row>
      <xdr:rowOff>0</xdr:rowOff>
    </xdr:from>
    <xdr:to>
      <xdr:col>11</xdr:col>
      <xdr:colOff>314325</xdr:colOff>
      <xdr:row>374</xdr:row>
      <xdr:rowOff>133350</xdr:rowOff>
    </xdr:to>
    <xdr:sp macro="" textlink="">
      <xdr:nvSpPr>
        <xdr:cNvPr id="49956" name="AutoShape 1" descr="Eine Matrixformel, die Konstanten verwendet">
          <a:extLst>
            <a:ext uri="{FF2B5EF4-FFF2-40B4-BE49-F238E27FC236}">
              <a16:creationId xmlns:a16="http://schemas.microsoft.com/office/drawing/2014/main" id="{D1EAF1EC-1D5F-E45E-BB3D-FDCB71591036}"/>
            </a:ext>
          </a:extLst>
        </xdr:cNvPr>
        <xdr:cNvSpPr>
          <a:spLocks noChangeAspect="1" noChangeArrowheads="1"/>
        </xdr:cNvSpPr>
      </xdr:nvSpPr>
      <xdr:spPr bwMode="auto">
        <a:xfrm>
          <a:off x="8096250" y="607123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373</xdr:row>
      <xdr:rowOff>0</xdr:rowOff>
    </xdr:from>
    <xdr:to>
      <xdr:col>11</xdr:col>
      <xdr:colOff>314325</xdr:colOff>
      <xdr:row>374</xdr:row>
      <xdr:rowOff>133350</xdr:rowOff>
    </xdr:to>
    <xdr:sp macro="" textlink="">
      <xdr:nvSpPr>
        <xdr:cNvPr id="49957" name="AutoShape 1" descr="Eine Matrixformel, die Konstanten verwendet">
          <a:extLst>
            <a:ext uri="{FF2B5EF4-FFF2-40B4-BE49-F238E27FC236}">
              <a16:creationId xmlns:a16="http://schemas.microsoft.com/office/drawing/2014/main" id="{9EE74BEC-2457-7321-425F-95558416C63A}"/>
            </a:ext>
          </a:extLst>
        </xdr:cNvPr>
        <xdr:cNvSpPr>
          <a:spLocks noChangeAspect="1" noChangeArrowheads="1"/>
        </xdr:cNvSpPr>
      </xdr:nvSpPr>
      <xdr:spPr bwMode="auto">
        <a:xfrm>
          <a:off x="8096250" y="607123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373</xdr:row>
      <xdr:rowOff>0</xdr:rowOff>
    </xdr:from>
    <xdr:to>
      <xdr:col>11</xdr:col>
      <xdr:colOff>314325</xdr:colOff>
      <xdr:row>374</xdr:row>
      <xdr:rowOff>133350</xdr:rowOff>
    </xdr:to>
    <xdr:sp macro="" textlink="">
      <xdr:nvSpPr>
        <xdr:cNvPr id="49958" name="AutoShape 1" descr="Eine Matrixformel, die Konstanten verwendet">
          <a:extLst>
            <a:ext uri="{FF2B5EF4-FFF2-40B4-BE49-F238E27FC236}">
              <a16:creationId xmlns:a16="http://schemas.microsoft.com/office/drawing/2014/main" id="{AF42A40D-3A0D-573C-663D-FCF35214E43E}"/>
            </a:ext>
          </a:extLst>
        </xdr:cNvPr>
        <xdr:cNvSpPr>
          <a:spLocks noChangeAspect="1" noChangeArrowheads="1"/>
        </xdr:cNvSpPr>
      </xdr:nvSpPr>
      <xdr:spPr bwMode="auto">
        <a:xfrm>
          <a:off x="8096250" y="607123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373</xdr:row>
      <xdr:rowOff>0</xdr:rowOff>
    </xdr:from>
    <xdr:to>
      <xdr:col>11</xdr:col>
      <xdr:colOff>314325</xdr:colOff>
      <xdr:row>374</xdr:row>
      <xdr:rowOff>133350</xdr:rowOff>
    </xdr:to>
    <xdr:sp macro="" textlink="">
      <xdr:nvSpPr>
        <xdr:cNvPr id="49959" name="AutoShape 1" descr="Eine Matrixformel, die Konstanten verwendet">
          <a:extLst>
            <a:ext uri="{FF2B5EF4-FFF2-40B4-BE49-F238E27FC236}">
              <a16:creationId xmlns:a16="http://schemas.microsoft.com/office/drawing/2014/main" id="{F06F500D-1D72-0FF3-3EB7-8B26B00D6AAC}"/>
            </a:ext>
          </a:extLst>
        </xdr:cNvPr>
        <xdr:cNvSpPr>
          <a:spLocks noChangeAspect="1" noChangeArrowheads="1"/>
        </xdr:cNvSpPr>
      </xdr:nvSpPr>
      <xdr:spPr bwMode="auto">
        <a:xfrm>
          <a:off x="8096250" y="607123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373</xdr:row>
      <xdr:rowOff>0</xdr:rowOff>
    </xdr:from>
    <xdr:to>
      <xdr:col>11</xdr:col>
      <xdr:colOff>314325</xdr:colOff>
      <xdr:row>374</xdr:row>
      <xdr:rowOff>133350</xdr:rowOff>
    </xdr:to>
    <xdr:sp macro="" textlink="">
      <xdr:nvSpPr>
        <xdr:cNvPr id="49960" name="AutoShape 1" descr="Eine Matrixformel, die Konstanten verwendet">
          <a:extLst>
            <a:ext uri="{FF2B5EF4-FFF2-40B4-BE49-F238E27FC236}">
              <a16:creationId xmlns:a16="http://schemas.microsoft.com/office/drawing/2014/main" id="{C9DF50A6-BBC8-B5F0-A922-C5D0943D97E1}"/>
            </a:ext>
          </a:extLst>
        </xdr:cNvPr>
        <xdr:cNvSpPr>
          <a:spLocks noChangeAspect="1" noChangeArrowheads="1"/>
        </xdr:cNvSpPr>
      </xdr:nvSpPr>
      <xdr:spPr bwMode="auto">
        <a:xfrm>
          <a:off x="8096250" y="607123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373</xdr:row>
      <xdr:rowOff>0</xdr:rowOff>
    </xdr:from>
    <xdr:to>
      <xdr:col>11</xdr:col>
      <xdr:colOff>314325</xdr:colOff>
      <xdr:row>374</xdr:row>
      <xdr:rowOff>133350</xdr:rowOff>
    </xdr:to>
    <xdr:sp macro="" textlink="">
      <xdr:nvSpPr>
        <xdr:cNvPr id="49961" name="AutoShape 1" descr="Eine Matrixformel, die Konstanten verwendet">
          <a:extLst>
            <a:ext uri="{FF2B5EF4-FFF2-40B4-BE49-F238E27FC236}">
              <a16:creationId xmlns:a16="http://schemas.microsoft.com/office/drawing/2014/main" id="{95AB2AF4-F173-84A2-3776-1DA58773ADBB}"/>
            </a:ext>
          </a:extLst>
        </xdr:cNvPr>
        <xdr:cNvSpPr>
          <a:spLocks noChangeAspect="1" noChangeArrowheads="1"/>
        </xdr:cNvSpPr>
      </xdr:nvSpPr>
      <xdr:spPr bwMode="auto">
        <a:xfrm>
          <a:off x="8096250" y="607123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373</xdr:row>
      <xdr:rowOff>0</xdr:rowOff>
    </xdr:from>
    <xdr:to>
      <xdr:col>11</xdr:col>
      <xdr:colOff>314325</xdr:colOff>
      <xdr:row>374</xdr:row>
      <xdr:rowOff>133350</xdr:rowOff>
    </xdr:to>
    <xdr:sp macro="" textlink="">
      <xdr:nvSpPr>
        <xdr:cNvPr id="49962" name="AutoShape 1" descr="Eine Matrixformel, die Konstanten verwendet">
          <a:extLst>
            <a:ext uri="{FF2B5EF4-FFF2-40B4-BE49-F238E27FC236}">
              <a16:creationId xmlns:a16="http://schemas.microsoft.com/office/drawing/2014/main" id="{8F7EF182-10EE-F3CE-1775-B5BC977E373E}"/>
            </a:ext>
          </a:extLst>
        </xdr:cNvPr>
        <xdr:cNvSpPr>
          <a:spLocks noChangeAspect="1" noChangeArrowheads="1"/>
        </xdr:cNvSpPr>
      </xdr:nvSpPr>
      <xdr:spPr bwMode="auto">
        <a:xfrm>
          <a:off x="8096250" y="607123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373</xdr:row>
      <xdr:rowOff>0</xdr:rowOff>
    </xdr:from>
    <xdr:to>
      <xdr:col>11</xdr:col>
      <xdr:colOff>314325</xdr:colOff>
      <xdr:row>374</xdr:row>
      <xdr:rowOff>133350</xdr:rowOff>
    </xdr:to>
    <xdr:sp macro="" textlink="">
      <xdr:nvSpPr>
        <xdr:cNvPr id="49963" name="AutoShape 1" descr="Eine Matrixformel, die Konstanten verwendet">
          <a:extLst>
            <a:ext uri="{FF2B5EF4-FFF2-40B4-BE49-F238E27FC236}">
              <a16:creationId xmlns:a16="http://schemas.microsoft.com/office/drawing/2014/main" id="{1144C450-5399-F6BD-D029-6DBFFA8C30F8}"/>
            </a:ext>
          </a:extLst>
        </xdr:cNvPr>
        <xdr:cNvSpPr>
          <a:spLocks noChangeAspect="1" noChangeArrowheads="1"/>
        </xdr:cNvSpPr>
      </xdr:nvSpPr>
      <xdr:spPr bwMode="auto">
        <a:xfrm>
          <a:off x="8096250" y="607123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373</xdr:row>
      <xdr:rowOff>0</xdr:rowOff>
    </xdr:from>
    <xdr:to>
      <xdr:col>11</xdr:col>
      <xdr:colOff>314325</xdr:colOff>
      <xdr:row>374</xdr:row>
      <xdr:rowOff>133350</xdr:rowOff>
    </xdr:to>
    <xdr:sp macro="" textlink="">
      <xdr:nvSpPr>
        <xdr:cNvPr id="49964" name="AutoShape 1" descr="Eine Matrixformel, die Konstanten verwendet">
          <a:extLst>
            <a:ext uri="{FF2B5EF4-FFF2-40B4-BE49-F238E27FC236}">
              <a16:creationId xmlns:a16="http://schemas.microsoft.com/office/drawing/2014/main" id="{426FDD3A-6EB9-7CE1-9E33-410166743BD8}"/>
            </a:ext>
          </a:extLst>
        </xdr:cNvPr>
        <xdr:cNvSpPr>
          <a:spLocks noChangeAspect="1" noChangeArrowheads="1"/>
        </xdr:cNvSpPr>
      </xdr:nvSpPr>
      <xdr:spPr bwMode="auto">
        <a:xfrm>
          <a:off x="8096250" y="607123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373</xdr:row>
      <xdr:rowOff>0</xdr:rowOff>
    </xdr:from>
    <xdr:to>
      <xdr:col>11</xdr:col>
      <xdr:colOff>314325</xdr:colOff>
      <xdr:row>374</xdr:row>
      <xdr:rowOff>133350</xdr:rowOff>
    </xdr:to>
    <xdr:sp macro="" textlink="">
      <xdr:nvSpPr>
        <xdr:cNvPr id="49965" name="AutoShape 1" descr="Eine Matrixformel, die Konstanten verwendet">
          <a:extLst>
            <a:ext uri="{FF2B5EF4-FFF2-40B4-BE49-F238E27FC236}">
              <a16:creationId xmlns:a16="http://schemas.microsoft.com/office/drawing/2014/main" id="{D025D9A2-073D-878F-74ED-7EF13B95D31A}"/>
            </a:ext>
          </a:extLst>
        </xdr:cNvPr>
        <xdr:cNvSpPr>
          <a:spLocks noChangeAspect="1" noChangeArrowheads="1"/>
        </xdr:cNvSpPr>
      </xdr:nvSpPr>
      <xdr:spPr bwMode="auto">
        <a:xfrm>
          <a:off x="8096250" y="607123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373</xdr:row>
      <xdr:rowOff>0</xdr:rowOff>
    </xdr:from>
    <xdr:to>
      <xdr:col>11</xdr:col>
      <xdr:colOff>314325</xdr:colOff>
      <xdr:row>374</xdr:row>
      <xdr:rowOff>133350</xdr:rowOff>
    </xdr:to>
    <xdr:sp macro="" textlink="">
      <xdr:nvSpPr>
        <xdr:cNvPr id="49966" name="AutoShape 1" descr="Eine Matrixformel, die Konstanten verwendet">
          <a:extLst>
            <a:ext uri="{FF2B5EF4-FFF2-40B4-BE49-F238E27FC236}">
              <a16:creationId xmlns:a16="http://schemas.microsoft.com/office/drawing/2014/main" id="{6AC17FDE-0EF5-E507-7CA1-270CA7744891}"/>
            </a:ext>
          </a:extLst>
        </xdr:cNvPr>
        <xdr:cNvSpPr>
          <a:spLocks noChangeAspect="1" noChangeArrowheads="1"/>
        </xdr:cNvSpPr>
      </xdr:nvSpPr>
      <xdr:spPr bwMode="auto">
        <a:xfrm>
          <a:off x="8096250" y="607123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373</xdr:row>
      <xdr:rowOff>0</xdr:rowOff>
    </xdr:from>
    <xdr:to>
      <xdr:col>11</xdr:col>
      <xdr:colOff>314325</xdr:colOff>
      <xdr:row>374</xdr:row>
      <xdr:rowOff>133350</xdr:rowOff>
    </xdr:to>
    <xdr:sp macro="" textlink="">
      <xdr:nvSpPr>
        <xdr:cNvPr id="49967" name="AutoShape 1" descr="Eine Matrixformel, die Konstanten verwendet">
          <a:extLst>
            <a:ext uri="{FF2B5EF4-FFF2-40B4-BE49-F238E27FC236}">
              <a16:creationId xmlns:a16="http://schemas.microsoft.com/office/drawing/2014/main" id="{965BDE87-B728-364F-0B73-75308CDF71B6}"/>
            </a:ext>
          </a:extLst>
        </xdr:cNvPr>
        <xdr:cNvSpPr>
          <a:spLocks noChangeAspect="1" noChangeArrowheads="1"/>
        </xdr:cNvSpPr>
      </xdr:nvSpPr>
      <xdr:spPr bwMode="auto">
        <a:xfrm>
          <a:off x="8096250" y="607123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373</xdr:row>
      <xdr:rowOff>0</xdr:rowOff>
    </xdr:from>
    <xdr:to>
      <xdr:col>11</xdr:col>
      <xdr:colOff>314325</xdr:colOff>
      <xdr:row>374</xdr:row>
      <xdr:rowOff>133350</xdr:rowOff>
    </xdr:to>
    <xdr:sp macro="" textlink="">
      <xdr:nvSpPr>
        <xdr:cNvPr id="49968" name="AutoShape 1" descr="Eine Matrixformel, die Konstanten verwendet">
          <a:extLst>
            <a:ext uri="{FF2B5EF4-FFF2-40B4-BE49-F238E27FC236}">
              <a16:creationId xmlns:a16="http://schemas.microsoft.com/office/drawing/2014/main" id="{89724BB5-ECBB-29FF-84F6-9A9E35AA67D2}"/>
            </a:ext>
          </a:extLst>
        </xdr:cNvPr>
        <xdr:cNvSpPr>
          <a:spLocks noChangeAspect="1" noChangeArrowheads="1"/>
        </xdr:cNvSpPr>
      </xdr:nvSpPr>
      <xdr:spPr bwMode="auto">
        <a:xfrm>
          <a:off x="8096250" y="607123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373</xdr:row>
      <xdr:rowOff>0</xdr:rowOff>
    </xdr:from>
    <xdr:to>
      <xdr:col>11</xdr:col>
      <xdr:colOff>314325</xdr:colOff>
      <xdr:row>374</xdr:row>
      <xdr:rowOff>133350</xdr:rowOff>
    </xdr:to>
    <xdr:sp macro="" textlink="">
      <xdr:nvSpPr>
        <xdr:cNvPr id="49969" name="AutoShape 1" descr="Eine Matrixformel, die Konstanten verwendet">
          <a:extLst>
            <a:ext uri="{FF2B5EF4-FFF2-40B4-BE49-F238E27FC236}">
              <a16:creationId xmlns:a16="http://schemas.microsoft.com/office/drawing/2014/main" id="{AE9E0C2A-658C-5D9C-1501-B56404989BE0}"/>
            </a:ext>
          </a:extLst>
        </xdr:cNvPr>
        <xdr:cNvSpPr>
          <a:spLocks noChangeAspect="1" noChangeArrowheads="1"/>
        </xdr:cNvSpPr>
      </xdr:nvSpPr>
      <xdr:spPr bwMode="auto">
        <a:xfrm>
          <a:off x="8096250" y="607123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373</xdr:row>
      <xdr:rowOff>0</xdr:rowOff>
    </xdr:from>
    <xdr:to>
      <xdr:col>11</xdr:col>
      <xdr:colOff>314325</xdr:colOff>
      <xdr:row>374</xdr:row>
      <xdr:rowOff>133350</xdr:rowOff>
    </xdr:to>
    <xdr:sp macro="" textlink="">
      <xdr:nvSpPr>
        <xdr:cNvPr id="49970" name="AutoShape 1" descr="Eine Matrixformel, die Konstanten verwendet">
          <a:extLst>
            <a:ext uri="{FF2B5EF4-FFF2-40B4-BE49-F238E27FC236}">
              <a16:creationId xmlns:a16="http://schemas.microsoft.com/office/drawing/2014/main" id="{FAC6B7B9-5A45-19A0-AD52-0EB099838B66}"/>
            </a:ext>
          </a:extLst>
        </xdr:cNvPr>
        <xdr:cNvSpPr>
          <a:spLocks noChangeAspect="1" noChangeArrowheads="1"/>
        </xdr:cNvSpPr>
      </xdr:nvSpPr>
      <xdr:spPr bwMode="auto">
        <a:xfrm>
          <a:off x="8096250" y="607123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373</xdr:row>
      <xdr:rowOff>0</xdr:rowOff>
    </xdr:from>
    <xdr:to>
      <xdr:col>11</xdr:col>
      <xdr:colOff>314325</xdr:colOff>
      <xdr:row>374</xdr:row>
      <xdr:rowOff>133350</xdr:rowOff>
    </xdr:to>
    <xdr:sp macro="" textlink="">
      <xdr:nvSpPr>
        <xdr:cNvPr id="49971" name="AutoShape 1" descr="Eine Matrixformel, die Konstanten verwendet">
          <a:extLst>
            <a:ext uri="{FF2B5EF4-FFF2-40B4-BE49-F238E27FC236}">
              <a16:creationId xmlns:a16="http://schemas.microsoft.com/office/drawing/2014/main" id="{F218B7DA-9489-0598-FC8C-028E5233691E}"/>
            </a:ext>
          </a:extLst>
        </xdr:cNvPr>
        <xdr:cNvSpPr>
          <a:spLocks noChangeAspect="1" noChangeArrowheads="1"/>
        </xdr:cNvSpPr>
      </xdr:nvSpPr>
      <xdr:spPr bwMode="auto">
        <a:xfrm>
          <a:off x="8096250" y="607123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373</xdr:row>
      <xdr:rowOff>0</xdr:rowOff>
    </xdr:from>
    <xdr:to>
      <xdr:col>11</xdr:col>
      <xdr:colOff>314325</xdr:colOff>
      <xdr:row>374</xdr:row>
      <xdr:rowOff>133350</xdr:rowOff>
    </xdr:to>
    <xdr:sp macro="" textlink="">
      <xdr:nvSpPr>
        <xdr:cNvPr id="49972" name="AutoShape 1" descr="Eine Matrixformel, die Konstanten verwendet">
          <a:extLst>
            <a:ext uri="{FF2B5EF4-FFF2-40B4-BE49-F238E27FC236}">
              <a16:creationId xmlns:a16="http://schemas.microsoft.com/office/drawing/2014/main" id="{42836B16-8457-16CA-893C-E00585374332}"/>
            </a:ext>
          </a:extLst>
        </xdr:cNvPr>
        <xdr:cNvSpPr>
          <a:spLocks noChangeAspect="1" noChangeArrowheads="1"/>
        </xdr:cNvSpPr>
      </xdr:nvSpPr>
      <xdr:spPr bwMode="auto">
        <a:xfrm>
          <a:off x="8096250" y="607123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373</xdr:row>
      <xdr:rowOff>0</xdr:rowOff>
    </xdr:from>
    <xdr:to>
      <xdr:col>11</xdr:col>
      <xdr:colOff>314325</xdr:colOff>
      <xdr:row>374</xdr:row>
      <xdr:rowOff>133350</xdr:rowOff>
    </xdr:to>
    <xdr:sp macro="" textlink="">
      <xdr:nvSpPr>
        <xdr:cNvPr id="49973" name="AutoShape 1" descr="Eine Matrixformel, die Konstanten verwendet">
          <a:extLst>
            <a:ext uri="{FF2B5EF4-FFF2-40B4-BE49-F238E27FC236}">
              <a16:creationId xmlns:a16="http://schemas.microsoft.com/office/drawing/2014/main" id="{8A299940-CABD-799F-9D34-9FD96155D211}"/>
            </a:ext>
          </a:extLst>
        </xdr:cNvPr>
        <xdr:cNvSpPr>
          <a:spLocks noChangeAspect="1" noChangeArrowheads="1"/>
        </xdr:cNvSpPr>
      </xdr:nvSpPr>
      <xdr:spPr bwMode="auto">
        <a:xfrm>
          <a:off x="8096250" y="607123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373</xdr:row>
      <xdr:rowOff>0</xdr:rowOff>
    </xdr:from>
    <xdr:to>
      <xdr:col>11</xdr:col>
      <xdr:colOff>314325</xdr:colOff>
      <xdr:row>374</xdr:row>
      <xdr:rowOff>133350</xdr:rowOff>
    </xdr:to>
    <xdr:sp macro="" textlink="">
      <xdr:nvSpPr>
        <xdr:cNvPr id="49974" name="AutoShape 1" descr="Eine Matrixformel, die Konstanten verwendet">
          <a:extLst>
            <a:ext uri="{FF2B5EF4-FFF2-40B4-BE49-F238E27FC236}">
              <a16:creationId xmlns:a16="http://schemas.microsoft.com/office/drawing/2014/main" id="{6BDCB18E-2D10-6580-A487-61F8F7C7BB52}"/>
            </a:ext>
          </a:extLst>
        </xdr:cNvPr>
        <xdr:cNvSpPr>
          <a:spLocks noChangeAspect="1" noChangeArrowheads="1"/>
        </xdr:cNvSpPr>
      </xdr:nvSpPr>
      <xdr:spPr bwMode="auto">
        <a:xfrm>
          <a:off x="8096250" y="607123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373</xdr:row>
      <xdr:rowOff>0</xdr:rowOff>
    </xdr:from>
    <xdr:to>
      <xdr:col>11</xdr:col>
      <xdr:colOff>314325</xdr:colOff>
      <xdr:row>374</xdr:row>
      <xdr:rowOff>133350</xdr:rowOff>
    </xdr:to>
    <xdr:sp macro="" textlink="">
      <xdr:nvSpPr>
        <xdr:cNvPr id="49975" name="AutoShape 1" descr="Eine Matrixformel, die Konstanten verwendet">
          <a:extLst>
            <a:ext uri="{FF2B5EF4-FFF2-40B4-BE49-F238E27FC236}">
              <a16:creationId xmlns:a16="http://schemas.microsoft.com/office/drawing/2014/main" id="{E7CAFB3D-BB7A-6351-C04A-0D35E701299D}"/>
            </a:ext>
          </a:extLst>
        </xdr:cNvPr>
        <xdr:cNvSpPr>
          <a:spLocks noChangeAspect="1" noChangeArrowheads="1"/>
        </xdr:cNvSpPr>
      </xdr:nvSpPr>
      <xdr:spPr bwMode="auto">
        <a:xfrm>
          <a:off x="8096250" y="607123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373</xdr:row>
      <xdr:rowOff>0</xdr:rowOff>
    </xdr:from>
    <xdr:to>
      <xdr:col>11</xdr:col>
      <xdr:colOff>314325</xdr:colOff>
      <xdr:row>374</xdr:row>
      <xdr:rowOff>133350</xdr:rowOff>
    </xdr:to>
    <xdr:sp macro="" textlink="">
      <xdr:nvSpPr>
        <xdr:cNvPr id="49976" name="AutoShape 1" descr="Eine Matrixformel, die Konstanten verwendet">
          <a:extLst>
            <a:ext uri="{FF2B5EF4-FFF2-40B4-BE49-F238E27FC236}">
              <a16:creationId xmlns:a16="http://schemas.microsoft.com/office/drawing/2014/main" id="{474AE239-B279-D5A1-F3C3-E583E84D6D75}"/>
            </a:ext>
          </a:extLst>
        </xdr:cNvPr>
        <xdr:cNvSpPr>
          <a:spLocks noChangeAspect="1" noChangeArrowheads="1"/>
        </xdr:cNvSpPr>
      </xdr:nvSpPr>
      <xdr:spPr bwMode="auto">
        <a:xfrm>
          <a:off x="8096250" y="607123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373</xdr:row>
      <xdr:rowOff>0</xdr:rowOff>
    </xdr:from>
    <xdr:to>
      <xdr:col>11</xdr:col>
      <xdr:colOff>314325</xdr:colOff>
      <xdr:row>374</xdr:row>
      <xdr:rowOff>133350</xdr:rowOff>
    </xdr:to>
    <xdr:sp macro="" textlink="">
      <xdr:nvSpPr>
        <xdr:cNvPr id="49977" name="AutoShape 1" descr="Eine Matrixformel, die Konstanten verwendet">
          <a:extLst>
            <a:ext uri="{FF2B5EF4-FFF2-40B4-BE49-F238E27FC236}">
              <a16:creationId xmlns:a16="http://schemas.microsoft.com/office/drawing/2014/main" id="{F6708F5F-54FD-FB9C-DF04-29E4F90D7945}"/>
            </a:ext>
          </a:extLst>
        </xdr:cNvPr>
        <xdr:cNvSpPr>
          <a:spLocks noChangeAspect="1" noChangeArrowheads="1"/>
        </xdr:cNvSpPr>
      </xdr:nvSpPr>
      <xdr:spPr bwMode="auto">
        <a:xfrm>
          <a:off x="8096250" y="607123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93</xdr:row>
      <xdr:rowOff>0</xdr:rowOff>
    </xdr:from>
    <xdr:to>
      <xdr:col>11</xdr:col>
      <xdr:colOff>314325</xdr:colOff>
      <xdr:row>94</xdr:row>
      <xdr:rowOff>133350</xdr:rowOff>
    </xdr:to>
    <xdr:sp macro="" textlink="">
      <xdr:nvSpPr>
        <xdr:cNvPr id="49978" name="AutoShape 1" descr="Eine Matrixformel, die Konstanten verwendet">
          <a:extLst>
            <a:ext uri="{FF2B5EF4-FFF2-40B4-BE49-F238E27FC236}">
              <a16:creationId xmlns:a16="http://schemas.microsoft.com/office/drawing/2014/main" id="{5B163849-0E76-234B-5629-9B4065B4F39A}"/>
            </a:ext>
          </a:extLst>
        </xdr:cNvPr>
        <xdr:cNvSpPr>
          <a:spLocks noChangeAspect="1" noChangeArrowheads="1"/>
        </xdr:cNvSpPr>
      </xdr:nvSpPr>
      <xdr:spPr bwMode="auto">
        <a:xfrm>
          <a:off x="8096250" y="153733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93</xdr:row>
      <xdr:rowOff>0</xdr:rowOff>
    </xdr:from>
    <xdr:to>
      <xdr:col>11</xdr:col>
      <xdr:colOff>314325</xdr:colOff>
      <xdr:row>94</xdr:row>
      <xdr:rowOff>133350</xdr:rowOff>
    </xdr:to>
    <xdr:sp macro="" textlink="">
      <xdr:nvSpPr>
        <xdr:cNvPr id="49979" name="AutoShape 1" descr="Eine Matrixformel, die Konstanten verwendet">
          <a:extLst>
            <a:ext uri="{FF2B5EF4-FFF2-40B4-BE49-F238E27FC236}">
              <a16:creationId xmlns:a16="http://schemas.microsoft.com/office/drawing/2014/main" id="{B934F17F-BF65-CE0B-2F70-A9942577A0BE}"/>
            </a:ext>
          </a:extLst>
        </xdr:cNvPr>
        <xdr:cNvSpPr>
          <a:spLocks noChangeAspect="1" noChangeArrowheads="1"/>
        </xdr:cNvSpPr>
      </xdr:nvSpPr>
      <xdr:spPr bwMode="auto">
        <a:xfrm>
          <a:off x="8096250" y="153733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93</xdr:row>
      <xdr:rowOff>0</xdr:rowOff>
    </xdr:from>
    <xdr:to>
      <xdr:col>11</xdr:col>
      <xdr:colOff>314325</xdr:colOff>
      <xdr:row>94</xdr:row>
      <xdr:rowOff>133350</xdr:rowOff>
    </xdr:to>
    <xdr:sp macro="" textlink="">
      <xdr:nvSpPr>
        <xdr:cNvPr id="49980" name="AutoShape 1" descr="Eine Matrixformel, die Konstanten verwendet">
          <a:extLst>
            <a:ext uri="{FF2B5EF4-FFF2-40B4-BE49-F238E27FC236}">
              <a16:creationId xmlns:a16="http://schemas.microsoft.com/office/drawing/2014/main" id="{4D6945D2-C8C8-05BD-9187-FCB7D0EF12B6}"/>
            </a:ext>
          </a:extLst>
        </xdr:cNvPr>
        <xdr:cNvSpPr>
          <a:spLocks noChangeAspect="1" noChangeArrowheads="1"/>
        </xdr:cNvSpPr>
      </xdr:nvSpPr>
      <xdr:spPr bwMode="auto">
        <a:xfrm>
          <a:off x="8096250" y="153733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93</xdr:row>
      <xdr:rowOff>0</xdr:rowOff>
    </xdr:from>
    <xdr:to>
      <xdr:col>11</xdr:col>
      <xdr:colOff>314325</xdr:colOff>
      <xdr:row>94</xdr:row>
      <xdr:rowOff>133350</xdr:rowOff>
    </xdr:to>
    <xdr:sp macro="" textlink="">
      <xdr:nvSpPr>
        <xdr:cNvPr id="49981" name="AutoShape 1" descr="Eine Matrixformel, die Konstanten verwendet">
          <a:extLst>
            <a:ext uri="{FF2B5EF4-FFF2-40B4-BE49-F238E27FC236}">
              <a16:creationId xmlns:a16="http://schemas.microsoft.com/office/drawing/2014/main" id="{A5B50C86-62B2-1A2B-2BB6-30BA46F5B08B}"/>
            </a:ext>
          </a:extLst>
        </xdr:cNvPr>
        <xdr:cNvSpPr>
          <a:spLocks noChangeAspect="1" noChangeArrowheads="1"/>
        </xdr:cNvSpPr>
      </xdr:nvSpPr>
      <xdr:spPr bwMode="auto">
        <a:xfrm>
          <a:off x="8096250" y="153733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246</xdr:row>
      <xdr:rowOff>0</xdr:rowOff>
    </xdr:from>
    <xdr:to>
      <xdr:col>11</xdr:col>
      <xdr:colOff>314325</xdr:colOff>
      <xdr:row>247</xdr:row>
      <xdr:rowOff>133350</xdr:rowOff>
    </xdr:to>
    <xdr:sp macro="" textlink="">
      <xdr:nvSpPr>
        <xdr:cNvPr id="49982" name="AutoShape 1" descr="Eine Matrixformel, die Konstanten verwendet">
          <a:extLst>
            <a:ext uri="{FF2B5EF4-FFF2-40B4-BE49-F238E27FC236}">
              <a16:creationId xmlns:a16="http://schemas.microsoft.com/office/drawing/2014/main" id="{28AE102A-8EC8-4538-2EFC-FFEE82803340}"/>
            </a:ext>
          </a:extLst>
        </xdr:cNvPr>
        <xdr:cNvSpPr>
          <a:spLocks noChangeAspect="1" noChangeArrowheads="1"/>
        </xdr:cNvSpPr>
      </xdr:nvSpPr>
      <xdr:spPr bwMode="auto">
        <a:xfrm>
          <a:off x="8096250" y="401478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246</xdr:row>
      <xdr:rowOff>0</xdr:rowOff>
    </xdr:from>
    <xdr:to>
      <xdr:col>11</xdr:col>
      <xdr:colOff>314325</xdr:colOff>
      <xdr:row>247</xdr:row>
      <xdr:rowOff>133350</xdr:rowOff>
    </xdr:to>
    <xdr:sp macro="" textlink="">
      <xdr:nvSpPr>
        <xdr:cNvPr id="49983" name="AutoShape 1" descr="Eine Matrixformel, die Konstanten verwendet">
          <a:extLst>
            <a:ext uri="{FF2B5EF4-FFF2-40B4-BE49-F238E27FC236}">
              <a16:creationId xmlns:a16="http://schemas.microsoft.com/office/drawing/2014/main" id="{E4D5156D-3B8E-07A3-5D66-49F8FB7FD153}"/>
            </a:ext>
          </a:extLst>
        </xdr:cNvPr>
        <xdr:cNvSpPr>
          <a:spLocks noChangeAspect="1" noChangeArrowheads="1"/>
        </xdr:cNvSpPr>
      </xdr:nvSpPr>
      <xdr:spPr bwMode="auto">
        <a:xfrm>
          <a:off x="8096250" y="401478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246</xdr:row>
      <xdr:rowOff>0</xdr:rowOff>
    </xdr:from>
    <xdr:to>
      <xdr:col>11</xdr:col>
      <xdr:colOff>314325</xdr:colOff>
      <xdr:row>247</xdr:row>
      <xdr:rowOff>133350</xdr:rowOff>
    </xdr:to>
    <xdr:sp macro="" textlink="">
      <xdr:nvSpPr>
        <xdr:cNvPr id="49984" name="AutoShape 1" descr="Eine Matrixformel, die Konstanten verwendet">
          <a:extLst>
            <a:ext uri="{FF2B5EF4-FFF2-40B4-BE49-F238E27FC236}">
              <a16:creationId xmlns:a16="http://schemas.microsoft.com/office/drawing/2014/main" id="{A92715D1-CD41-BF1A-6DF0-F0AF6B55D5AF}"/>
            </a:ext>
          </a:extLst>
        </xdr:cNvPr>
        <xdr:cNvSpPr>
          <a:spLocks noChangeAspect="1" noChangeArrowheads="1"/>
        </xdr:cNvSpPr>
      </xdr:nvSpPr>
      <xdr:spPr bwMode="auto">
        <a:xfrm>
          <a:off x="8096250" y="401478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246</xdr:row>
      <xdr:rowOff>0</xdr:rowOff>
    </xdr:from>
    <xdr:to>
      <xdr:col>11</xdr:col>
      <xdr:colOff>314325</xdr:colOff>
      <xdr:row>247</xdr:row>
      <xdr:rowOff>133350</xdr:rowOff>
    </xdr:to>
    <xdr:sp macro="" textlink="">
      <xdr:nvSpPr>
        <xdr:cNvPr id="49985" name="AutoShape 1" descr="Eine Matrixformel, die Konstanten verwendet">
          <a:extLst>
            <a:ext uri="{FF2B5EF4-FFF2-40B4-BE49-F238E27FC236}">
              <a16:creationId xmlns:a16="http://schemas.microsoft.com/office/drawing/2014/main" id="{281228FF-EFA6-F763-619D-E10E4AA60332}"/>
            </a:ext>
          </a:extLst>
        </xdr:cNvPr>
        <xdr:cNvSpPr>
          <a:spLocks noChangeAspect="1" noChangeArrowheads="1"/>
        </xdr:cNvSpPr>
      </xdr:nvSpPr>
      <xdr:spPr bwMode="auto">
        <a:xfrm>
          <a:off x="8096250" y="401478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148</xdr:row>
      <xdr:rowOff>0</xdr:rowOff>
    </xdr:from>
    <xdr:to>
      <xdr:col>11</xdr:col>
      <xdr:colOff>314325</xdr:colOff>
      <xdr:row>149</xdr:row>
      <xdr:rowOff>133350</xdr:rowOff>
    </xdr:to>
    <xdr:sp macro="" textlink="">
      <xdr:nvSpPr>
        <xdr:cNvPr id="49986" name="AutoShape 1" descr="Eine Matrixformel, die Konstanten verwendet">
          <a:extLst>
            <a:ext uri="{FF2B5EF4-FFF2-40B4-BE49-F238E27FC236}">
              <a16:creationId xmlns:a16="http://schemas.microsoft.com/office/drawing/2014/main" id="{2499CB4A-CF45-8F8E-6AF8-E3459773FAD6}"/>
            </a:ext>
          </a:extLst>
        </xdr:cNvPr>
        <xdr:cNvSpPr>
          <a:spLocks noChangeAspect="1" noChangeArrowheads="1"/>
        </xdr:cNvSpPr>
      </xdr:nvSpPr>
      <xdr:spPr bwMode="auto">
        <a:xfrm>
          <a:off x="8096250" y="242792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148</xdr:row>
      <xdr:rowOff>0</xdr:rowOff>
    </xdr:from>
    <xdr:to>
      <xdr:col>11</xdr:col>
      <xdr:colOff>314325</xdr:colOff>
      <xdr:row>149</xdr:row>
      <xdr:rowOff>133350</xdr:rowOff>
    </xdr:to>
    <xdr:sp macro="" textlink="">
      <xdr:nvSpPr>
        <xdr:cNvPr id="49987" name="AutoShape 1" descr="Eine Matrixformel, die Konstanten verwendet">
          <a:extLst>
            <a:ext uri="{FF2B5EF4-FFF2-40B4-BE49-F238E27FC236}">
              <a16:creationId xmlns:a16="http://schemas.microsoft.com/office/drawing/2014/main" id="{B81AB951-AB1B-515A-22FF-06CEB8E496C1}"/>
            </a:ext>
          </a:extLst>
        </xdr:cNvPr>
        <xdr:cNvSpPr>
          <a:spLocks noChangeAspect="1" noChangeArrowheads="1"/>
        </xdr:cNvSpPr>
      </xdr:nvSpPr>
      <xdr:spPr bwMode="auto">
        <a:xfrm>
          <a:off x="8096250" y="242792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148</xdr:row>
      <xdr:rowOff>0</xdr:rowOff>
    </xdr:from>
    <xdr:to>
      <xdr:col>11</xdr:col>
      <xdr:colOff>314325</xdr:colOff>
      <xdr:row>149</xdr:row>
      <xdr:rowOff>133350</xdr:rowOff>
    </xdr:to>
    <xdr:sp macro="" textlink="">
      <xdr:nvSpPr>
        <xdr:cNvPr id="49988" name="AutoShape 1" descr="Eine Matrixformel, die Konstanten verwendet">
          <a:extLst>
            <a:ext uri="{FF2B5EF4-FFF2-40B4-BE49-F238E27FC236}">
              <a16:creationId xmlns:a16="http://schemas.microsoft.com/office/drawing/2014/main" id="{16C6895F-B319-0B27-B0ED-205D5680981F}"/>
            </a:ext>
          </a:extLst>
        </xdr:cNvPr>
        <xdr:cNvSpPr>
          <a:spLocks noChangeAspect="1" noChangeArrowheads="1"/>
        </xdr:cNvSpPr>
      </xdr:nvSpPr>
      <xdr:spPr bwMode="auto">
        <a:xfrm>
          <a:off x="8096250" y="242792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148</xdr:row>
      <xdr:rowOff>0</xdr:rowOff>
    </xdr:from>
    <xdr:to>
      <xdr:col>11</xdr:col>
      <xdr:colOff>314325</xdr:colOff>
      <xdr:row>149</xdr:row>
      <xdr:rowOff>133350</xdr:rowOff>
    </xdr:to>
    <xdr:sp macro="" textlink="">
      <xdr:nvSpPr>
        <xdr:cNvPr id="49989" name="AutoShape 1" descr="Eine Matrixformel, die Konstanten verwendet">
          <a:extLst>
            <a:ext uri="{FF2B5EF4-FFF2-40B4-BE49-F238E27FC236}">
              <a16:creationId xmlns:a16="http://schemas.microsoft.com/office/drawing/2014/main" id="{F569B573-704D-9FFD-44DE-3BCF1C3B55E2}"/>
            </a:ext>
          </a:extLst>
        </xdr:cNvPr>
        <xdr:cNvSpPr>
          <a:spLocks noChangeAspect="1" noChangeArrowheads="1"/>
        </xdr:cNvSpPr>
      </xdr:nvSpPr>
      <xdr:spPr bwMode="auto">
        <a:xfrm>
          <a:off x="8096250" y="242792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295</xdr:row>
      <xdr:rowOff>0</xdr:rowOff>
    </xdr:from>
    <xdr:to>
      <xdr:col>11</xdr:col>
      <xdr:colOff>314325</xdr:colOff>
      <xdr:row>296</xdr:row>
      <xdr:rowOff>133350</xdr:rowOff>
    </xdr:to>
    <xdr:sp macro="" textlink="">
      <xdr:nvSpPr>
        <xdr:cNvPr id="49990" name="AutoShape 1" descr="Eine Matrixformel, die Konstanten verwendet">
          <a:extLst>
            <a:ext uri="{FF2B5EF4-FFF2-40B4-BE49-F238E27FC236}">
              <a16:creationId xmlns:a16="http://schemas.microsoft.com/office/drawing/2014/main" id="{73D2A418-D3BC-E474-03FB-2B95970DA2F8}"/>
            </a:ext>
          </a:extLst>
        </xdr:cNvPr>
        <xdr:cNvSpPr>
          <a:spLocks noChangeAspect="1" noChangeArrowheads="1"/>
        </xdr:cNvSpPr>
      </xdr:nvSpPr>
      <xdr:spPr bwMode="auto">
        <a:xfrm>
          <a:off x="8096250" y="480822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295</xdr:row>
      <xdr:rowOff>0</xdr:rowOff>
    </xdr:from>
    <xdr:to>
      <xdr:col>11</xdr:col>
      <xdr:colOff>314325</xdr:colOff>
      <xdr:row>296</xdr:row>
      <xdr:rowOff>133350</xdr:rowOff>
    </xdr:to>
    <xdr:sp macro="" textlink="">
      <xdr:nvSpPr>
        <xdr:cNvPr id="49991" name="AutoShape 1" descr="Eine Matrixformel, die Konstanten verwendet">
          <a:extLst>
            <a:ext uri="{FF2B5EF4-FFF2-40B4-BE49-F238E27FC236}">
              <a16:creationId xmlns:a16="http://schemas.microsoft.com/office/drawing/2014/main" id="{7AEF9B85-6B70-3156-BF6C-308687125B84}"/>
            </a:ext>
          </a:extLst>
        </xdr:cNvPr>
        <xdr:cNvSpPr>
          <a:spLocks noChangeAspect="1" noChangeArrowheads="1"/>
        </xdr:cNvSpPr>
      </xdr:nvSpPr>
      <xdr:spPr bwMode="auto">
        <a:xfrm>
          <a:off x="8096250" y="480822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295</xdr:row>
      <xdr:rowOff>0</xdr:rowOff>
    </xdr:from>
    <xdr:to>
      <xdr:col>11</xdr:col>
      <xdr:colOff>314325</xdr:colOff>
      <xdr:row>296</xdr:row>
      <xdr:rowOff>133350</xdr:rowOff>
    </xdr:to>
    <xdr:sp macro="" textlink="">
      <xdr:nvSpPr>
        <xdr:cNvPr id="49992" name="AutoShape 1" descr="Eine Matrixformel, die Konstanten verwendet">
          <a:extLst>
            <a:ext uri="{FF2B5EF4-FFF2-40B4-BE49-F238E27FC236}">
              <a16:creationId xmlns:a16="http://schemas.microsoft.com/office/drawing/2014/main" id="{6FD6FAA9-4103-A2BA-EF53-E21DB0997F04}"/>
            </a:ext>
          </a:extLst>
        </xdr:cNvPr>
        <xdr:cNvSpPr>
          <a:spLocks noChangeAspect="1" noChangeArrowheads="1"/>
        </xdr:cNvSpPr>
      </xdr:nvSpPr>
      <xdr:spPr bwMode="auto">
        <a:xfrm>
          <a:off x="8096250" y="480822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295</xdr:row>
      <xdr:rowOff>0</xdr:rowOff>
    </xdr:from>
    <xdr:to>
      <xdr:col>11</xdr:col>
      <xdr:colOff>314325</xdr:colOff>
      <xdr:row>296</xdr:row>
      <xdr:rowOff>133350</xdr:rowOff>
    </xdr:to>
    <xdr:sp macro="" textlink="">
      <xdr:nvSpPr>
        <xdr:cNvPr id="49993" name="AutoShape 1" descr="Eine Matrixformel, die Konstanten verwendet">
          <a:extLst>
            <a:ext uri="{FF2B5EF4-FFF2-40B4-BE49-F238E27FC236}">
              <a16:creationId xmlns:a16="http://schemas.microsoft.com/office/drawing/2014/main" id="{BEEE988B-91DF-B583-95D2-43499CD79EC5}"/>
            </a:ext>
          </a:extLst>
        </xdr:cNvPr>
        <xdr:cNvSpPr>
          <a:spLocks noChangeAspect="1" noChangeArrowheads="1"/>
        </xdr:cNvSpPr>
      </xdr:nvSpPr>
      <xdr:spPr bwMode="auto">
        <a:xfrm>
          <a:off x="8096250" y="480822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195</xdr:row>
      <xdr:rowOff>0</xdr:rowOff>
    </xdr:from>
    <xdr:to>
      <xdr:col>11</xdr:col>
      <xdr:colOff>314325</xdr:colOff>
      <xdr:row>196</xdr:row>
      <xdr:rowOff>133350</xdr:rowOff>
    </xdr:to>
    <xdr:sp macro="" textlink="">
      <xdr:nvSpPr>
        <xdr:cNvPr id="49994" name="AutoShape 1" descr="Eine Matrixformel, die Konstanten verwendet">
          <a:extLst>
            <a:ext uri="{FF2B5EF4-FFF2-40B4-BE49-F238E27FC236}">
              <a16:creationId xmlns:a16="http://schemas.microsoft.com/office/drawing/2014/main" id="{7047FAED-D69C-CE10-D653-06E0C44BE26C}"/>
            </a:ext>
          </a:extLst>
        </xdr:cNvPr>
        <xdr:cNvSpPr>
          <a:spLocks noChangeAspect="1" noChangeArrowheads="1"/>
        </xdr:cNvSpPr>
      </xdr:nvSpPr>
      <xdr:spPr bwMode="auto">
        <a:xfrm>
          <a:off x="8096250" y="318897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195</xdr:row>
      <xdr:rowOff>0</xdr:rowOff>
    </xdr:from>
    <xdr:to>
      <xdr:col>11</xdr:col>
      <xdr:colOff>314325</xdr:colOff>
      <xdr:row>196</xdr:row>
      <xdr:rowOff>133350</xdr:rowOff>
    </xdr:to>
    <xdr:sp macro="" textlink="">
      <xdr:nvSpPr>
        <xdr:cNvPr id="49995" name="AutoShape 1" descr="Eine Matrixformel, die Konstanten verwendet">
          <a:extLst>
            <a:ext uri="{FF2B5EF4-FFF2-40B4-BE49-F238E27FC236}">
              <a16:creationId xmlns:a16="http://schemas.microsoft.com/office/drawing/2014/main" id="{2FDB564D-C4D3-F1AC-F26B-31F71868DA05}"/>
            </a:ext>
          </a:extLst>
        </xdr:cNvPr>
        <xdr:cNvSpPr>
          <a:spLocks noChangeAspect="1" noChangeArrowheads="1"/>
        </xdr:cNvSpPr>
      </xdr:nvSpPr>
      <xdr:spPr bwMode="auto">
        <a:xfrm>
          <a:off x="8096250" y="318897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195</xdr:row>
      <xdr:rowOff>0</xdr:rowOff>
    </xdr:from>
    <xdr:to>
      <xdr:col>11</xdr:col>
      <xdr:colOff>314325</xdr:colOff>
      <xdr:row>196</xdr:row>
      <xdr:rowOff>133350</xdr:rowOff>
    </xdr:to>
    <xdr:sp macro="" textlink="">
      <xdr:nvSpPr>
        <xdr:cNvPr id="49996" name="AutoShape 1" descr="Eine Matrixformel, die Konstanten verwendet">
          <a:extLst>
            <a:ext uri="{FF2B5EF4-FFF2-40B4-BE49-F238E27FC236}">
              <a16:creationId xmlns:a16="http://schemas.microsoft.com/office/drawing/2014/main" id="{2F0351F4-7F20-B945-6EE1-AD46792EBE8F}"/>
            </a:ext>
          </a:extLst>
        </xdr:cNvPr>
        <xdr:cNvSpPr>
          <a:spLocks noChangeAspect="1" noChangeArrowheads="1"/>
        </xdr:cNvSpPr>
      </xdr:nvSpPr>
      <xdr:spPr bwMode="auto">
        <a:xfrm>
          <a:off x="8096250" y="318897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195</xdr:row>
      <xdr:rowOff>0</xdr:rowOff>
    </xdr:from>
    <xdr:to>
      <xdr:col>11</xdr:col>
      <xdr:colOff>314325</xdr:colOff>
      <xdr:row>196</xdr:row>
      <xdr:rowOff>133350</xdr:rowOff>
    </xdr:to>
    <xdr:sp macro="" textlink="">
      <xdr:nvSpPr>
        <xdr:cNvPr id="49997" name="AutoShape 1" descr="Eine Matrixformel, die Konstanten verwendet">
          <a:extLst>
            <a:ext uri="{FF2B5EF4-FFF2-40B4-BE49-F238E27FC236}">
              <a16:creationId xmlns:a16="http://schemas.microsoft.com/office/drawing/2014/main" id="{8BD8F1FC-CEF9-846B-DF31-04E88B6258B0}"/>
            </a:ext>
          </a:extLst>
        </xdr:cNvPr>
        <xdr:cNvSpPr>
          <a:spLocks noChangeAspect="1" noChangeArrowheads="1"/>
        </xdr:cNvSpPr>
      </xdr:nvSpPr>
      <xdr:spPr bwMode="auto">
        <a:xfrm>
          <a:off x="8096250" y="318897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253</xdr:row>
      <xdr:rowOff>0</xdr:rowOff>
    </xdr:from>
    <xdr:to>
      <xdr:col>11</xdr:col>
      <xdr:colOff>314325</xdr:colOff>
      <xdr:row>254</xdr:row>
      <xdr:rowOff>133350</xdr:rowOff>
    </xdr:to>
    <xdr:sp macro="" textlink="">
      <xdr:nvSpPr>
        <xdr:cNvPr id="49998" name="AutoShape 1" descr="Eine Matrixformel, die Konstanten verwendet">
          <a:extLst>
            <a:ext uri="{FF2B5EF4-FFF2-40B4-BE49-F238E27FC236}">
              <a16:creationId xmlns:a16="http://schemas.microsoft.com/office/drawing/2014/main" id="{5A73974F-CC90-6117-7078-0BC097F1E5BD}"/>
            </a:ext>
          </a:extLst>
        </xdr:cNvPr>
        <xdr:cNvSpPr>
          <a:spLocks noChangeAspect="1" noChangeArrowheads="1"/>
        </xdr:cNvSpPr>
      </xdr:nvSpPr>
      <xdr:spPr bwMode="auto">
        <a:xfrm>
          <a:off x="8096250" y="412813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253</xdr:row>
      <xdr:rowOff>0</xdr:rowOff>
    </xdr:from>
    <xdr:to>
      <xdr:col>11</xdr:col>
      <xdr:colOff>314325</xdr:colOff>
      <xdr:row>254</xdr:row>
      <xdr:rowOff>133350</xdr:rowOff>
    </xdr:to>
    <xdr:sp macro="" textlink="">
      <xdr:nvSpPr>
        <xdr:cNvPr id="49999" name="AutoShape 1" descr="Eine Matrixformel, die Konstanten verwendet">
          <a:extLst>
            <a:ext uri="{FF2B5EF4-FFF2-40B4-BE49-F238E27FC236}">
              <a16:creationId xmlns:a16="http://schemas.microsoft.com/office/drawing/2014/main" id="{21A20644-E3BC-CCCE-6157-873348A97321}"/>
            </a:ext>
          </a:extLst>
        </xdr:cNvPr>
        <xdr:cNvSpPr>
          <a:spLocks noChangeAspect="1" noChangeArrowheads="1"/>
        </xdr:cNvSpPr>
      </xdr:nvSpPr>
      <xdr:spPr bwMode="auto">
        <a:xfrm>
          <a:off x="8096250" y="412813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253</xdr:row>
      <xdr:rowOff>0</xdr:rowOff>
    </xdr:from>
    <xdr:to>
      <xdr:col>11</xdr:col>
      <xdr:colOff>314325</xdr:colOff>
      <xdr:row>254</xdr:row>
      <xdr:rowOff>133350</xdr:rowOff>
    </xdr:to>
    <xdr:sp macro="" textlink="">
      <xdr:nvSpPr>
        <xdr:cNvPr id="50000" name="AutoShape 1" descr="Eine Matrixformel, die Konstanten verwendet">
          <a:extLst>
            <a:ext uri="{FF2B5EF4-FFF2-40B4-BE49-F238E27FC236}">
              <a16:creationId xmlns:a16="http://schemas.microsoft.com/office/drawing/2014/main" id="{A22B7B92-DD77-2B4F-62DD-C53A979408D0}"/>
            </a:ext>
          </a:extLst>
        </xdr:cNvPr>
        <xdr:cNvSpPr>
          <a:spLocks noChangeAspect="1" noChangeArrowheads="1"/>
        </xdr:cNvSpPr>
      </xdr:nvSpPr>
      <xdr:spPr bwMode="auto">
        <a:xfrm>
          <a:off x="8096250" y="412813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253</xdr:row>
      <xdr:rowOff>0</xdr:rowOff>
    </xdr:from>
    <xdr:to>
      <xdr:col>11</xdr:col>
      <xdr:colOff>314325</xdr:colOff>
      <xdr:row>254</xdr:row>
      <xdr:rowOff>133350</xdr:rowOff>
    </xdr:to>
    <xdr:sp macro="" textlink="">
      <xdr:nvSpPr>
        <xdr:cNvPr id="50001" name="AutoShape 1" descr="Eine Matrixformel, die Konstanten verwendet">
          <a:extLst>
            <a:ext uri="{FF2B5EF4-FFF2-40B4-BE49-F238E27FC236}">
              <a16:creationId xmlns:a16="http://schemas.microsoft.com/office/drawing/2014/main" id="{2805891A-81BC-90FB-450A-34634F3B3068}"/>
            </a:ext>
          </a:extLst>
        </xdr:cNvPr>
        <xdr:cNvSpPr>
          <a:spLocks noChangeAspect="1" noChangeArrowheads="1"/>
        </xdr:cNvSpPr>
      </xdr:nvSpPr>
      <xdr:spPr bwMode="auto">
        <a:xfrm>
          <a:off x="8096250" y="412813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108</xdr:row>
      <xdr:rowOff>0</xdr:rowOff>
    </xdr:from>
    <xdr:to>
      <xdr:col>11</xdr:col>
      <xdr:colOff>314325</xdr:colOff>
      <xdr:row>109</xdr:row>
      <xdr:rowOff>133350</xdr:rowOff>
    </xdr:to>
    <xdr:sp macro="" textlink="">
      <xdr:nvSpPr>
        <xdr:cNvPr id="50002" name="AutoShape 1" descr="Eine Matrixformel, die Konstanten verwendet">
          <a:extLst>
            <a:ext uri="{FF2B5EF4-FFF2-40B4-BE49-F238E27FC236}">
              <a16:creationId xmlns:a16="http://schemas.microsoft.com/office/drawing/2014/main" id="{D18AA37C-FECE-5FD6-BCE9-DF63E0BAC974}"/>
            </a:ext>
          </a:extLst>
        </xdr:cNvPr>
        <xdr:cNvSpPr>
          <a:spLocks noChangeAspect="1" noChangeArrowheads="1"/>
        </xdr:cNvSpPr>
      </xdr:nvSpPr>
      <xdr:spPr bwMode="auto">
        <a:xfrm>
          <a:off x="8096250" y="178022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108</xdr:row>
      <xdr:rowOff>0</xdr:rowOff>
    </xdr:from>
    <xdr:to>
      <xdr:col>11</xdr:col>
      <xdr:colOff>314325</xdr:colOff>
      <xdr:row>109</xdr:row>
      <xdr:rowOff>133350</xdr:rowOff>
    </xdr:to>
    <xdr:sp macro="" textlink="">
      <xdr:nvSpPr>
        <xdr:cNvPr id="50003" name="AutoShape 1" descr="Eine Matrixformel, die Konstanten verwendet">
          <a:extLst>
            <a:ext uri="{FF2B5EF4-FFF2-40B4-BE49-F238E27FC236}">
              <a16:creationId xmlns:a16="http://schemas.microsoft.com/office/drawing/2014/main" id="{D30676D5-4682-D748-7B68-F5E6A1D4ABCD}"/>
            </a:ext>
          </a:extLst>
        </xdr:cNvPr>
        <xdr:cNvSpPr>
          <a:spLocks noChangeAspect="1" noChangeArrowheads="1"/>
        </xdr:cNvSpPr>
      </xdr:nvSpPr>
      <xdr:spPr bwMode="auto">
        <a:xfrm>
          <a:off x="8096250" y="178022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108</xdr:row>
      <xdr:rowOff>0</xdr:rowOff>
    </xdr:from>
    <xdr:to>
      <xdr:col>11</xdr:col>
      <xdr:colOff>314325</xdr:colOff>
      <xdr:row>109</xdr:row>
      <xdr:rowOff>133350</xdr:rowOff>
    </xdr:to>
    <xdr:sp macro="" textlink="">
      <xdr:nvSpPr>
        <xdr:cNvPr id="50004" name="AutoShape 1" descr="Eine Matrixformel, die Konstanten verwendet">
          <a:extLst>
            <a:ext uri="{FF2B5EF4-FFF2-40B4-BE49-F238E27FC236}">
              <a16:creationId xmlns:a16="http://schemas.microsoft.com/office/drawing/2014/main" id="{F24B81CA-366F-C9CD-9321-F7B0A4B0BF6C}"/>
            </a:ext>
          </a:extLst>
        </xdr:cNvPr>
        <xdr:cNvSpPr>
          <a:spLocks noChangeAspect="1" noChangeArrowheads="1"/>
        </xdr:cNvSpPr>
      </xdr:nvSpPr>
      <xdr:spPr bwMode="auto">
        <a:xfrm>
          <a:off x="8096250" y="178022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108</xdr:row>
      <xdr:rowOff>0</xdr:rowOff>
    </xdr:from>
    <xdr:to>
      <xdr:col>11</xdr:col>
      <xdr:colOff>314325</xdr:colOff>
      <xdr:row>109</xdr:row>
      <xdr:rowOff>133350</xdr:rowOff>
    </xdr:to>
    <xdr:sp macro="" textlink="">
      <xdr:nvSpPr>
        <xdr:cNvPr id="50005" name="AutoShape 1" descr="Eine Matrixformel, die Konstanten verwendet">
          <a:extLst>
            <a:ext uri="{FF2B5EF4-FFF2-40B4-BE49-F238E27FC236}">
              <a16:creationId xmlns:a16="http://schemas.microsoft.com/office/drawing/2014/main" id="{176ABA82-B490-82D2-2075-070727C00C35}"/>
            </a:ext>
          </a:extLst>
        </xdr:cNvPr>
        <xdr:cNvSpPr>
          <a:spLocks noChangeAspect="1" noChangeArrowheads="1"/>
        </xdr:cNvSpPr>
      </xdr:nvSpPr>
      <xdr:spPr bwMode="auto">
        <a:xfrm>
          <a:off x="8096250" y="178022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263</xdr:row>
      <xdr:rowOff>0</xdr:rowOff>
    </xdr:from>
    <xdr:to>
      <xdr:col>11</xdr:col>
      <xdr:colOff>314325</xdr:colOff>
      <xdr:row>264</xdr:row>
      <xdr:rowOff>133350</xdr:rowOff>
    </xdr:to>
    <xdr:sp macro="" textlink="">
      <xdr:nvSpPr>
        <xdr:cNvPr id="50006" name="AutoShape 1" descr="Eine Matrixformel, die Konstanten verwendet">
          <a:extLst>
            <a:ext uri="{FF2B5EF4-FFF2-40B4-BE49-F238E27FC236}">
              <a16:creationId xmlns:a16="http://schemas.microsoft.com/office/drawing/2014/main" id="{FB1D25CD-1CC2-9C43-C706-2935D9273C1D}"/>
            </a:ext>
          </a:extLst>
        </xdr:cNvPr>
        <xdr:cNvSpPr>
          <a:spLocks noChangeAspect="1" noChangeArrowheads="1"/>
        </xdr:cNvSpPr>
      </xdr:nvSpPr>
      <xdr:spPr bwMode="auto">
        <a:xfrm>
          <a:off x="8096250" y="429006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263</xdr:row>
      <xdr:rowOff>0</xdr:rowOff>
    </xdr:from>
    <xdr:to>
      <xdr:col>11</xdr:col>
      <xdr:colOff>314325</xdr:colOff>
      <xdr:row>264</xdr:row>
      <xdr:rowOff>133350</xdr:rowOff>
    </xdr:to>
    <xdr:sp macro="" textlink="">
      <xdr:nvSpPr>
        <xdr:cNvPr id="50007" name="AutoShape 1" descr="Eine Matrixformel, die Konstanten verwendet">
          <a:extLst>
            <a:ext uri="{FF2B5EF4-FFF2-40B4-BE49-F238E27FC236}">
              <a16:creationId xmlns:a16="http://schemas.microsoft.com/office/drawing/2014/main" id="{C8F1E7D8-C5EC-2E81-E833-48E0F39E8166}"/>
            </a:ext>
          </a:extLst>
        </xdr:cNvPr>
        <xdr:cNvSpPr>
          <a:spLocks noChangeAspect="1" noChangeArrowheads="1"/>
        </xdr:cNvSpPr>
      </xdr:nvSpPr>
      <xdr:spPr bwMode="auto">
        <a:xfrm>
          <a:off x="8096250" y="429006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263</xdr:row>
      <xdr:rowOff>0</xdr:rowOff>
    </xdr:from>
    <xdr:to>
      <xdr:col>11</xdr:col>
      <xdr:colOff>314325</xdr:colOff>
      <xdr:row>264</xdr:row>
      <xdr:rowOff>133350</xdr:rowOff>
    </xdr:to>
    <xdr:sp macro="" textlink="">
      <xdr:nvSpPr>
        <xdr:cNvPr id="50008" name="AutoShape 1" descr="Eine Matrixformel, die Konstanten verwendet">
          <a:extLst>
            <a:ext uri="{FF2B5EF4-FFF2-40B4-BE49-F238E27FC236}">
              <a16:creationId xmlns:a16="http://schemas.microsoft.com/office/drawing/2014/main" id="{70307BE0-3EC2-0511-281B-231FD24F6F59}"/>
            </a:ext>
          </a:extLst>
        </xdr:cNvPr>
        <xdr:cNvSpPr>
          <a:spLocks noChangeAspect="1" noChangeArrowheads="1"/>
        </xdr:cNvSpPr>
      </xdr:nvSpPr>
      <xdr:spPr bwMode="auto">
        <a:xfrm>
          <a:off x="8096250" y="429006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263</xdr:row>
      <xdr:rowOff>0</xdr:rowOff>
    </xdr:from>
    <xdr:to>
      <xdr:col>11</xdr:col>
      <xdr:colOff>314325</xdr:colOff>
      <xdr:row>264</xdr:row>
      <xdr:rowOff>133350</xdr:rowOff>
    </xdr:to>
    <xdr:sp macro="" textlink="">
      <xdr:nvSpPr>
        <xdr:cNvPr id="50009" name="AutoShape 1" descr="Eine Matrixformel, die Konstanten verwendet">
          <a:extLst>
            <a:ext uri="{FF2B5EF4-FFF2-40B4-BE49-F238E27FC236}">
              <a16:creationId xmlns:a16="http://schemas.microsoft.com/office/drawing/2014/main" id="{1BF2F920-A323-7435-1A2C-4A854A4E061D}"/>
            </a:ext>
          </a:extLst>
        </xdr:cNvPr>
        <xdr:cNvSpPr>
          <a:spLocks noChangeAspect="1" noChangeArrowheads="1"/>
        </xdr:cNvSpPr>
      </xdr:nvSpPr>
      <xdr:spPr bwMode="auto">
        <a:xfrm>
          <a:off x="8096250" y="429006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373</xdr:row>
      <xdr:rowOff>0</xdr:rowOff>
    </xdr:from>
    <xdr:to>
      <xdr:col>11</xdr:col>
      <xdr:colOff>314325</xdr:colOff>
      <xdr:row>374</xdr:row>
      <xdr:rowOff>133350</xdr:rowOff>
    </xdr:to>
    <xdr:sp macro="" textlink="">
      <xdr:nvSpPr>
        <xdr:cNvPr id="50010" name="AutoShape 1" descr="Eine Matrixformel, die Konstanten verwendet">
          <a:extLst>
            <a:ext uri="{FF2B5EF4-FFF2-40B4-BE49-F238E27FC236}">
              <a16:creationId xmlns:a16="http://schemas.microsoft.com/office/drawing/2014/main" id="{0BE2F187-3A79-9362-1E2F-90B75F0524DF}"/>
            </a:ext>
          </a:extLst>
        </xdr:cNvPr>
        <xdr:cNvSpPr>
          <a:spLocks noChangeAspect="1" noChangeArrowheads="1"/>
        </xdr:cNvSpPr>
      </xdr:nvSpPr>
      <xdr:spPr bwMode="auto">
        <a:xfrm>
          <a:off x="8096250" y="607123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373</xdr:row>
      <xdr:rowOff>0</xdr:rowOff>
    </xdr:from>
    <xdr:to>
      <xdr:col>11</xdr:col>
      <xdr:colOff>314325</xdr:colOff>
      <xdr:row>374</xdr:row>
      <xdr:rowOff>133350</xdr:rowOff>
    </xdr:to>
    <xdr:sp macro="" textlink="">
      <xdr:nvSpPr>
        <xdr:cNvPr id="50011" name="AutoShape 1" descr="Eine Matrixformel, die Konstanten verwendet">
          <a:extLst>
            <a:ext uri="{FF2B5EF4-FFF2-40B4-BE49-F238E27FC236}">
              <a16:creationId xmlns:a16="http://schemas.microsoft.com/office/drawing/2014/main" id="{8A100C96-0A76-CDD8-EADF-EED7813BBEEC}"/>
            </a:ext>
          </a:extLst>
        </xdr:cNvPr>
        <xdr:cNvSpPr>
          <a:spLocks noChangeAspect="1" noChangeArrowheads="1"/>
        </xdr:cNvSpPr>
      </xdr:nvSpPr>
      <xdr:spPr bwMode="auto">
        <a:xfrm>
          <a:off x="8096250" y="607123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373</xdr:row>
      <xdr:rowOff>0</xdr:rowOff>
    </xdr:from>
    <xdr:to>
      <xdr:col>11</xdr:col>
      <xdr:colOff>314325</xdr:colOff>
      <xdr:row>374</xdr:row>
      <xdr:rowOff>133350</xdr:rowOff>
    </xdr:to>
    <xdr:sp macro="" textlink="">
      <xdr:nvSpPr>
        <xdr:cNvPr id="50012" name="AutoShape 1" descr="Eine Matrixformel, die Konstanten verwendet">
          <a:extLst>
            <a:ext uri="{FF2B5EF4-FFF2-40B4-BE49-F238E27FC236}">
              <a16:creationId xmlns:a16="http://schemas.microsoft.com/office/drawing/2014/main" id="{0EFBE827-0FDE-5FD9-7538-11E9B3C21687}"/>
            </a:ext>
          </a:extLst>
        </xdr:cNvPr>
        <xdr:cNvSpPr>
          <a:spLocks noChangeAspect="1" noChangeArrowheads="1"/>
        </xdr:cNvSpPr>
      </xdr:nvSpPr>
      <xdr:spPr bwMode="auto">
        <a:xfrm>
          <a:off x="8096250" y="607123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373</xdr:row>
      <xdr:rowOff>0</xdr:rowOff>
    </xdr:from>
    <xdr:to>
      <xdr:col>11</xdr:col>
      <xdr:colOff>314325</xdr:colOff>
      <xdr:row>374</xdr:row>
      <xdr:rowOff>133350</xdr:rowOff>
    </xdr:to>
    <xdr:sp macro="" textlink="">
      <xdr:nvSpPr>
        <xdr:cNvPr id="50013" name="AutoShape 1" descr="Eine Matrixformel, die Konstanten verwendet">
          <a:extLst>
            <a:ext uri="{FF2B5EF4-FFF2-40B4-BE49-F238E27FC236}">
              <a16:creationId xmlns:a16="http://schemas.microsoft.com/office/drawing/2014/main" id="{76C15FDC-BA82-E2E1-BC6F-7B6DC013AB50}"/>
            </a:ext>
          </a:extLst>
        </xdr:cNvPr>
        <xdr:cNvSpPr>
          <a:spLocks noChangeAspect="1" noChangeArrowheads="1"/>
        </xdr:cNvSpPr>
      </xdr:nvSpPr>
      <xdr:spPr bwMode="auto">
        <a:xfrm>
          <a:off x="8096250" y="607123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373</xdr:row>
      <xdr:rowOff>0</xdr:rowOff>
    </xdr:from>
    <xdr:to>
      <xdr:col>11</xdr:col>
      <xdr:colOff>314325</xdr:colOff>
      <xdr:row>374</xdr:row>
      <xdr:rowOff>133350</xdr:rowOff>
    </xdr:to>
    <xdr:sp macro="" textlink="">
      <xdr:nvSpPr>
        <xdr:cNvPr id="50014" name="AutoShape 1" descr="Eine Matrixformel, die Konstanten verwendet">
          <a:extLst>
            <a:ext uri="{FF2B5EF4-FFF2-40B4-BE49-F238E27FC236}">
              <a16:creationId xmlns:a16="http://schemas.microsoft.com/office/drawing/2014/main" id="{DB65D74D-9573-5F0B-8608-D5D964DD669D}"/>
            </a:ext>
          </a:extLst>
        </xdr:cNvPr>
        <xdr:cNvSpPr>
          <a:spLocks noChangeAspect="1" noChangeArrowheads="1"/>
        </xdr:cNvSpPr>
      </xdr:nvSpPr>
      <xdr:spPr bwMode="auto">
        <a:xfrm>
          <a:off x="8096250" y="607123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373</xdr:row>
      <xdr:rowOff>0</xdr:rowOff>
    </xdr:from>
    <xdr:to>
      <xdr:col>11</xdr:col>
      <xdr:colOff>314325</xdr:colOff>
      <xdr:row>374</xdr:row>
      <xdr:rowOff>133350</xdr:rowOff>
    </xdr:to>
    <xdr:sp macro="" textlink="">
      <xdr:nvSpPr>
        <xdr:cNvPr id="50015" name="AutoShape 1" descr="Eine Matrixformel, die Konstanten verwendet">
          <a:extLst>
            <a:ext uri="{FF2B5EF4-FFF2-40B4-BE49-F238E27FC236}">
              <a16:creationId xmlns:a16="http://schemas.microsoft.com/office/drawing/2014/main" id="{05FA3CAD-C3BD-1889-92FB-4CC650A19004}"/>
            </a:ext>
          </a:extLst>
        </xdr:cNvPr>
        <xdr:cNvSpPr>
          <a:spLocks noChangeAspect="1" noChangeArrowheads="1"/>
        </xdr:cNvSpPr>
      </xdr:nvSpPr>
      <xdr:spPr bwMode="auto">
        <a:xfrm>
          <a:off x="8096250" y="607123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373</xdr:row>
      <xdr:rowOff>0</xdr:rowOff>
    </xdr:from>
    <xdr:to>
      <xdr:col>11</xdr:col>
      <xdr:colOff>314325</xdr:colOff>
      <xdr:row>374</xdr:row>
      <xdr:rowOff>133350</xdr:rowOff>
    </xdr:to>
    <xdr:sp macro="" textlink="">
      <xdr:nvSpPr>
        <xdr:cNvPr id="50016" name="AutoShape 1" descr="Eine Matrixformel, die Konstanten verwendet">
          <a:extLst>
            <a:ext uri="{FF2B5EF4-FFF2-40B4-BE49-F238E27FC236}">
              <a16:creationId xmlns:a16="http://schemas.microsoft.com/office/drawing/2014/main" id="{4E8C2478-D909-19C4-F405-EFB1B1A30292}"/>
            </a:ext>
          </a:extLst>
        </xdr:cNvPr>
        <xdr:cNvSpPr>
          <a:spLocks noChangeAspect="1" noChangeArrowheads="1"/>
        </xdr:cNvSpPr>
      </xdr:nvSpPr>
      <xdr:spPr bwMode="auto">
        <a:xfrm>
          <a:off x="8096250" y="607123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373</xdr:row>
      <xdr:rowOff>0</xdr:rowOff>
    </xdr:from>
    <xdr:to>
      <xdr:col>11</xdr:col>
      <xdr:colOff>314325</xdr:colOff>
      <xdr:row>374</xdr:row>
      <xdr:rowOff>133350</xdr:rowOff>
    </xdr:to>
    <xdr:sp macro="" textlink="">
      <xdr:nvSpPr>
        <xdr:cNvPr id="50017" name="AutoShape 1" descr="Eine Matrixformel, die Konstanten verwendet">
          <a:extLst>
            <a:ext uri="{FF2B5EF4-FFF2-40B4-BE49-F238E27FC236}">
              <a16:creationId xmlns:a16="http://schemas.microsoft.com/office/drawing/2014/main" id="{D954D5DA-8A08-6B1E-861A-B1FC0BDEE086}"/>
            </a:ext>
          </a:extLst>
        </xdr:cNvPr>
        <xdr:cNvSpPr>
          <a:spLocks noChangeAspect="1" noChangeArrowheads="1"/>
        </xdr:cNvSpPr>
      </xdr:nvSpPr>
      <xdr:spPr bwMode="auto">
        <a:xfrm>
          <a:off x="8096250" y="607123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373</xdr:row>
      <xdr:rowOff>0</xdr:rowOff>
    </xdr:from>
    <xdr:to>
      <xdr:col>11</xdr:col>
      <xdr:colOff>314325</xdr:colOff>
      <xdr:row>374</xdr:row>
      <xdr:rowOff>133350</xdr:rowOff>
    </xdr:to>
    <xdr:sp macro="" textlink="">
      <xdr:nvSpPr>
        <xdr:cNvPr id="50018" name="AutoShape 1" descr="Eine Matrixformel, die Konstanten verwendet">
          <a:extLst>
            <a:ext uri="{FF2B5EF4-FFF2-40B4-BE49-F238E27FC236}">
              <a16:creationId xmlns:a16="http://schemas.microsoft.com/office/drawing/2014/main" id="{443BEBAB-79D2-AFEC-AB24-2293935C338B}"/>
            </a:ext>
          </a:extLst>
        </xdr:cNvPr>
        <xdr:cNvSpPr>
          <a:spLocks noChangeAspect="1" noChangeArrowheads="1"/>
        </xdr:cNvSpPr>
      </xdr:nvSpPr>
      <xdr:spPr bwMode="auto">
        <a:xfrm>
          <a:off x="8096250" y="607123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373</xdr:row>
      <xdr:rowOff>0</xdr:rowOff>
    </xdr:from>
    <xdr:to>
      <xdr:col>11</xdr:col>
      <xdr:colOff>314325</xdr:colOff>
      <xdr:row>374</xdr:row>
      <xdr:rowOff>133350</xdr:rowOff>
    </xdr:to>
    <xdr:sp macro="" textlink="">
      <xdr:nvSpPr>
        <xdr:cNvPr id="50019" name="AutoShape 1" descr="Eine Matrixformel, die Konstanten verwendet">
          <a:extLst>
            <a:ext uri="{FF2B5EF4-FFF2-40B4-BE49-F238E27FC236}">
              <a16:creationId xmlns:a16="http://schemas.microsoft.com/office/drawing/2014/main" id="{71E6D052-9639-7D2F-7F8D-E1B454BB3062}"/>
            </a:ext>
          </a:extLst>
        </xdr:cNvPr>
        <xdr:cNvSpPr>
          <a:spLocks noChangeAspect="1" noChangeArrowheads="1"/>
        </xdr:cNvSpPr>
      </xdr:nvSpPr>
      <xdr:spPr bwMode="auto">
        <a:xfrm>
          <a:off x="8096250" y="607123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373</xdr:row>
      <xdr:rowOff>0</xdr:rowOff>
    </xdr:from>
    <xdr:to>
      <xdr:col>11</xdr:col>
      <xdr:colOff>314325</xdr:colOff>
      <xdr:row>374</xdr:row>
      <xdr:rowOff>133350</xdr:rowOff>
    </xdr:to>
    <xdr:sp macro="" textlink="">
      <xdr:nvSpPr>
        <xdr:cNvPr id="50020" name="AutoShape 1" descr="Eine Matrixformel, die Konstanten verwendet">
          <a:extLst>
            <a:ext uri="{FF2B5EF4-FFF2-40B4-BE49-F238E27FC236}">
              <a16:creationId xmlns:a16="http://schemas.microsoft.com/office/drawing/2014/main" id="{0A74E0D1-ED3F-6574-9F93-271BEFD2550A}"/>
            </a:ext>
          </a:extLst>
        </xdr:cNvPr>
        <xdr:cNvSpPr>
          <a:spLocks noChangeAspect="1" noChangeArrowheads="1"/>
        </xdr:cNvSpPr>
      </xdr:nvSpPr>
      <xdr:spPr bwMode="auto">
        <a:xfrm>
          <a:off x="8096250" y="607123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373</xdr:row>
      <xdr:rowOff>0</xdr:rowOff>
    </xdr:from>
    <xdr:to>
      <xdr:col>11</xdr:col>
      <xdr:colOff>314325</xdr:colOff>
      <xdr:row>374</xdr:row>
      <xdr:rowOff>133350</xdr:rowOff>
    </xdr:to>
    <xdr:sp macro="" textlink="">
      <xdr:nvSpPr>
        <xdr:cNvPr id="50021" name="AutoShape 1" descr="Eine Matrixformel, die Konstanten verwendet">
          <a:extLst>
            <a:ext uri="{FF2B5EF4-FFF2-40B4-BE49-F238E27FC236}">
              <a16:creationId xmlns:a16="http://schemas.microsoft.com/office/drawing/2014/main" id="{EF111056-79A5-2CD5-BFEC-005AEE492814}"/>
            </a:ext>
          </a:extLst>
        </xdr:cNvPr>
        <xdr:cNvSpPr>
          <a:spLocks noChangeAspect="1" noChangeArrowheads="1"/>
        </xdr:cNvSpPr>
      </xdr:nvSpPr>
      <xdr:spPr bwMode="auto">
        <a:xfrm>
          <a:off x="8096250" y="607123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373</xdr:row>
      <xdr:rowOff>0</xdr:rowOff>
    </xdr:from>
    <xdr:to>
      <xdr:col>11</xdr:col>
      <xdr:colOff>314325</xdr:colOff>
      <xdr:row>374</xdr:row>
      <xdr:rowOff>133350</xdr:rowOff>
    </xdr:to>
    <xdr:sp macro="" textlink="">
      <xdr:nvSpPr>
        <xdr:cNvPr id="50022" name="AutoShape 1" descr="Eine Matrixformel, die Konstanten verwendet">
          <a:extLst>
            <a:ext uri="{FF2B5EF4-FFF2-40B4-BE49-F238E27FC236}">
              <a16:creationId xmlns:a16="http://schemas.microsoft.com/office/drawing/2014/main" id="{B8C694F1-5046-AC55-79A4-F3C528B8E6E2}"/>
            </a:ext>
          </a:extLst>
        </xdr:cNvPr>
        <xdr:cNvSpPr>
          <a:spLocks noChangeAspect="1" noChangeArrowheads="1"/>
        </xdr:cNvSpPr>
      </xdr:nvSpPr>
      <xdr:spPr bwMode="auto">
        <a:xfrm>
          <a:off x="8096250" y="607123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373</xdr:row>
      <xdr:rowOff>0</xdr:rowOff>
    </xdr:from>
    <xdr:to>
      <xdr:col>11</xdr:col>
      <xdr:colOff>314325</xdr:colOff>
      <xdr:row>374</xdr:row>
      <xdr:rowOff>133350</xdr:rowOff>
    </xdr:to>
    <xdr:sp macro="" textlink="">
      <xdr:nvSpPr>
        <xdr:cNvPr id="50023" name="AutoShape 1" descr="Eine Matrixformel, die Konstanten verwendet">
          <a:extLst>
            <a:ext uri="{FF2B5EF4-FFF2-40B4-BE49-F238E27FC236}">
              <a16:creationId xmlns:a16="http://schemas.microsoft.com/office/drawing/2014/main" id="{6B70CC69-27BB-B2D1-0E3D-68B72CC6E9E9}"/>
            </a:ext>
          </a:extLst>
        </xdr:cNvPr>
        <xdr:cNvSpPr>
          <a:spLocks noChangeAspect="1" noChangeArrowheads="1"/>
        </xdr:cNvSpPr>
      </xdr:nvSpPr>
      <xdr:spPr bwMode="auto">
        <a:xfrm>
          <a:off x="8096250" y="607123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373</xdr:row>
      <xdr:rowOff>0</xdr:rowOff>
    </xdr:from>
    <xdr:to>
      <xdr:col>11</xdr:col>
      <xdr:colOff>314325</xdr:colOff>
      <xdr:row>374</xdr:row>
      <xdr:rowOff>133350</xdr:rowOff>
    </xdr:to>
    <xdr:sp macro="" textlink="">
      <xdr:nvSpPr>
        <xdr:cNvPr id="50024" name="AutoShape 1" descr="Eine Matrixformel, die Konstanten verwendet">
          <a:extLst>
            <a:ext uri="{FF2B5EF4-FFF2-40B4-BE49-F238E27FC236}">
              <a16:creationId xmlns:a16="http://schemas.microsoft.com/office/drawing/2014/main" id="{10761DAD-4911-2174-197B-7EC23ECAC709}"/>
            </a:ext>
          </a:extLst>
        </xdr:cNvPr>
        <xdr:cNvSpPr>
          <a:spLocks noChangeAspect="1" noChangeArrowheads="1"/>
        </xdr:cNvSpPr>
      </xdr:nvSpPr>
      <xdr:spPr bwMode="auto">
        <a:xfrm>
          <a:off x="8096250" y="607123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373</xdr:row>
      <xdr:rowOff>0</xdr:rowOff>
    </xdr:from>
    <xdr:to>
      <xdr:col>11</xdr:col>
      <xdr:colOff>314325</xdr:colOff>
      <xdr:row>374</xdr:row>
      <xdr:rowOff>133350</xdr:rowOff>
    </xdr:to>
    <xdr:sp macro="" textlink="">
      <xdr:nvSpPr>
        <xdr:cNvPr id="50025" name="AutoShape 1" descr="Eine Matrixformel, die Konstanten verwendet">
          <a:extLst>
            <a:ext uri="{FF2B5EF4-FFF2-40B4-BE49-F238E27FC236}">
              <a16:creationId xmlns:a16="http://schemas.microsoft.com/office/drawing/2014/main" id="{98514411-D52D-4004-FB53-8990C0287CCC}"/>
            </a:ext>
          </a:extLst>
        </xdr:cNvPr>
        <xdr:cNvSpPr>
          <a:spLocks noChangeAspect="1" noChangeArrowheads="1"/>
        </xdr:cNvSpPr>
      </xdr:nvSpPr>
      <xdr:spPr bwMode="auto">
        <a:xfrm>
          <a:off x="8096250" y="607123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373</xdr:row>
      <xdr:rowOff>0</xdr:rowOff>
    </xdr:from>
    <xdr:to>
      <xdr:col>11</xdr:col>
      <xdr:colOff>314325</xdr:colOff>
      <xdr:row>374</xdr:row>
      <xdr:rowOff>133350</xdr:rowOff>
    </xdr:to>
    <xdr:sp macro="" textlink="">
      <xdr:nvSpPr>
        <xdr:cNvPr id="50026" name="AutoShape 1" descr="Eine Matrixformel, die Konstanten verwendet">
          <a:extLst>
            <a:ext uri="{FF2B5EF4-FFF2-40B4-BE49-F238E27FC236}">
              <a16:creationId xmlns:a16="http://schemas.microsoft.com/office/drawing/2014/main" id="{B5A10CE6-0F26-6AA0-50FE-67593021EBD4}"/>
            </a:ext>
          </a:extLst>
        </xdr:cNvPr>
        <xdr:cNvSpPr>
          <a:spLocks noChangeAspect="1" noChangeArrowheads="1"/>
        </xdr:cNvSpPr>
      </xdr:nvSpPr>
      <xdr:spPr bwMode="auto">
        <a:xfrm>
          <a:off x="8096250" y="607123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373</xdr:row>
      <xdr:rowOff>0</xdr:rowOff>
    </xdr:from>
    <xdr:to>
      <xdr:col>11</xdr:col>
      <xdr:colOff>314325</xdr:colOff>
      <xdr:row>374</xdr:row>
      <xdr:rowOff>133350</xdr:rowOff>
    </xdr:to>
    <xdr:sp macro="" textlink="">
      <xdr:nvSpPr>
        <xdr:cNvPr id="50027" name="AutoShape 1" descr="Eine Matrixformel, die Konstanten verwendet">
          <a:extLst>
            <a:ext uri="{FF2B5EF4-FFF2-40B4-BE49-F238E27FC236}">
              <a16:creationId xmlns:a16="http://schemas.microsoft.com/office/drawing/2014/main" id="{C94628D9-F3BB-DF4A-2D0A-772DA140044E}"/>
            </a:ext>
          </a:extLst>
        </xdr:cNvPr>
        <xdr:cNvSpPr>
          <a:spLocks noChangeAspect="1" noChangeArrowheads="1"/>
        </xdr:cNvSpPr>
      </xdr:nvSpPr>
      <xdr:spPr bwMode="auto">
        <a:xfrm>
          <a:off x="8096250" y="607123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373</xdr:row>
      <xdr:rowOff>0</xdr:rowOff>
    </xdr:from>
    <xdr:to>
      <xdr:col>11</xdr:col>
      <xdr:colOff>314325</xdr:colOff>
      <xdr:row>374</xdr:row>
      <xdr:rowOff>133350</xdr:rowOff>
    </xdr:to>
    <xdr:sp macro="" textlink="">
      <xdr:nvSpPr>
        <xdr:cNvPr id="50028" name="AutoShape 1" descr="Eine Matrixformel, die Konstanten verwendet">
          <a:extLst>
            <a:ext uri="{FF2B5EF4-FFF2-40B4-BE49-F238E27FC236}">
              <a16:creationId xmlns:a16="http://schemas.microsoft.com/office/drawing/2014/main" id="{FC2826D5-A3A7-EA71-B58A-3A1D6FBD50A2}"/>
            </a:ext>
          </a:extLst>
        </xdr:cNvPr>
        <xdr:cNvSpPr>
          <a:spLocks noChangeAspect="1" noChangeArrowheads="1"/>
        </xdr:cNvSpPr>
      </xdr:nvSpPr>
      <xdr:spPr bwMode="auto">
        <a:xfrm>
          <a:off x="8096250" y="607123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373</xdr:row>
      <xdr:rowOff>0</xdr:rowOff>
    </xdr:from>
    <xdr:to>
      <xdr:col>11</xdr:col>
      <xdr:colOff>314325</xdr:colOff>
      <xdr:row>374</xdr:row>
      <xdr:rowOff>133350</xdr:rowOff>
    </xdr:to>
    <xdr:sp macro="" textlink="">
      <xdr:nvSpPr>
        <xdr:cNvPr id="50029" name="AutoShape 1" descr="Eine Matrixformel, die Konstanten verwendet">
          <a:extLst>
            <a:ext uri="{FF2B5EF4-FFF2-40B4-BE49-F238E27FC236}">
              <a16:creationId xmlns:a16="http://schemas.microsoft.com/office/drawing/2014/main" id="{06364391-05D1-4CCA-3FCB-EA17CBC7CE53}"/>
            </a:ext>
          </a:extLst>
        </xdr:cNvPr>
        <xdr:cNvSpPr>
          <a:spLocks noChangeAspect="1" noChangeArrowheads="1"/>
        </xdr:cNvSpPr>
      </xdr:nvSpPr>
      <xdr:spPr bwMode="auto">
        <a:xfrm>
          <a:off x="8096250" y="607123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373</xdr:row>
      <xdr:rowOff>0</xdr:rowOff>
    </xdr:from>
    <xdr:to>
      <xdr:col>11</xdr:col>
      <xdr:colOff>314325</xdr:colOff>
      <xdr:row>374</xdr:row>
      <xdr:rowOff>133350</xdr:rowOff>
    </xdr:to>
    <xdr:sp macro="" textlink="">
      <xdr:nvSpPr>
        <xdr:cNvPr id="50030" name="AutoShape 1" descr="Eine Matrixformel, die Konstanten verwendet">
          <a:extLst>
            <a:ext uri="{FF2B5EF4-FFF2-40B4-BE49-F238E27FC236}">
              <a16:creationId xmlns:a16="http://schemas.microsoft.com/office/drawing/2014/main" id="{E7DA67D7-7984-7E80-BBFD-9A86D291E338}"/>
            </a:ext>
          </a:extLst>
        </xdr:cNvPr>
        <xdr:cNvSpPr>
          <a:spLocks noChangeAspect="1" noChangeArrowheads="1"/>
        </xdr:cNvSpPr>
      </xdr:nvSpPr>
      <xdr:spPr bwMode="auto">
        <a:xfrm>
          <a:off x="8096250" y="607123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373</xdr:row>
      <xdr:rowOff>0</xdr:rowOff>
    </xdr:from>
    <xdr:to>
      <xdr:col>11</xdr:col>
      <xdr:colOff>314325</xdr:colOff>
      <xdr:row>374</xdr:row>
      <xdr:rowOff>133350</xdr:rowOff>
    </xdr:to>
    <xdr:sp macro="" textlink="">
      <xdr:nvSpPr>
        <xdr:cNvPr id="50031" name="AutoShape 1" descr="Eine Matrixformel, die Konstanten verwendet">
          <a:extLst>
            <a:ext uri="{FF2B5EF4-FFF2-40B4-BE49-F238E27FC236}">
              <a16:creationId xmlns:a16="http://schemas.microsoft.com/office/drawing/2014/main" id="{1AD90848-B029-22C0-58B8-FDA0F24675F8}"/>
            </a:ext>
          </a:extLst>
        </xdr:cNvPr>
        <xdr:cNvSpPr>
          <a:spLocks noChangeAspect="1" noChangeArrowheads="1"/>
        </xdr:cNvSpPr>
      </xdr:nvSpPr>
      <xdr:spPr bwMode="auto">
        <a:xfrm>
          <a:off x="8096250" y="607123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373</xdr:row>
      <xdr:rowOff>0</xdr:rowOff>
    </xdr:from>
    <xdr:to>
      <xdr:col>11</xdr:col>
      <xdr:colOff>314325</xdr:colOff>
      <xdr:row>374</xdr:row>
      <xdr:rowOff>133350</xdr:rowOff>
    </xdr:to>
    <xdr:sp macro="" textlink="">
      <xdr:nvSpPr>
        <xdr:cNvPr id="50032" name="AutoShape 1" descr="Eine Matrixformel, die Konstanten verwendet">
          <a:extLst>
            <a:ext uri="{FF2B5EF4-FFF2-40B4-BE49-F238E27FC236}">
              <a16:creationId xmlns:a16="http://schemas.microsoft.com/office/drawing/2014/main" id="{5946E914-5148-D68A-CBB3-8AD14F75B659}"/>
            </a:ext>
          </a:extLst>
        </xdr:cNvPr>
        <xdr:cNvSpPr>
          <a:spLocks noChangeAspect="1" noChangeArrowheads="1"/>
        </xdr:cNvSpPr>
      </xdr:nvSpPr>
      <xdr:spPr bwMode="auto">
        <a:xfrm>
          <a:off x="8096250" y="607123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373</xdr:row>
      <xdr:rowOff>0</xdr:rowOff>
    </xdr:from>
    <xdr:to>
      <xdr:col>11</xdr:col>
      <xdr:colOff>314325</xdr:colOff>
      <xdr:row>374</xdr:row>
      <xdr:rowOff>133350</xdr:rowOff>
    </xdr:to>
    <xdr:sp macro="" textlink="">
      <xdr:nvSpPr>
        <xdr:cNvPr id="50033" name="AutoShape 1" descr="Eine Matrixformel, die Konstanten verwendet">
          <a:extLst>
            <a:ext uri="{FF2B5EF4-FFF2-40B4-BE49-F238E27FC236}">
              <a16:creationId xmlns:a16="http://schemas.microsoft.com/office/drawing/2014/main" id="{C4D046A9-04F3-D1F0-3BEF-C43E644FEA5C}"/>
            </a:ext>
          </a:extLst>
        </xdr:cNvPr>
        <xdr:cNvSpPr>
          <a:spLocks noChangeAspect="1" noChangeArrowheads="1"/>
        </xdr:cNvSpPr>
      </xdr:nvSpPr>
      <xdr:spPr bwMode="auto">
        <a:xfrm>
          <a:off x="8096250" y="607123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373</xdr:row>
      <xdr:rowOff>0</xdr:rowOff>
    </xdr:from>
    <xdr:to>
      <xdr:col>11</xdr:col>
      <xdr:colOff>314325</xdr:colOff>
      <xdr:row>374</xdr:row>
      <xdr:rowOff>133350</xdr:rowOff>
    </xdr:to>
    <xdr:sp macro="" textlink="">
      <xdr:nvSpPr>
        <xdr:cNvPr id="50034" name="AutoShape 1" descr="Eine Matrixformel, die Konstanten verwendet">
          <a:extLst>
            <a:ext uri="{FF2B5EF4-FFF2-40B4-BE49-F238E27FC236}">
              <a16:creationId xmlns:a16="http://schemas.microsoft.com/office/drawing/2014/main" id="{0C3F7DF4-6878-333F-7236-CBC54170E469}"/>
            </a:ext>
          </a:extLst>
        </xdr:cNvPr>
        <xdr:cNvSpPr>
          <a:spLocks noChangeAspect="1" noChangeArrowheads="1"/>
        </xdr:cNvSpPr>
      </xdr:nvSpPr>
      <xdr:spPr bwMode="auto">
        <a:xfrm>
          <a:off x="8096250" y="607123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373</xdr:row>
      <xdr:rowOff>0</xdr:rowOff>
    </xdr:from>
    <xdr:to>
      <xdr:col>11</xdr:col>
      <xdr:colOff>314325</xdr:colOff>
      <xdr:row>374</xdr:row>
      <xdr:rowOff>133350</xdr:rowOff>
    </xdr:to>
    <xdr:sp macro="" textlink="">
      <xdr:nvSpPr>
        <xdr:cNvPr id="50035" name="AutoShape 1" descr="Eine Matrixformel, die Konstanten verwendet">
          <a:extLst>
            <a:ext uri="{FF2B5EF4-FFF2-40B4-BE49-F238E27FC236}">
              <a16:creationId xmlns:a16="http://schemas.microsoft.com/office/drawing/2014/main" id="{A8A7460A-66A4-8C2F-9ED2-4CDA8D9F615F}"/>
            </a:ext>
          </a:extLst>
        </xdr:cNvPr>
        <xdr:cNvSpPr>
          <a:spLocks noChangeAspect="1" noChangeArrowheads="1"/>
        </xdr:cNvSpPr>
      </xdr:nvSpPr>
      <xdr:spPr bwMode="auto">
        <a:xfrm>
          <a:off x="8096250" y="607123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373</xdr:row>
      <xdr:rowOff>0</xdr:rowOff>
    </xdr:from>
    <xdr:to>
      <xdr:col>11</xdr:col>
      <xdr:colOff>314325</xdr:colOff>
      <xdr:row>374</xdr:row>
      <xdr:rowOff>133350</xdr:rowOff>
    </xdr:to>
    <xdr:sp macro="" textlink="">
      <xdr:nvSpPr>
        <xdr:cNvPr id="50036" name="AutoShape 1" descr="Eine Matrixformel, die Konstanten verwendet">
          <a:extLst>
            <a:ext uri="{FF2B5EF4-FFF2-40B4-BE49-F238E27FC236}">
              <a16:creationId xmlns:a16="http://schemas.microsoft.com/office/drawing/2014/main" id="{1FBDA640-E997-9444-EA8D-2A8C9BC769E5}"/>
            </a:ext>
          </a:extLst>
        </xdr:cNvPr>
        <xdr:cNvSpPr>
          <a:spLocks noChangeAspect="1" noChangeArrowheads="1"/>
        </xdr:cNvSpPr>
      </xdr:nvSpPr>
      <xdr:spPr bwMode="auto">
        <a:xfrm>
          <a:off x="8096250" y="607123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373</xdr:row>
      <xdr:rowOff>0</xdr:rowOff>
    </xdr:from>
    <xdr:to>
      <xdr:col>11</xdr:col>
      <xdr:colOff>314325</xdr:colOff>
      <xdr:row>374</xdr:row>
      <xdr:rowOff>133350</xdr:rowOff>
    </xdr:to>
    <xdr:sp macro="" textlink="">
      <xdr:nvSpPr>
        <xdr:cNvPr id="50037" name="AutoShape 1" descr="Eine Matrixformel, die Konstanten verwendet">
          <a:extLst>
            <a:ext uri="{FF2B5EF4-FFF2-40B4-BE49-F238E27FC236}">
              <a16:creationId xmlns:a16="http://schemas.microsoft.com/office/drawing/2014/main" id="{D3C6AAC5-C01E-C0A0-621A-3A16D88D29C9}"/>
            </a:ext>
          </a:extLst>
        </xdr:cNvPr>
        <xdr:cNvSpPr>
          <a:spLocks noChangeAspect="1" noChangeArrowheads="1"/>
        </xdr:cNvSpPr>
      </xdr:nvSpPr>
      <xdr:spPr bwMode="auto">
        <a:xfrm>
          <a:off x="8096250" y="607123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373</xdr:row>
      <xdr:rowOff>0</xdr:rowOff>
    </xdr:from>
    <xdr:to>
      <xdr:col>11</xdr:col>
      <xdr:colOff>314325</xdr:colOff>
      <xdr:row>374</xdr:row>
      <xdr:rowOff>133350</xdr:rowOff>
    </xdr:to>
    <xdr:sp macro="" textlink="">
      <xdr:nvSpPr>
        <xdr:cNvPr id="50038" name="AutoShape 1" descr="Eine Matrixformel, die Konstanten verwendet">
          <a:extLst>
            <a:ext uri="{FF2B5EF4-FFF2-40B4-BE49-F238E27FC236}">
              <a16:creationId xmlns:a16="http://schemas.microsoft.com/office/drawing/2014/main" id="{DED34255-868F-0823-FD97-D2245CCA6D23}"/>
            </a:ext>
          </a:extLst>
        </xdr:cNvPr>
        <xdr:cNvSpPr>
          <a:spLocks noChangeAspect="1" noChangeArrowheads="1"/>
        </xdr:cNvSpPr>
      </xdr:nvSpPr>
      <xdr:spPr bwMode="auto">
        <a:xfrm>
          <a:off x="8096250" y="607123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373</xdr:row>
      <xdr:rowOff>0</xdr:rowOff>
    </xdr:from>
    <xdr:to>
      <xdr:col>11</xdr:col>
      <xdr:colOff>314325</xdr:colOff>
      <xdr:row>374</xdr:row>
      <xdr:rowOff>133350</xdr:rowOff>
    </xdr:to>
    <xdr:sp macro="" textlink="">
      <xdr:nvSpPr>
        <xdr:cNvPr id="50039" name="AutoShape 1" descr="Eine Matrixformel, die Konstanten verwendet">
          <a:extLst>
            <a:ext uri="{FF2B5EF4-FFF2-40B4-BE49-F238E27FC236}">
              <a16:creationId xmlns:a16="http://schemas.microsoft.com/office/drawing/2014/main" id="{C8D832B0-9E4A-895E-3CB1-A536D4DF2B1C}"/>
            </a:ext>
          </a:extLst>
        </xdr:cNvPr>
        <xdr:cNvSpPr>
          <a:spLocks noChangeAspect="1" noChangeArrowheads="1"/>
        </xdr:cNvSpPr>
      </xdr:nvSpPr>
      <xdr:spPr bwMode="auto">
        <a:xfrm>
          <a:off x="8096250" y="607123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373</xdr:row>
      <xdr:rowOff>0</xdr:rowOff>
    </xdr:from>
    <xdr:to>
      <xdr:col>11</xdr:col>
      <xdr:colOff>314325</xdr:colOff>
      <xdr:row>374</xdr:row>
      <xdr:rowOff>133350</xdr:rowOff>
    </xdr:to>
    <xdr:sp macro="" textlink="">
      <xdr:nvSpPr>
        <xdr:cNvPr id="50040" name="AutoShape 1" descr="Eine Matrixformel, die Konstanten verwendet">
          <a:extLst>
            <a:ext uri="{FF2B5EF4-FFF2-40B4-BE49-F238E27FC236}">
              <a16:creationId xmlns:a16="http://schemas.microsoft.com/office/drawing/2014/main" id="{19C3479D-330A-EB5A-B035-45ED87772CBD}"/>
            </a:ext>
          </a:extLst>
        </xdr:cNvPr>
        <xdr:cNvSpPr>
          <a:spLocks noChangeAspect="1" noChangeArrowheads="1"/>
        </xdr:cNvSpPr>
      </xdr:nvSpPr>
      <xdr:spPr bwMode="auto">
        <a:xfrm>
          <a:off x="8096250" y="607123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373</xdr:row>
      <xdr:rowOff>0</xdr:rowOff>
    </xdr:from>
    <xdr:to>
      <xdr:col>11</xdr:col>
      <xdr:colOff>314325</xdr:colOff>
      <xdr:row>374</xdr:row>
      <xdr:rowOff>133350</xdr:rowOff>
    </xdr:to>
    <xdr:sp macro="" textlink="">
      <xdr:nvSpPr>
        <xdr:cNvPr id="50041" name="AutoShape 1" descr="Eine Matrixformel, die Konstanten verwendet">
          <a:extLst>
            <a:ext uri="{FF2B5EF4-FFF2-40B4-BE49-F238E27FC236}">
              <a16:creationId xmlns:a16="http://schemas.microsoft.com/office/drawing/2014/main" id="{AFEF1242-9606-85CA-6AA1-16C20E487210}"/>
            </a:ext>
          </a:extLst>
        </xdr:cNvPr>
        <xdr:cNvSpPr>
          <a:spLocks noChangeAspect="1" noChangeArrowheads="1"/>
        </xdr:cNvSpPr>
      </xdr:nvSpPr>
      <xdr:spPr bwMode="auto">
        <a:xfrm>
          <a:off x="8096250" y="607123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314</xdr:row>
      <xdr:rowOff>0</xdr:rowOff>
    </xdr:from>
    <xdr:to>
      <xdr:col>11</xdr:col>
      <xdr:colOff>314325</xdr:colOff>
      <xdr:row>315</xdr:row>
      <xdr:rowOff>133350</xdr:rowOff>
    </xdr:to>
    <xdr:sp macro="" textlink="">
      <xdr:nvSpPr>
        <xdr:cNvPr id="50042" name="AutoShape 1" descr="Eine Matrixformel, die Konstanten verwendet">
          <a:extLst>
            <a:ext uri="{FF2B5EF4-FFF2-40B4-BE49-F238E27FC236}">
              <a16:creationId xmlns:a16="http://schemas.microsoft.com/office/drawing/2014/main" id="{32A6A0E2-2389-E385-31DE-D8F273E012B4}"/>
            </a:ext>
          </a:extLst>
        </xdr:cNvPr>
        <xdr:cNvSpPr>
          <a:spLocks noChangeAspect="1" noChangeArrowheads="1"/>
        </xdr:cNvSpPr>
      </xdr:nvSpPr>
      <xdr:spPr bwMode="auto">
        <a:xfrm>
          <a:off x="8096250" y="511587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314</xdr:row>
      <xdr:rowOff>0</xdr:rowOff>
    </xdr:from>
    <xdr:to>
      <xdr:col>11</xdr:col>
      <xdr:colOff>314325</xdr:colOff>
      <xdr:row>315</xdr:row>
      <xdr:rowOff>133350</xdr:rowOff>
    </xdr:to>
    <xdr:sp macro="" textlink="">
      <xdr:nvSpPr>
        <xdr:cNvPr id="50043" name="AutoShape 1" descr="Eine Matrixformel, die Konstanten verwendet">
          <a:extLst>
            <a:ext uri="{FF2B5EF4-FFF2-40B4-BE49-F238E27FC236}">
              <a16:creationId xmlns:a16="http://schemas.microsoft.com/office/drawing/2014/main" id="{2E10A02F-3251-4EEE-AEE2-F69AB7DA6633}"/>
            </a:ext>
          </a:extLst>
        </xdr:cNvPr>
        <xdr:cNvSpPr>
          <a:spLocks noChangeAspect="1" noChangeArrowheads="1"/>
        </xdr:cNvSpPr>
      </xdr:nvSpPr>
      <xdr:spPr bwMode="auto">
        <a:xfrm>
          <a:off x="8096250" y="511587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314</xdr:row>
      <xdr:rowOff>0</xdr:rowOff>
    </xdr:from>
    <xdr:to>
      <xdr:col>11</xdr:col>
      <xdr:colOff>314325</xdr:colOff>
      <xdr:row>315</xdr:row>
      <xdr:rowOff>133350</xdr:rowOff>
    </xdr:to>
    <xdr:sp macro="" textlink="">
      <xdr:nvSpPr>
        <xdr:cNvPr id="50044" name="AutoShape 1" descr="Eine Matrixformel, die Konstanten verwendet">
          <a:extLst>
            <a:ext uri="{FF2B5EF4-FFF2-40B4-BE49-F238E27FC236}">
              <a16:creationId xmlns:a16="http://schemas.microsoft.com/office/drawing/2014/main" id="{0A26C366-F55F-6A26-9624-0014EBD3D8DE}"/>
            </a:ext>
          </a:extLst>
        </xdr:cNvPr>
        <xdr:cNvSpPr>
          <a:spLocks noChangeAspect="1" noChangeArrowheads="1"/>
        </xdr:cNvSpPr>
      </xdr:nvSpPr>
      <xdr:spPr bwMode="auto">
        <a:xfrm>
          <a:off x="8096250" y="511587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314</xdr:row>
      <xdr:rowOff>0</xdr:rowOff>
    </xdr:from>
    <xdr:to>
      <xdr:col>11</xdr:col>
      <xdr:colOff>314325</xdr:colOff>
      <xdr:row>315</xdr:row>
      <xdr:rowOff>133350</xdr:rowOff>
    </xdr:to>
    <xdr:sp macro="" textlink="">
      <xdr:nvSpPr>
        <xdr:cNvPr id="50045" name="AutoShape 1" descr="Eine Matrixformel, die Konstanten verwendet">
          <a:extLst>
            <a:ext uri="{FF2B5EF4-FFF2-40B4-BE49-F238E27FC236}">
              <a16:creationId xmlns:a16="http://schemas.microsoft.com/office/drawing/2014/main" id="{9A7054E2-AF26-7357-5E31-2984DE36C35B}"/>
            </a:ext>
          </a:extLst>
        </xdr:cNvPr>
        <xdr:cNvSpPr>
          <a:spLocks noChangeAspect="1" noChangeArrowheads="1"/>
        </xdr:cNvSpPr>
      </xdr:nvSpPr>
      <xdr:spPr bwMode="auto">
        <a:xfrm>
          <a:off x="8096250" y="511587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183</xdr:row>
      <xdr:rowOff>0</xdr:rowOff>
    </xdr:from>
    <xdr:to>
      <xdr:col>11</xdr:col>
      <xdr:colOff>314325</xdr:colOff>
      <xdr:row>184</xdr:row>
      <xdr:rowOff>133350</xdr:rowOff>
    </xdr:to>
    <xdr:sp macro="" textlink="">
      <xdr:nvSpPr>
        <xdr:cNvPr id="50046" name="AutoShape 1" descr="Eine Matrixformel, die Konstanten verwendet">
          <a:extLst>
            <a:ext uri="{FF2B5EF4-FFF2-40B4-BE49-F238E27FC236}">
              <a16:creationId xmlns:a16="http://schemas.microsoft.com/office/drawing/2014/main" id="{49DD6EBF-E972-F257-FEF5-54F9D80BA7BD}"/>
            </a:ext>
          </a:extLst>
        </xdr:cNvPr>
        <xdr:cNvSpPr>
          <a:spLocks noChangeAspect="1" noChangeArrowheads="1"/>
        </xdr:cNvSpPr>
      </xdr:nvSpPr>
      <xdr:spPr bwMode="auto">
        <a:xfrm>
          <a:off x="8096250" y="299466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183</xdr:row>
      <xdr:rowOff>0</xdr:rowOff>
    </xdr:from>
    <xdr:to>
      <xdr:col>11</xdr:col>
      <xdr:colOff>314325</xdr:colOff>
      <xdr:row>184</xdr:row>
      <xdr:rowOff>133350</xdr:rowOff>
    </xdr:to>
    <xdr:sp macro="" textlink="">
      <xdr:nvSpPr>
        <xdr:cNvPr id="50047" name="AutoShape 1" descr="Eine Matrixformel, die Konstanten verwendet">
          <a:extLst>
            <a:ext uri="{FF2B5EF4-FFF2-40B4-BE49-F238E27FC236}">
              <a16:creationId xmlns:a16="http://schemas.microsoft.com/office/drawing/2014/main" id="{5923A3F3-43DD-28AB-1DD1-E28B6FBDAC2F}"/>
            </a:ext>
          </a:extLst>
        </xdr:cNvPr>
        <xdr:cNvSpPr>
          <a:spLocks noChangeAspect="1" noChangeArrowheads="1"/>
        </xdr:cNvSpPr>
      </xdr:nvSpPr>
      <xdr:spPr bwMode="auto">
        <a:xfrm>
          <a:off x="8096250" y="299466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183</xdr:row>
      <xdr:rowOff>0</xdr:rowOff>
    </xdr:from>
    <xdr:to>
      <xdr:col>11</xdr:col>
      <xdr:colOff>314325</xdr:colOff>
      <xdr:row>184</xdr:row>
      <xdr:rowOff>133350</xdr:rowOff>
    </xdr:to>
    <xdr:sp macro="" textlink="">
      <xdr:nvSpPr>
        <xdr:cNvPr id="50048" name="AutoShape 1" descr="Eine Matrixformel, die Konstanten verwendet">
          <a:extLst>
            <a:ext uri="{FF2B5EF4-FFF2-40B4-BE49-F238E27FC236}">
              <a16:creationId xmlns:a16="http://schemas.microsoft.com/office/drawing/2014/main" id="{6BA5D868-89FE-5D43-8A37-7727EA3B1587}"/>
            </a:ext>
          </a:extLst>
        </xdr:cNvPr>
        <xdr:cNvSpPr>
          <a:spLocks noChangeAspect="1" noChangeArrowheads="1"/>
        </xdr:cNvSpPr>
      </xdr:nvSpPr>
      <xdr:spPr bwMode="auto">
        <a:xfrm>
          <a:off x="8096250" y="299466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183</xdr:row>
      <xdr:rowOff>0</xdr:rowOff>
    </xdr:from>
    <xdr:to>
      <xdr:col>11</xdr:col>
      <xdr:colOff>314325</xdr:colOff>
      <xdr:row>184</xdr:row>
      <xdr:rowOff>133350</xdr:rowOff>
    </xdr:to>
    <xdr:sp macro="" textlink="">
      <xdr:nvSpPr>
        <xdr:cNvPr id="50049" name="AutoShape 1" descr="Eine Matrixformel, die Konstanten verwendet">
          <a:extLst>
            <a:ext uri="{FF2B5EF4-FFF2-40B4-BE49-F238E27FC236}">
              <a16:creationId xmlns:a16="http://schemas.microsoft.com/office/drawing/2014/main" id="{ABA93177-A33B-34E9-306F-08FA40F0E47E}"/>
            </a:ext>
          </a:extLst>
        </xdr:cNvPr>
        <xdr:cNvSpPr>
          <a:spLocks noChangeAspect="1" noChangeArrowheads="1"/>
        </xdr:cNvSpPr>
      </xdr:nvSpPr>
      <xdr:spPr bwMode="auto">
        <a:xfrm>
          <a:off x="8096250" y="299466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69</xdr:row>
      <xdr:rowOff>0</xdr:rowOff>
    </xdr:from>
    <xdr:to>
      <xdr:col>11</xdr:col>
      <xdr:colOff>314325</xdr:colOff>
      <xdr:row>70</xdr:row>
      <xdr:rowOff>133350</xdr:rowOff>
    </xdr:to>
    <xdr:sp macro="" textlink="">
      <xdr:nvSpPr>
        <xdr:cNvPr id="50050" name="AutoShape 1" descr="Eine Matrixformel, die Konstanten verwendet">
          <a:extLst>
            <a:ext uri="{FF2B5EF4-FFF2-40B4-BE49-F238E27FC236}">
              <a16:creationId xmlns:a16="http://schemas.microsoft.com/office/drawing/2014/main" id="{2AB17D48-19F5-9B48-822F-1051C5AA5731}"/>
            </a:ext>
          </a:extLst>
        </xdr:cNvPr>
        <xdr:cNvSpPr>
          <a:spLocks noChangeAspect="1" noChangeArrowheads="1"/>
        </xdr:cNvSpPr>
      </xdr:nvSpPr>
      <xdr:spPr bwMode="auto">
        <a:xfrm>
          <a:off x="8096250" y="114871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69</xdr:row>
      <xdr:rowOff>0</xdr:rowOff>
    </xdr:from>
    <xdr:to>
      <xdr:col>11</xdr:col>
      <xdr:colOff>314325</xdr:colOff>
      <xdr:row>70</xdr:row>
      <xdr:rowOff>133350</xdr:rowOff>
    </xdr:to>
    <xdr:sp macro="" textlink="">
      <xdr:nvSpPr>
        <xdr:cNvPr id="50051" name="AutoShape 1" descr="Eine Matrixformel, die Konstanten verwendet">
          <a:extLst>
            <a:ext uri="{FF2B5EF4-FFF2-40B4-BE49-F238E27FC236}">
              <a16:creationId xmlns:a16="http://schemas.microsoft.com/office/drawing/2014/main" id="{D4EA6EA0-97A9-B5C9-C375-30AB91CF4C1B}"/>
            </a:ext>
          </a:extLst>
        </xdr:cNvPr>
        <xdr:cNvSpPr>
          <a:spLocks noChangeAspect="1" noChangeArrowheads="1"/>
        </xdr:cNvSpPr>
      </xdr:nvSpPr>
      <xdr:spPr bwMode="auto">
        <a:xfrm>
          <a:off x="8096250" y="114871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69</xdr:row>
      <xdr:rowOff>0</xdr:rowOff>
    </xdr:from>
    <xdr:to>
      <xdr:col>11</xdr:col>
      <xdr:colOff>314325</xdr:colOff>
      <xdr:row>70</xdr:row>
      <xdr:rowOff>133350</xdr:rowOff>
    </xdr:to>
    <xdr:sp macro="" textlink="">
      <xdr:nvSpPr>
        <xdr:cNvPr id="50052" name="AutoShape 1" descr="Eine Matrixformel, die Konstanten verwendet">
          <a:extLst>
            <a:ext uri="{FF2B5EF4-FFF2-40B4-BE49-F238E27FC236}">
              <a16:creationId xmlns:a16="http://schemas.microsoft.com/office/drawing/2014/main" id="{EFB597E3-1EFB-ADAB-1813-E3EF94322710}"/>
            </a:ext>
          </a:extLst>
        </xdr:cNvPr>
        <xdr:cNvSpPr>
          <a:spLocks noChangeAspect="1" noChangeArrowheads="1"/>
        </xdr:cNvSpPr>
      </xdr:nvSpPr>
      <xdr:spPr bwMode="auto">
        <a:xfrm>
          <a:off x="8096250" y="114871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69</xdr:row>
      <xdr:rowOff>0</xdr:rowOff>
    </xdr:from>
    <xdr:to>
      <xdr:col>11</xdr:col>
      <xdr:colOff>314325</xdr:colOff>
      <xdr:row>70</xdr:row>
      <xdr:rowOff>133350</xdr:rowOff>
    </xdr:to>
    <xdr:sp macro="" textlink="">
      <xdr:nvSpPr>
        <xdr:cNvPr id="50053" name="AutoShape 1" descr="Eine Matrixformel, die Konstanten verwendet">
          <a:extLst>
            <a:ext uri="{FF2B5EF4-FFF2-40B4-BE49-F238E27FC236}">
              <a16:creationId xmlns:a16="http://schemas.microsoft.com/office/drawing/2014/main" id="{4EF164B8-0C40-B825-3627-EAFFD6E62391}"/>
            </a:ext>
          </a:extLst>
        </xdr:cNvPr>
        <xdr:cNvSpPr>
          <a:spLocks noChangeAspect="1" noChangeArrowheads="1"/>
        </xdr:cNvSpPr>
      </xdr:nvSpPr>
      <xdr:spPr bwMode="auto">
        <a:xfrm>
          <a:off x="8096250" y="114871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82</xdr:row>
      <xdr:rowOff>0</xdr:rowOff>
    </xdr:from>
    <xdr:to>
      <xdr:col>11</xdr:col>
      <xdr:colOff>314325</xdr:colOff>
      <xdr:row>83</xdr:row>
      <xdr:rowOff>133350</xdr:rowOff>
    </xdr:to>
    <xdr:sp macro="" textlink="">
      <xdr:nvSpPr>
        <xdr:cNvPr id="50054" name="AutoShape 1" descr="Eine Matrixformel, die Konstanten verwendet">
          <a:extLst>
            <a:ext uri="{FF2B5EF4-FFF2-40B4-BE49-F238E27FC236}">
              <a16:creationId xmlns:a16="http://schemas.microsoft.com/office/drawing/2014/main" id="{A8AD12D2-A180-3B5C-B0B0-06774CDFC16E}"/>
            </a:ext>
          </a:extLst>
        </xdr:cNvPr>
        <xdr:cNvSpPr>
          <a:spLocks noChangeAspect="1" noChangeArrowheads="1"/>
        </xdr:cNvSpPr>
      </xdr:nvSpPr>
      <xdr:spPr bwMode="auto">
        <a:xfrm>
          <a:off x="8096250" y="135921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82</xdr:row>
      <xdr:rowOff>0</xdr:rowOff>
    </xdr:from>
    <xdr:to>
      <xdr:col>11</xdr:col>
      <xdr:colOff>314325</xdr:colOff>
      <xdr:row>83</xdr:row>
      <xdr:rowOff>133350</xdr:rowOff>
    </xdr:to>
    <xdr:sp macro="" textlink="">
      <xdr:nvSpPr>
        <xdr:cNvPr id="50055" name="AutoShape 1" descr="Eine Matrixformel, die Konstanten verwendet">
          <a:extLst>
            <a:ext uri="{FF2B5EF4-FFF2-40B4-BE49-F238E27FC236}">
              <a16:creationId xmlns:a16="http://schemas.microsoft.com/office/drawing/2014/main" id="{E980F099-431D-4A69-DE87-3535E3D8AE1B}"/>
            </a:ext>
          </a:extLst>
        </xdr:cNvPr>
        <xdr:cNvSpPr>
          <a:spLocks noChangeAspect="1" noChangeArrowheads="1"/>
        </xdr:cNvSpPr>
      </xdr:nvSpPr>
      <xdr:spPr bwMode="auto">
        <a:xfrm>
          <a:off x="8096250" y="135921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82</xdr:row>
      <xdr:rowOff>0</xdr:rowOff>
    </xdr:from>
    <xdr:to>
      <xdr:col>11</xdr:col>
      <xdr:colOff>314325</xdr:colOff>
      <xdr:row>83</xdr:row>
      <xdr:rowOff>133350</xdr:rowOff>
    </xdr:to>
    <xdr:sp macro="" textlink="">
      <xdr:nvSpPr>
        <xdr:cNvPr id="50056" name="AutoShape 1" descr="Eine Matrixformel, die Konstanten verwendet">
          <a:extLst>
            <a:ext uri="{FF2B5EF4-FFF2-40B4-BE49-F238E27FC236}">
              <a16:creationId xmlns:a16="http://schemas.microsoft.com/office/drawing/2014/main" id="{E781F687-F32A-FA9C-DC88-1699D2A20097}"/>
            </a:ext>
          </a:extLst>
        </xdr:cNvPr>
        <xdr:cNvSpPr>
          <a:spLocks noChangeAspect="1" noChangeArrowheads="1"/>
        </xdr:cNvSpPr>
      </xdr:nvSpPr>
      <xdr:spPr bwMode="auto">
        <a:xfrm>
          <a:off x="8096250" y="135921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82</xdr:row>
      <xdr:rowOff>0</xdr:rowOff>
    </xdr:from>
    <xdr:to>
      <xdr:col>11</xdr:col>
      <xdr:colOff>314325</xdr:colOff>
      <xdr:row>83</xdr:row>
      <xdr:rowOff>133350</xdr:rowOff>
    </xdr:to>
    <xdr:sp macro="" textlink="">
      <xdr:nvSpPr>
        <xdr:cNvPr id="50057" name="AutoShape 1" descr="Eine Matrixformel, die Konstanten verwendet">
          <a:extLst>
            <a:ext uri="{FF2B5EF4-FFF2-40B4-BE49-F238E27FC236}">
              <a16:creationId xmlns:a16="http://schemas.microsoft.com/office/drawing/2014/main" id="{BD949C20-0A4A-C71A-2E73-C981DC833872}"/>
            </a:ext>
          </a:extLst>
        </xdr:cNvPr>
        <xdr:cNvSpPr>
          <a:spLocks noChangeAspect="1" noChangeArrowheads="1"/>
        </xdr:cNvSpPr>
      </xdr:nvSpPr>
      <xdr:spPr bwMode="auto">
        <a:xfrm>
          <a:off x="8096250" y="135921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85</xdr:row>
      <xdr:rowOff>0</xdr:rowOff>
    </xdr:from>
    <xdr:to>
      <xdr:col>11</xdr:col>
      <xdr:colOff>314325</xdr:colOff>
      <xdr:row>86</xdr:row>
      <xdr:rowOff>133350</xdr:rowOff>
    </xdr:to>
    <xdr:sp macro="" textlink="">
      <xdr:nvSpPr>
        <xdr:cNvPr id="50058" name="AutoShape 1" descr="Eine Matrixformel, die Konstanten verwendet">
          <a:extLst>
            <a:ext uri="{FF2B5EF4-FFF2-40B4-BE49-F238E27FC236}">
              <a16:creationId xmlns:a16="http://schemas.microsoft.com/office/drawing/2014/main" id="{21160CF3-B22F-D959-4D14-A66434444FD1}"/>
            </a:ext>
          </a:extLst>
        </xdr:cNvPr>
        <xdr:cNvSpPr>
          <a:spLocks noChangeAspect="1" noChangeArrowheads="1"/>
        </xdr:cNvSpPr>
      </xdr:nvSpPr>
      <xdr:spPr bwMode="auto">
        <a:xfrm>
          <a:off x="8096250" y="140779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85</xdr:row>
      <xdr:rowOff>0</xdr:rowOff>
    </xdr:from>
    <xdr:to>
      <xdr:col>11</xdr:col>
      <xdr:colOff>314325</xdr:colOff>
      <xdr:row>86</xdr:row>
      <xdr:rowOff>133350</xdr:rowOff>
    </xdr:to>
    <xdr:sp macro="" textlink="">
      <xdr:nvSpPr>
        <xdr:cNvPr id="50059" name="AutoShape 1" descr="Eine Matrixformel, die Konstanten verwendet">
          <a:extLst>
            <a:ext uri="{FF2B5EF4-FFF2-40B4-BE49-F238E27FC236}">
              <a16:creationId xmlns:a16="http://schemas.microsoft.com/office/drawing/2014/main" id="{8BF27F7C-A325-6B3E-B6AA-1D0CC0D5268B}"/>
            </a:ext>
          </a:extLst>
        </xdr:cNvPr>
        <xdr:cNvSpPr>
          <a:spLocks noChangeAspect="1" noChangeArrowheads="1"/>
        </xdr:cNvSpPr>
      </xdr:nvSpPr>
      <xdr:spPr bwMode="auto">
        <a:xfrm>
          <a:off x="8096250" y="140779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85</xdr:row>
      <xdr:rowOff>0</xdr:rowOff>
    </xdr:from>
    <xdr:to>
      <xdr:col>11</xdr:col>
      <xdr:colOff>314325</xdr:colOff>
      <xdr:row>86</xdr:row>
      <xdr:rowOff>133350</xdr:rowOff>
    </xdr:to>
    <xdr:sp macro="" textlink="">
      <xdr:nvSpPr>
        <xdr:cNvPr id="50060" name="AutoShape 1" descr="Eine Matrixformel, die Konstanten verwendet">
          <a:extLst>
            <a:ext uri="{FF2B5EF4-FFF2-40B4-BE49-F238E27FC236}">
              <a16:creationId xmlns:a16="http://schemas.microsoft.com/office/drawing/2014/main" id="{5C8F05F7-222D-70AA-4F76-876AFB695F60}"/>
            </a:ext>
          </a:extLst>
        </xdr:cNvPr>
        <xdr:cNvSpPr>
          <a:spLocks noChangeAspect="1" noChangeArrowheads="1"/>
        </xdr:cNvSpPr>
      </xdr:nvSpPr>
      <xdr:spPr bwMode="auto">
        <a:xfrm>
          <a:off x="8096250" y="140779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85</xdr:row>
      <xdr:rowOff>0</xdr:rowOff>
    </xdr:from>
    <xdr:to>
      <xdr:col>11</xdr:col>
      <xdr:colOff>314325</xdr:colOff>
      <xdr:row>86</xdr:row>
      <xdr:rowOff>133350</xdr:rowOff>
    </xdr:to>
    <xdr:sp macro="" textlink="">
      <xdr:nvSpPr>
        <xdr:cNvPr id="50061" name="AutoShape 1" descr="Eine Matrixformel, die Konstanten verwendet">
          <a:extLst>
            <a:ext uri="{FF2B5EF4-FFF2-40B4-BE49-F238E27FC236}">
              <a16:creationId xmlns:a16="http://schemas.microsoft.com/office/drawing/2014/main" id="{CB227107-C77D-20C1-C3C9-EACFC8B99226}"/>
            </a:ext>
          </a:extLst>
        </xdr:cNvPr>
        <xdr:cNvSpPr>
          <a:spLocks noChangeAspect="1" noChangeArrowheads="1"/>
        </xdr:cNvSpPr>
      </xdr:nvSpPr>
      <xdr:spPr bwMode="auto">
        <a:xfrm>
          <a:off x="8096250" y="140779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341</xdr:row>
      <xdr:rowOff>0</xdr:rowOff>
    </xdr:from>
    <xdr:to>
      <xdr:col>11</xdr:col>
      <xdr:colOff>314325</xdr:colOff>
      <xdr:row>342</xdr:row>
      <xdr:rowOff>133350</xdr:rowOff>
    </xdr:to>
    <xdr:sp macro="" textlink="">
      <xdr:nvSpPr>
        <xdr:cNvPr id="50062" name="AutoShape 1" descr="Eine Matrixformel, die Konstanten verwendet">
          <a:extLst>
            <a:ext uri="{FF2B5EF4-FFF2-40B4-BE49-F238E27FC236}">
              <a16:creationId xmlns:a16="http://schemas.microsoft.com/office/drawing/2014/main" id="{9D722D02-5207-FF3F-CFAC-9070AAB553E8}"/>
            </a:ext>
          </a:extLst>
        </xdr:cNvPr>
        <xdr:cNvSpPr>
          <a:spLocks noChangeAspect="1" noChangeArrowheads="1"/>
        </xdr:cNvSpPr>
      </xdr:nvSpPr>
      <xdr:spPr bwMode="auto">
        <a:xfrm>
          <a:off x="8096250" y="555307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341</xdr:row>
      <xdr:rowOff>0</xdr:rowOff>
    </xdr:from>
    <xdr:to>
      <xdr:col>11</xdr:col>
      <xdr:colOff>314325</xdr:colOff>
      <xdr:row>342</xdr:row>
      <xdr:rowOff>133350</xdr:rowOff>
    </xdr:to>
    <xdr:sp macro="" textlink="">
      <xdr:nvSpPr>
        <xdr:cNvPr id="50063" name="AutoShape 1" descr="Eine Matrixformel, die Konstanten verwendet">
          <a:extLst>
            <a:ext uri="{FF2B5EF4-FFF2-40B4-BE49-F238E27FC236}">
              <a16:creationId xmlns:a16="http://schemas.microsoft.com/office/drawing/2014/main" id="{FCB4AEFC-7821-5CF9-5773-5ACD2B4159B9}"/>
            </a:ext>
          </a:extLst>
        </xdr:cNvPr>
        <xdr:cNvSpPr>
          <a:spLocks noChangeAspect="1" noChangeArrowheads="1"/>
        </xdr:cNvSpPr>
      </xdr:nvSpPr>
      <xdr:spPr bwMode="auto">
        <a:xfrm>
          <a:off x="8096250" y="555307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341</xdr:row>
      <xdr:rowOff>0</xdr:rowOff>
    </xdr:from>
    <xdr:to>
      <xdr:col>11</xdr:col>
      <xdr:colOff>314325</xdr:colOff>
      <xdr:row>342</xdr:row>
      <xdr:rowOff>133350</xdr:rowOff>
    </xdr:to>
    <xdr:sp macro="" textlink="">
      <xdr:nvSpPr>
        <xdr:cNvPr id="50064" name="AutoShape 1" descr="Eine Matrixformel, die Konstanten verwendet">
          <a:extLst>
            <a:ext uri="{FF2B5EF4-FFF2-40B4-BE49-F238E27FC236}">
              <a16:creationId xmlns:a16="http://schemas.microsoft.com/office/drawing/2014/main" id="{049F7685-1A50-3763-EDEB-0497BE63C612}"/>
            </a:ext>
          </a:extLst>
        </xdr:cNvPr>
        <xdr:cNvSpPr>
          <a:spLocks noChangeAspect="1" noChangeArrowheads="1"/>
        </xdr:cNvSpPr>
      </xdr:nvSpPr>
      <xdr:spPr bwMode="auto">
        <a:xfrm>
          <a:off x="8096250" y="555307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341</xdr:row>
      <xdr:rowOff>0</xdr:rowOff>
    </xdr:from>
    <xdr:to>
      <xdr:col>11</xdr:col>
      <xdr:colOff>314325</xdr:colOff>
      <xdr:row>342</xdr:row>
      <xdr:rowOff>133350</xdr:rowOff>
    </xdr:to>
    <xdr:sp macro="" textlink="">
      <xdr:nvSpPr>
        <xdr:cNvPr id="50065" name="AutoShape 1" descr="Eine Matrixformel, die Konstanten verwendet">
          <a:extLst>
            <a:ext uri="{FF2B5EF4-FFF2-40B4-BE49-F238E27FC236}">
              <a16:creationId xmlns:a16="http://schemas.microsoft.com/office/drawing/2014/main" id="{AADF02A3-CD04-FC7F-6838-B47F692C7C55}"/>
            </a:ext>
          </a:extLst>
        </xdr:cNvPr>
        <xdr:cNvSpPr>
          <a:spLocks noChangeAspect="1" noChangeArrowheads="1"/>
        </xdr:cNvSpPr>
      </xdr:nvSpPr>
      <xdr:spPr bwMode="auto">
        <a:xfrm>
          <a:off x="8096250" y="555307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269</xdr:row>
      <xdr:rowOff>0</xdr:rowOff>
    </xdr:from>
    <xdr:to>
      <xdr:col>11</xdr:col>
      <xdr:colOff>314325</xdr:colOff>
      <xdr:row>270</xdr:row>
      <xdr:rowOff>133350</xdr:rowOff>
    </xdr:to>
    <xdr:sp macro="" textlink="">
      <xdr:nvSpPr>
        <xdr:cNvPr id="50066" name="AutoShape 1" descr="Eine Matrixformel, die Konstanten verwendet">
          <a:extLst>
            <a:ext uri="{FF2B5EF4-FFF2-40B4-BE49-F238E27FC236}">
              <a16:creationId xmlns:a16="http://schemas.microsoft.com/office/drawing/2014/main" id="{0AFDDE88-31E5-B640-1E15-DBADF5A24E36}"/>
            </a:ext>
          </a:extLst>
        </xdr:cNvPr>
        <xdr:cNvSpPr>
          <a:spLocks noChangeAspect="1" noChangeArrowheads="1"/>
        </xdr:cNvSpPr>
      </xdr:nvSpPr>
      <xdr:spPr bwMode="auto">
        <a:xfrm>
          <a:off x="8096250" y="438721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269</xdr:row>
      <xdr:rowOff>0</xdr:rowOff>
    </xdr:from>
    <xdr:to>
      <xdr:col>11</xdr:col>
      <xdr:colOff>314325</xdr:colOff>
      <xdr:row>270</xdr:row>
      <xdr:rowOff>133350</xdr:rowOff>
    </xdr:to>
    <xdr:sp macro="" textlink="">
      <xdr:nvSpPr>
        <xdr:cNvPr id="50067" name="AutoShape 1" descr="Eine Matrixformel, die Konstanten verwendet">
          <a:extLst>
            <a:ext uri="{FF2B5EF4-FFF2-40B4-BE49-F238E27FC236}">
              <a16:creationId xmlns:a16="http://schemas.microsoft.com/office/drawing/2014/main" id="{8EDE4324-B1B8-D1BF-45F2-FB33AE1E15A9}"/>
            </a:ext>
          </a:extLst>
        </xdr:cNvPr>
        <xdr:cNvSpPr>
          <a:spLocks noChangeAspect="1" noChangeArrowheads="1"/>
        </xdr:cNvSpPr>
      </xdr:nvSpPr>
      <xdr:spPr bwMode="auto">
        <a:xfrm>
          <a:off x="8096250" y="438721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269</xdr:row>
      <xdr:rowOff>0</xdr:rowOff>
    </xdr:from>
    <xdr:to>
      <xdr:col>11</xdr:col>
      <xdr:colOff>314325</xdr:colOff>
      <xdr:row>270</xdr:row>
      <xdr:rowOff>133350</xdr:rowOff>
    </xdr:to>
    <xdr:sp macro="" textlink="">
      <xdr:nvSpPr>
        <xdr:cNvPr id="50068" name="AutoShape 1" descr="Eine Matrixformel, die Konstanten verwendet">
          <a:extLst>
            <a:ext uri="{FF2B5EF4-FFF2-40B4-BE49-F238E27FC236}">
              <a16:creationId xmlns:a16="http://schemas.microsoft.com/office/drawing/2014/main" id="{82ED657B-3A8E-0BD6-0E76-6A6DB7CF0A3B}"/>
            </a:ext>
          </a:extLst>
        </xdr:cNvPr>
        <xdr:cNvSpPr>
          <a:spLocks noChangeAspect="1" noChangeArrowheads="1"/>
        </xdr:cNvSpPr>
      </xdr:nvSpPr>
      <xdr:spPr bwMode="auto">
        <a:xfrm>
          <a:off x="8096250" y="438721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269</xdr:row>
      <xdr:rowOff>0</xdr:rowOff>
    </xdr:from>
    <xdr:to>
      <xdr:col>11</xdr:col>
      <xdr:colOff>314325</xdr:colOff>
      <xdr:row>270</xdr:row>
      <xdr:rowOff>133350</xdr:rowOff>
    </xdr:to>
    <xdr:sp macro="" textlink="">
      <xdr:nvSpPr>
        <xdr:cNvPr id="50069" name="AutoShape 1" descr="Eine Matrixformel, die Konstanten verwendet">
          <a:extLst>
            <a:ext uri="{FF2B5EF4-FFF2-40B4-BE49-F238E27FC236}">
              <a16:creationId xmlns:a16="http://schemas.microsoft.com/office/drawing/2014/main" id="{60D6EB75-71A8-AB9E-3051-82A22474937E}"/>
            </a:ext>
          </a:extLst>
        </xdr:cNvPr>
        <xdr:cNvSpPr>
          <a:spLocks noChangeAspect="1" noChangeArrowheads="1"/>
        </xdr:cNvSpPr>
      </xdr:nvSpPr>
      <xdr:spPr bwMode="auto">
        <a:xfrm>
          <a:off x="8096250" y="438721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265</xdr:row>
      <xdr:rowOff>0</xdr:rowOff>
    </xdr:from>
    <xdr:to>
      <xdr:col>11</xdr:col>
      <xdr:colOff>314325</xdr:colOff>
      <xdr:row>266</xdr:row>
      <xdr:rowOff>133350</xdr:rowOff>
    </xdr:to>
    <xdr:sp macro="" textlink="">
      <xdr:nvSpPr>
        <xdr:cNvPr id="50070" name="AutoShape 1" descr="Eine Matrixformel, die Konstanten verwendet">
          <a:extLst>
            <a:ext uri="{FF2B5EF4-FFF2-40B4-BE49-F238E27FC236}">
              <a16:creationId xmlns:a16="http://schemas.microsoft.com/office/drawing/2014/main" id="{89ABD4AF-9958-A720-E7B6-6C88D3C33275}"/>
            </a:ext>
          </a:extLst>
        </xdr:cNvPr>
        <xdr:cNvSpPr>
          <a:spLocks noChangeAspect="1" noChangeArrowheads="1"/>
        </xdr:cNvSpPr>
      </xdr:nvSpPr>
      <xdr:spPr bwMode="auto">
        <a:xfrm>
          <a:off x="8096250" y="432244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265</xdr:row>
      <xdr:rowOff>0</xdr:rowOff>
    </xdr:from>
    <xdr:to>
      <xdr:col>11</xdr:col>
      <xdr:colOff>314325</xdr:colOff>
      <xdr:row>266</xdr:row>
      <xdr:rowOff>133350</xdr:rowOff>
    </xdr:to>
    <xdr:sp macro="" textlink="">
      <xdr:nvSpPr>
        <xdr:cNvPr id="50071" name="AutoShape 1" descr="Eine Matrixformel, die Konstanten verwendet">
          <a:extLst>
            <a:ext uri="{FF2B5EF4-FFF2-40B4-BE49-F238E27FC236}">
              <a16:creationId xmlns:a16="http://schemas.microsoft.com/office/drawing/2014/main" id="{DD67956A-42CB-5C5D-5D1B-8B94DB542134}"/>
            </a:ext>
          </a:extLst>
        </xdr:cNvPr>
        <xdr:cNvSpPr>
          <a:spLocks noChangeAspect="1" noChangeArrowheads="1"/>
        </xdr:cNvSpPr>
      </xdr:nvSpPr>
      <xdr:spPr bwMode="auto">
        <a:xfrm>
          <a:off x="8096250" y="432244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265</xdr:row>
      <xdr:rowOff>0</xdr:rowOff>
    </xdr:from>
    <xdr:to>
      <xdr:col>11</xdr:col>
      <xdr:colOff>314325</xdr:colOff>
      <xdr:row>266</xdr:row>
      <xdr:rowOff>133350</xdr:rowOff>
    </xdr:to>
    <xdr:sp macro="" textlink="">
      <xdr:nvSpPr>
        <xdr:cNvPr id="50072" name="AutoShape 1" descr="Eine Matrixformel, die Konstanten verwendet">
          <a:extLst>
            <a:ext uri="{FF2B5EF4-FFF2-40B4-BE49-F238E27FC236}">
              <a16:creationId xmlns:a16="http://schemas.microsoft.com/office/drawing/2014/main" id="{904AE269-BAE9-309A-8375-9ABE56415E9D}"/>
            </a:ext>
          </a:extLst>
        </xdr:cNvPr>
        <xdr:cNvSpPr>
          <a:spLocks noChangeAspect="1" noChangeArrowheads="1"/>
        </xdr:cNvSpPr>
      </xdr:nvSpPr>
      <xdr:spPr bwMode="auto">
        <a:xfrm>
          <a:off x="8096250" y="432244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265</xdr:row>
      <xdr:rowOff>0</xdr:rowOff>
    </xdr:from>
    <xdr:to>
      <xdr:col>11</xdr:col>
      <xdr:colOff>314325</xdr:colOff>
      <xdr:row>266</xdr:row>
      <xdr:rowOff>133350</xdr:rowOff>
    </xdr:to>
    <xdr:sp macro="" textlink="">
      <xdr:nvSpPr>
        <xdr:cNvPr id="50073" name="AutoShape 1" descr="Eine Matrixformel, die Konstanten verwendet">
          <a:extLst>
            <a:ext uri="{FF2B5EF4-FFF2-40B4-BE49-F238E27FC236}">
              <a16:creationId xmlns:a16="http://schemas.microsoft.com/office/drawing/2014/main" id="{F560223D-480A-13CD-2CE9-47D98178BCE2}"/>
            </a:ext>
          </a:extLst>
        </xdr:cNvPr>
        <xdr:cNvSpPr>
          <a:spLocks noChangeAspect="1" noChangeArrowheads="1"/>
        </xdr:cNvSpPr>
      </xdr:nvSpPr>
      <xdr:spPr bwMode="auto">
        <a:xfrm>
          <a:off x="8096250" y="432244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160</xdr:row>
      <xdr:rowOff>0</xdr:rowOff>
    </xdr:from>
    <xdr:to>
      <xdr:col>11</xdr:col>
      <xdr:colOff>314325</xdr:colOff>
      <xdr:row>161</xdr:row>
      <xdr:rowOff>133350</xdr:rowOff>
    </xdr:to>
    <xdr:sp macro="" textlink="">
      <xdr:nvSpPr>
        <xdr:cNvPr id="50074" name="AutoShape 1" descr="Eine Matrixformel, die Konstanten verwendet">
          <a:extLst>
            <a:ext uri="{FF2B5EF4-FFF2-40B4-BE49-F238E27FC236}">
              <a16:creationId xmlns:a16="http://schemas.microsoft.com/office/drawing/2014/main" id="{1C91C08A-0F1D-FE9D-9466-58416F7BC496}"/>
            </a:ext>
          </a:extLst>
        </xdr:cNvPr>
        <xdr:cNvSpPr>
          <a:spLocks noChangeAspect="1" noChangeArrowheads="1"/>
        </xdr:cNvSpPr>
      </xdr:nvSpPr>
      <xdr:spPr bwMode="auto">
        <a:xfrm>
          <a:off x="8096250" y="262223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160</xdr:row>
      <xdr:rowOff>0</xdr:rowOff>
    </xdr:from>
    <xdr:to>
      <xdr:col>11</xdr:col>
      <xdr:colOff>314325</xdr:colOff>
      <xdr:row>161</xdr:row>
      <xdr:rowOff>133350</xdr:rowOff>
    </xdr:to>
    <xdr:sp macro="" textlink="">
      <xdr:nvSpPr>
        <xdr:cNvPr id="50075" name="AutoShape 1" descr="Eine Matrixformel, die Konstanten verwendet">
          <a:extLst>
            <a:ext uri="{FF2B5EF4-FFF2-40B4-BE49-F238E27FC236}">
              <a16:creationId xmlns:a16="http://schemas.microsoft.com/office/drawing/2014/main" id="{32B56745-22AD-2C99-720F-AD78C3B761C9}"/>
            </a:ext>
          </a:extLst>
        </xdr:cNvPr>
        <xdr:cNvSpPr>
          <a:spLocks noChangeAspect="1" noChangeArrowheads="1"/>
        </xdr:cNvSpPr>
      </xdr:nvSpPr>
      <xdr:spPr bwMode="auto">
        <a:xfrm>
          <a:off x="8096250" y="262223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160</xdr:row>
      <xdr:rowOff>0</xdr:rowOff>
    </xdr:from>
    <xdr:to>
      <xdr:col>11</xdr:col>
      <xdr:colOff>314325</xdr:colOff>
      <xdr:row>161</xdr:row>
      <xdr:rowOff>133350</xdr:rowOff>
    </xdr:to>
    <xdr:sp macro="" textlink="">
      <xdr:nvSpPr>
        <xdr:cNvPr id="50076" name="AutoShape 1" descr="Eine Matrixformel, die Konstanten verwendet">
          <a:extLst>
            <a:ext uri="{FF2B5EF4-FFF2-40B4-BE49-F238E27FC236}">
              <a16:creationId xmlns:a16="http://schemas.microsoft.com/office/drawing/2014/main" id="{24BEB8A7-2511-C9F0-1511-97FB0B25FDD8}"/>
            </a:ext>
          </a:extLst>
        </xdr:cNvPr>
        <xdr:cNvSpPr>
          <a:spLocks noChangeAspect="1" noChangeArrowheads="1"/>
        </xdr:cNvSpPr>
      </xdr:nvSpPr>
      <xdr:spPr bwMode="auto">
        <a:xfrm>
          <a:off x="8096250" y="262223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160</xdr:row>
      <xdr:rowOff>0</xdr:rowOff>
    </xdr:from>
    <xdr:to>
      <xdr:col>11</xdr:col>
      <xdr:colOff>314325</xdr:colOff>
      <xdr:row>161</xdr:row>
      <xdr:rowOff>133350</xdr:rowOff>
    </xdr:to>
    <xdr:sp macro="" textlink="">
      <xdr:nvSpPr>
        <xdr:cNvPr id="50077" name="AutoShape 1" descr="Eine Matrixformel, die Konstanten verwendet">
          <a:extLst>
            <a:ext uri="{FF2B5EF4-FFF2-40B4-BE49-F238E27FC236}">
              <a16:creationId xmlns:a16="http://schemas.microsoft.com/office/drawing/2014/main" id="{89FF67DD-D4FD-778E-F520-9726B832C151}"/>
            </a:ext>
          </a:extLst>
        </xdr:cNvPr>
        <xdr:cNvSpPr>
          <a:spLocks noChangeAspect="1" noChangeArrowheads="1"/>
        </xdr:cNvSpPr>
      </xdr:nvSpPr>
      <xdr:spPr bwMode="auto">
        <a:xfrm>
          <a:off x="8096250" y="262223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182</xdr:row>
      <xdr:rowOff>0</xdr:rowOff>
    </xdr:from>
    <xdr:to>
      <xdr:col>11</xdr:col>
      <xdr:colOff>314325</xdr:colOff>
      <xdr:row>183</xdr:row>
      <xdr:rowOff>133350</xdr:rowOff>
    </xdr:to>
    <xdr:sp macro="" textlink="">
      <xdr:nvSpPr>
        <xdr:cNvPr id="50078" name="AutoShape 1" descr="Eine Matrixformel, die Konstanten verwendet">
          <a:extLst>
            <a:ext uri="{FF2B5EF4-FFF2-40B4-BE49-F238E27FC236}">
              <a16:creationId xmlns:a16="http://schemas.microsoft.com/office/drawing/2014/main" id="{C059F3E8-4F3B-0E63-146F-DAF885B76FE0}"/>
            </a:ext>
          </a:extLst>
        </xdr:cNvPr>
        <xdr:cNvSpPr>
          <a:spLocks noChangeAspect="1" noChangeArrowheads="1"/>
        </xdr:cNvSpPr>
      </xdr:nvSpPr>
      <xdr:spPr bwMode="auto">
        <a:xfrm>
          <a:off x="8096250" y="297846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182</xdr:row>
      <xdr:rowOff>0</xdr:rowOff>
    </xdr:from>
    <xdr:to>
      <xdr:col>11</xdr:col>
      <xdr:colOff>314325</xdr:colOff>
      <xdr:row>183</xdr:row>
      <xdr:rowOff>133350</xdr:rowOff>
    </xdr:to>
    <xdr:sp macro="" textlink="">
      <xdr:nvSpPr>
        <xdr:cNvPr id="50079" name="AutoShape 1" descr="Eine Matrixformel, die Konstanten verwendet">
          <a:extLst>
            <a:ext uri="{FF2B5EF4-FFF2-40B4-BE49-F238E27FC236}">
              <a16:creationId xmlns:a16="http://schemas.microsoft.com/office/drawing/2014/main" id="{FDDC00DD-A44A-15AA-95CE-DFEA01A0AFB7}"/>
            </a:ext>
          </a:extLst>
        </xdr:cNvPr>
        <xdr:cNvSpPr>
          <a:spLocks noChangeAspect="1" noChangeArrowheads="1"/>
        </xdr:cNvSpPr>
      </xdr:nvSpPr>
      <xdr:spPr bwMode="auto">
        <a:xfrm>
          <a:off x="8096250" y="297846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182</xdr:row>
      <xdr:rowOff>0</xdr:rowOff>
    </xdr:from>
    <xdr:to>
      <xdr:col>11</xdr:col>
      <xdr:colOff>314325</xdr:colOff>
      <xdr:row>183</xdr:row>
      <xdr:rowOff>133350</xdr:rowOff>
    </xdr:to>
    <xdr:sp macro="" textlink="">
      <xdr:nvSpPr>
        <xdr:cNvPr id="50080" name="AutoShape 1" descr="Eine Matrixformel, die Konstanten verwendet">
          <a:extLst>
            <a:ext uri="{FF2B5EF4-FFF2-40B4-BE49-F238E27FC236}">
              <a16:creationId xmlns:a16="http://schemas.microsoft.com/office/drawing/2014/main" id="{080CE8B7-38D1-6177-BDBC-AF83525C7BAC}"/>
            </a:ext>
          </a:extLst>
        </xdr:cNvPr>
        <xdr:cNvSpPr>
          <a:spLocks noChangeAspect="1" noChangeArrowheads="1"/>
        </xdr:cNvSpPr>
      </xdr:nvSpPr>
      <xdr:spPr bwMode="auto">
        <a:xfrm>
          <a:off x="8096250" y="297846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182</xdr:row>
      <xdr:rowOff>0</xdr:rowOff>
    </xdr:from>
    <xdr:to>
      <xdr:col>11</xdr:col>
      <xdr:colOff>314325</xdr:colOff>
      <xdr:row>183</xdr:row>
      <xdr:rowOff>133350</xdr:rowOff>
    </xdr:to>
    <xdr:sp macro="" textlink="">
      <xdr:nvSpPr>
        <xdr:cNvPr id="50081" name="AutoShape 1" descr="Eine Matrixformel, die Konstanten verwendet">
          <a:extLst>
            <a:ext uri="{FF2B5EF4-FFF2-40B4-BE49-F238E27FC236}">
              <a16:creationId xmlns:a16="http://schemas.microsoft.com/office/drawing/2014/main" id="{23DE146A-4FD5-67C9-C052-44C0FCB22C8D}"/>
            </a:ext>
          </a:extLst>
        </xdr:cNvPr>
        <xdr:cNvSpPr>
          <a:spLocks noChangeAspect="1" noChangeArrowheads="1"/>
        </xdr:cNvSpPr>
      </xdr:nvSpPr>
      <xdr:spPr bwMode="auto">
        <a:xfrm>
          <a:off x="8096250" y="297846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34</xdr:row>
      <xdr:rowOff>0</xdr:rowOff>
    </xdr:from>
    <xdr:to>
      <xdr:col>11</xdr:col>
      <xdr:colOff>314325</xdr:colOff>
      <xdr:row>35</xdr:row>
      <xdr:rowOff>133350</xdr:rowOff>
    </xdr:to>
    <xdr:sp macro="" textlink="">
      <xdr:nvSpPr>
        <xdr:cNvPr id="50082" name="AutoShape 1" descr="Eine Matrixformel, die Konstanten verwendet">
          <a:extLst>
            <a:ext uri="{FF2B5EF4-FFF2-40B4-BE49-F238E27FC236}">
              <a16:creationId xmlns:a16="http://schemas.microsoft.com/office/drawing/2014/main" id="{C85B8B9F-6A80-7DAD-5CC0-FB22CE52BDFE}"/>
            </a:ext>
          </a:extLst>
        </xdr:cNvPr>
        <xdr:cNvSpPr>
          <a:spLocks noChangeAspect="1" noChangeArrowheads="1"/>
        </xdr:cNvSpPr>
      </xdr:nvSpPr>
      <xdr:spPr bwMode="auto">
        <a:xfrm>
          <a:off x="8096250" y="58197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34</xdr:row>
      <xdr:rowOff>0</xdr:rowOff>
    </xdr:from>
    <xdr:to>
      <xdr:col>11</xdr:col>
      <xdr:colOff>314325</xdr:colOff>
      <xdr:row>35</xdr:row>
      <xdr:rowOff>133350</xdr:rowOff>
    </xdr:to>
    <xdr:sp macro="" textlink="">
      <xdr:nvSpPr>
        <xdr:cNvPr id="50083" name="AutoShape 1" descr="Eine Matrixformel, die Konstanten verwendet">
          <a:extLst>
            <a:ext uri="{FF2B5EF4-FFF2-40B4-BE49-F238E27FC236}">
              <a16:creationId xmlns:a16="http://schemas.microsoft.com/office/drawing/2014/main" id="{9BB33795-E902-FC35-4D3B-E78AF304FE0C}"/>
            </a:ext>
          </a:extLst>
        </xdr:cNvPr>
        <xdr:cNvSpPr>
          <a:spLocks noChangeAspect="1" noChangeArrowheads="1"/>
        </xdr:cNvSpPr>
      </xdr:nvSpPr>
      <xdr:spPr bwMode="auto">
        <a:xfrm>
          <a:off x="8096250" y="58197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34</xdr:row>
      <xdr:rowOff>0</xdr:rowOff>
    </xdr:from>
    <xdr:to>
      <xdr:col>11</xdr:col>
      <xdr:colOff>314325</xdr:colOff>
      <xdr:row>35</xdr:row>
      <xdr:rowOff>133350</xdr:rowOff>
    </xdr:to>
    <xdr:sp macro="" textlink="">
      <xdr:nvSpPr>
        <xdr:cNvPr id="50084" name="AutoShape 1" descr="Eine Matrixformel, die Konstanten verwendet">
          <a:extLst>
            <a:ext uri="{FF2B5EF4-FFF2-40B4-BE49-F238E27FC236}">
              <a16:creationId xmlns:a16="http://schemas.microsoft.com/office/drawing/2014/main" id="{C2C72456-6F42-DD1A-5A8F-51E31E0FAB6F}"/>
            </a:ext>
          </a:extLst>
        </xdr:cNvPr>
        <xdr:cNvSpPr>
          <a:spLocks noChangeAspect="1" noChangeArrowheads="1"/>
        </xdr:cNvSpPr>
      </xdr:nvSpPr>
      <xdr:spPr bwMode="auto">
        <a:xfrm>
          <a:off x="8096250" y="58197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34</xdr:row>
      <xdr:rowOff>0</xdr:rowOff>
    </xdr:from>
    <xdr:to>
      <xdr:col>11</xdr:col>
      <xdr:colOff>314325</xdr:colOff>
      <xdr:row>35</xdr:row>
      <xdr:rowOff>133350</xdr:rowOff>
    </xdr:to>
    <xdr:sp macro="" textlink="">
      <xdr:nvSpPr>
        <xdr:cNvPr id="50085" name="AutoShape 1" descr="Eine Matrixformel, die Konstanten verwendet">
          <a:extLst>
            <a:ext uri="{FF2B5EF4-FFF2-40B4-BE49-F238E27FC236}">
              <a16:creationId xmlns:a16="http://schemas.microsoft.com/office/drawing/2014/main" id="{2C053C95-14B7-FBB1-9FE8-B2749248EBCD}"/>
            </a:ext>
          </a:extLst>
        </xdr:cNvPr>
        <xdr:cNvSpPr>
          <a:spLocks noChangeAspect="1" noChangeArrowheads="1"/>
        </xdr:cNvSpPr>
      </xdr:nvSpPr>
      <xdr:spPr bwMode="auto">
        <a:xfrm>
          <a:off x="8096250" y="58197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31</xdr:row>
      <xdr:rowOff>0</xdr:rowOff>
    </xdr:from>
    <xdr:to>
      <xdr:col>11</xdr:col>
      <xdr:colOff>314325</xdr:colOff>
      <xdr:row>32</xdr:row>
      <xdr:rowOff>133350</xdr:rowOff>
    </xdr:to>
    <xdr:sp macro="" textlink="">
      <xdr:nvSpPr>
        <xdr:cNvPr id="50086" name="AutoShape 1" descr="Eine Matrixformel, die Konstanten verwendet">
          <a:extLst>
            <a:ext uri="{FF2B5EF4-FFF2-40B4-BE49-F238E27FC236}">
              <a16:creationId xmlns:a16="http://schemas.microsoft.com/office/drawing/2014/main" id="{FA5C7293-29F0-8E68-8FD4-4EAC75F4EE92}"/>
            </a:ext>
          </a:extLst>
        </xdr:cNvPr>
        <xdr:cNvSpPr>
          <a:spLocks noChangeAspect="1" noChangeArrowheads="1"/>
        </xdr:cNvSpPr>
      </xdr:nvSpPr>
      <xdr:spPr bwMode="auto">
        <a:xfrm>
          <a:off x="8096250" y="53340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31</xdr:row>
      <xdr:rowOff>0</xdr:rowOff>
    </xdr:from>
    <xdr:to>
      <xdr:col>11</xdr:col>
      <xdr:colOff>314325</xdr:colOff>
      <xdr:row>32</xdr:row>
      <xdr:rowOff>133350</xdr:rowOff>
    </xdr:to>
    <xdr:sp macro="" textlink="">
      <xdr:nvSpPr>
        <xdr:cNvPr id="50087" name="AutoShape 1" descr="Eine Matrixformel, die Konstanten verwendet">
          <a:extLst>
            <a:ext uri="{FF2B5EF4-FFF2-40B4-BE49-F238E27FC236}">
              <a16:creationId xmlns:a16="http://schemas.microsoft.com/office/drawing/2014/main" id="{576BC43C-7485-F2A5-3912-DC4927F903C5}"/>
            </a:ext>
          </a:extLst>
        </xdr:cNvPr>
        <xdr:cNvSpPr>
          <a:spLocks noChangeAspect="1" noChangeArrowheads="1"/>
        </xdr:cNvSpPr>
      </xdr:nvSpPr>
      <xdr:spPr bwMode="auto">
        <a:xfrm>
          <a:off x="8096250" y="53340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31</xdr:row>
      <xdr:rowOff>0</xdr:rowOff>
    </xdr:from>
    <xdr:to>
      <xdr:col>11</xdr:col>
      <xdr:colOff>314325</xdr:colOff>
      <xdr:row>32</xdr:row>
      <xdr:rowOff>133350</xdr:rowOff>
    </xdr:to>
    <xdr:sp macro="" textlink="">
      <xdr:nvSpPr>
        <xdr:cNvPr id="50088" name="AutoShape 1" descr="Eine Matrixformel, die Konstanten verwendet">
          <a:extLst>
            <a:ext uri="{FF2B5EF4-FFF2-40B4-BE49-F238E27FC236}">
              <a16:creationId xmlns:a16="http://schemas.microsoft.com/office/drawing/2014/main" id="{8E134C31-615F-7EB6-9D4D-D70ACE6BA434}"/>
            </a:ext>
          </a:extLst>
        </xdr:cNvPr>
        <xdr:cNvSpPr>
          <a:spLocks noChangeAspect="1" noChangeArrowheads="1"/>
        </xdr:cNvSpPr>
      </xdr:nvSpPr>
      <xdr:spPr bwMode="auto">
        <a:xfrm>
          <a:off x="8096250" y="53340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31</xdr:row>
      <xdr:rowOff>0</xdr:rowOff>
    </xdr:from>
    <xdr:to>
      <xdr:col>11</xdr:col>
      <xdr:colOff>314325</xdr:colOff>
      <xdr:row>32</xdr:row>
      <xdr:rowOff>133350</xdr:rowOff>
    </xdr:to>
    <xdr:sp macro="" textlink="">
      <xdr:nvSpPr>
        <xdr:cNvPr id="50089" name="AutoShape 1" descr="Eine Matrixformel, die Konstanten verwendet">
          <a:extLst>
            <a:ext uri="{FF2B5EF4-FFF2-40B4-BE49-F238E27FC236}">
              <a16:creationId xmlns:a16="http://schemas.microsoft.com/office/drawing/2014/main" id="{D16335E3-34B3-3047-B558-A92CF62AA42A}"/>
            </a:ext>
          </a:extLst>
        </xdr:cNvPr>
        <xdr:cNvSpPr>
          <a:spLocks noChangeAspect="1" noChangeArrowheads="1"/>
        </xdr:cNvSpPr>
      </xdr:nvSpPr>
      <xdr:spPr bwMode="auto">
        <a:xfrm>
          <a:off x="8096250" y="53340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353</xdr:row>
      <xdr:rowOff>0</xdr:rowOff>
    </xdr:from>
    <xdr:to>
      <xdr:col>11</xdr:col>
      <xdr:colOff>314325</xdr:colOff>
      <xdr:row>354</xdr:row>
      <xdr:rowOff>133350</xdr:rowOff>
    </xdr:to>
    <xdr:sp macro="" textlink="">
      <xdr:nvSpPr>
        <xdr:cNvPr id="50090" name="AutoShape 1" descr="Eine Matrixformel, die Konstanten verwendet">
          <a:extLst>
            <a:ext uri="{FF2B5EF4-FFF2-40B4-BE49-F238E27FC236}">
              <a16:creationId xmlns:a16="http://schemas.microsoft.com/office/drawing/2014/main" id="{977ED960-A5D2-4838-D4D7-38332E0C0315}"/>
            </a:ext>
          </a:extLst>
        </xdr:cNvPr>
        <xdr:cNvSpPr>
          <a:spLocks noChangeAspect="1" noChangeArrowheads="1"/>
        </xdr:cNvSpPr>
      </xdr:nvSpPr>
      <xdr:spPr bwMode="auto">
        <a:xfrm>
          <a:off x="8096250" y="574738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353</xdr:row>
      <xdr:rowOff>0</xdr:rowOff>
    </xdr:from>
    <xdr:to>
      <xdr:col>11</xdr:col>
      <xdr:colOff>314325</xdr:colOff>
      <xdr:row>354</xdr:row>
      <xdr:rowOff>133350</xdr:rowOff>
    </xdr:to>
    <xdr:sp macro="" textlink="">
      <xdr:nvSpPr>
        <xdr:cNvPr id="50091" name="AutoShape 1" descr="Eine Matrixformel, die Konstanten verwendet">
          <a:extLst>
            <a:ext uri="{FF2B5EF4-FFF2-40B4-BE49-F238E27FC236}">
              <a16:creationId xmlns:a16="http://schemas.microsoft.com/office/drawing/2014/main" id="{78BB5D55-3BB8-3C8D-04AA-C2C285D7F96A}"/>
            </a:ext>
          </a:extLst>
        </xdr:cNvPr>
        <xdr:cNvSpPr>
          <a:spLocks noChangeAspect="1" noChangeArrowheads="1"/>
        </xdr:cNvSpPr>
      </xdr:nvSpPr>
      <xdr:spPr bwMode="auto">
        <a:xfrm>
          <a:off x="8096250" y="574738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353</xdr:row>
      <xdr:rowOff>0</xdr:rowOff>
    </xdr:from>
    <xdr:to>
      <xdr:col>11</xdr:col>
      <xdr:colOff>314325</xdr:colOff>
      <xdr:row>354</xdr:row>
      <xdr:rowOff>133350</xdr:rowOff>
    </xdr:to>
    <xdr:sp macro="" textlink="">
      <xdr:nvSpPr>
        <xdr:cNvPr id="50092" name="AutoShape 1" descr="Eine Matrixformel, die Konstanten verwendet">
          <a:extLst>
            <a:ext uri="{FF2B5EF4-FFF2-40B4-BE49-F238E27FC236}">
              <a16:creationId xmlns:a16="http://schemas.microsoft.com/office/drawing/2014/main" id="{61FB1885-1F8F-97AC-1E20-CFF233FCFE48}"/>
            </a:ext>
          </a:extLst>
        </xdr:cNvPr>
        <xdr:cNvSpPr>
          <a:spLocks noChangeAspect="1" noChangeArrowheads="1"/>
        </xdr:cNvSpPr>
      </xdr:nvSpPr>
      <xdr:spPr bwMode="auto">
        <a:xfrm>
          <a:off x="8096250" y="574738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353</xdr:row>
      <xdr:rowOff>0</xdr:rowOff>
    </xdr:from>
    <xdr:to>
      <xdr:col>11</xdr:col>
      <xdr:colOff>314325</xdr:colOff>
      <xdr:row>354</xdr:row>
      <xdr:rowOff>133350</xdr:rowOff>
    </xdr:to>
    <xdr:sp macro="" textlink="">
      <xdr:nvSpPr>
        <xdr:cNvPr id="50093" name="AutoShape 1" descr="Eine Matrixformel, die Konstanten verwendet">
          <a:extLst>
            <a:ext uri="{FF2B5EF4-FFF2-40B4-BE49-F238E27FC236}">
              <a16:creationId xmlns:a16="http://schemas.microsoft.com/office/drawing/2014/main" id="{B3110DBB-4D70-9BB8-3804-A1B6FDD2BC72}"/>
            </a:ext>
          </a:extLst>
        </xdr:cNvPr>
        <xdr:cNvSpPr>
          <a:spLocks noChangeAspect="1" noChangeArrowheads="1"/>
        </xdr:cNvSpPr>
      </xdr:nvSpPr>
      <xdr:spPr bwMode="auto">
        <a:xfrm>
          <a:off x="8096250" y="574738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314325</xdr:colOff>
      <xdr:row>178</xdr:row>
      <xdr:rowOff>133350</xdr:rowOff>
    </xdr:to>
    <xdr:sp macro="" textlink="">
      <xdr:nvSpPr>
        <xdr:cNvPr id="50094" name="AutoShape 1" descr="Eine Matrixformel, die Konstanten verwendet">
          <a:extLst>
            <a:ext uri="{FF2B5EF4-FFF2-40B4-BE49-F238E27FC236}">
              <a16:creationId xmlns:a16="http://schemas.microsoft.com/office/drawing/2014/main" id="{38F9D2CA-C4CA-2080-D60A-CF6B51B1F6CC}"/>
            </a:ext>
          </a:extLst>
        </xdr:cNvPr>
        <xdr:cNvSpPr>
          <a:spLocks noChangeAspect="1" noChangeArrowheads="1"/>
        </xdr:cNvSpPr>
      </xdr:nvSpPr>
      <xdr:spPr bwMode="auto">
        <a:xfrm>
          <a:off x="8096250" y="289750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314325</xdr:colOff>
      <xdr:row>178</xdr:row>
      <xdr:rowOff>133350</xdr:rowOff>
    </xdr:to>
    <xdr:sp macro="" textlink="">
      <xdr:nvSpPr>
        <xdr:cNvPr id="50095" name="AutoShape 1" descr="Eine Matrixformel, die Konstanten verwendet">
          <a:extLst>
            <a:ext uri="{FF2B5EF4-FFF2-40B4-BE49-F238E27FC236}">
              <a16:creationId xmlns:a16="http://schemas.microsoft.com/office/drawing/2014/main" id="{684806B0-E15E-244D-026D-DC79592EE867}"/>
            </a:ext>
          </a:extLst>
        </xdr:cNvPr>
        <xdr:cNvSpPr>
          <a:spLocks noChangeAspect="1" noChangeArrowheads="1"/>
        </xdr:cNvSpPr>
      </xdr:nvSpPr>
      <xdr:spPr bwMode="auto">
        <a:xfrm>
          <a:off x="8096250" y="289750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314325</xdr:colOff>
      <xdr:row>178</xdr:row>
      <xdr:rowOff>133350</xdr:rowOff>
    </xdr:to>
    <xdr:sp macro="" textlink="">
      <xdr:nvSpPr>
        <xdr:cNvPr id="50096" name="AutoShape 1" descr="Eine Matrixformel, die Konstanten verwendet">
          <a:extLst>
            <a:ext uri="{FF2B5EF4-FFF2-40B4-BE49-F238E27FC236}">
              <a16:creationId xmlns:a16="http://schemas.microsoft.com/office/drawing/2014/main" id="{8DB14CF4-1C6D-DC76-2261-1DFF16753949}"/>
            </a:ext>
          </a:extLst>
        </xdr:cNvPr>
        <xdr:cNvSpPr>
          <a:spLocks noChangeAspect="1" noChangeArrowheads="1"/>
        </xdr:cNvSpPr>
      </xdr:nvSpPr>
      <xdr:spPr bwMode="auto">
        <a:xfrm>
          <a:off x="8096250" y="289750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314325</xdr:colOff>
      <xdr:row>178</xdr:row>
      <xdr:rowOff>133350</xdr:rowOff>
    </xdr:to>
    <xdr:sp macro="" textlink="">
      <xdr:nvSpPr>
        <xdr:cNvPr id="50097" name="AutoShape 1" descr="Eine Matrixformel, die Konstanten verwendet">
          <a:extLst>
            <a:ext uri="{FF2B5EF4-FFF2-40B4-BE49-F238E27FC236}">
              <a16:creationId xmlns:a16="http://schemas.microsoft.com/office/drawing/2014/main" id="{CA4B67B5-7615-2798-EA9D-FC0514C4F845}"/>
            </a:ext>
          </a:extLst>
        </xdr:cNvPr>
        <xdr:cNvSpPr>
          <a:spLocks noChangeAspect="1" noChangeArrowheads="1"/>
        </xdr:cNvSpPr>
      </xdr:nvSpPr>
      <xdr:spPr bwMode="auto">
        <a:xfrm>
          <a:off x="8096250" y="289750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373</xdr:row>
      <xdr:rowOff>0</xdr:rowOff>
    </xdr:from>
    <xdr:to>
      <xdr:col>11</xdr:col>
      <xdr:colOff>314325</xdr:colOff>
      <xdr:row>374</xdr:row>
      <xdr:rowOff>133350</xdr:rowOff>
    </xdr:to>
    <xdr:sp macro="" textlink="">
      <xdr:nvSpPr>
        <xdr:cNvPr id="50098" name="AutoShape 1" descr="Eine Matrixformel, die Konstanten verwendet">
          <a:extLst>
            <a:ext uri="{FF2B5EF4-FFF2-40B4-BE49-F238E27FC236}">
              <a16:creationId xmlns:a16="http://schemas.microsoft.com/office/drawing/2014/main" id="{4BE7289B-9978-0DC9-6BC8-078BC8C3BB02}"/>
            </a:ext>
          </a:extLst>
        </xdr:cNvPr>
        <xdr:cNvSpPr>
          <a:spLocks noChangeAspect="1" noChangeArrowheads="1"/>
        </xdr:cNvSpPr>
      </xdr:nvSpPr>
      <xdr:spPr bwMode="auto">
        <a:xfrm>
          <a:off x="8096250" y="607123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373</xdr:row>
      <xdr:rowOff>0</xdr:rowOff>
    </xdr:from>
    <xdr:to>
      <xdr:col>11</xdr:col>
      <xdr:colOff>314325</xdr:colOff>
      <xdr:row>374</xdr:row>
      <xdr:rowOff>133350</xdr:rowOff>
    </xdr:to>
    <xdr:sp macro="" textlink="">
      <xdr:nvSpPr>
        <xdr:cNvPr id="50099" name="AutoShape 1" descr="Eine Matrixformel, die Konstanten verwendet">
          <a:extLst>
            <a:ext uri="{FF2B5EF4-FFF2-40B4-BE49-F238E27FC236}">
              <a16:creationId xmlns:a16="http://schemas.microsoft.com/office/drawing/2014/main" id="{005EA1D9-E2D1-27CE-2F55-95CBC106E311}"/>
            </a:ext>
          </a:extLst>
        </xdr:cNvPr>
        <xdr:cNvSpPr>
          <a:spLocks noChangeAspect="1" noChangeArrowheads="1"/>
        </xdr:cNvSpPr>
      </xdr:nvSpPr>
      <xdr:spPr bwMode="auto">
        <a:xfrm>
          <a:off x="8096250" y="607123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373</xdr:row>
      <xdr:rowOff>0</xdr:rowOff>
    </xdr:from>
    <xdr:to>
      <xdr:col>11</xdr:col>
      <xdr:colOff>314325</xdr:colOff>
      <xdr:row>374</xdr:row>
      <xdr:rowOff>133350</xdr:rowOff>
    </xdr:to>
    <xdr:sp macro="" textlink="">
      <xdr:nvSpPr>
        <xdr:cNvPr id="50100" name="AutoShape 1" descr="Eine Matrixformel, die Konstanten verwendet">
          <a:extLst>
            <a:ext uri="{FF2B5EF4-FFF2-40B4-BE49-F238E27FC236}">
              <a16:creationId xmlns:a16="http://schemas.microsoft.com/office/drawing/2014/main" id="{AE6CD759-C137-4EAA-AEFB-9E90BDB5E30F}"/>
            </a:ext>
          </a:extLst>
        </xdr:cNvPr>
        <xdr:cNvSpPr>
          <a:spLocks noChangeAspect="1" noChangeArrowheads="1"/>
        </xdr:cNvSpPr>
      </xdr:nvSpPr>
      <xdr:spPr bwMode="auto">
        <a:xfrm>
          <a:off x="8096250" y="607123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373</xdr:row>
      <xdr:rowOff>0</xdr:rowOff>
    </xdr:from>
    <xdr:to>
      <xdr:col>11</xdr:col>
      <xdr:colOff>314325</xdr:colOff>
      <xdr:row>374</xdr:row>
      <xdr:rowOff>133350</xdr:rowOff>
    </xdr:to>
    <xdr:sp macro="" textlink="">
      <xdr:nvSpPr>
        <xdr:cNvPr id="50101" name="AutoShape 1" descr="Eine Matrixformel, die Konstanten verwendet">
          <a:extLst>
            <a:ext uri="{FF2B5EF4-FFF2-40B4-BE49-F238E27FC236}">
              <a16:creationId xmlns:a16="http://schemas.microsoft.com/office/drawing/2014/main" id="{BB4937A9-AB22-D421-5151-4A98AF194DFB}"/>
            </a:ext>
          </a:extLst>
        </xdr:cNvPr>
        <xdr:cNvSpPr>
          <a:spLocks noChangeAspect="1" noChangeArrowheads="1"/>
        </xdr:cNvSpPr>
      </xdr:nvSpPr>
      <xdr:spPr bwMode="auto">
        <a:xfrm>
          <a:off x="8096250" y="607123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351</xdr:row>
      <xdr:rowOff>0</xdr:rowOff>
    </xdr:from>
    <xdr:to>
      <xdr:col>11</xdr:col>
      <xdr:colOff>314325</xdr:colOff>
      <xdr:row>352</xdr:row>
      <xdr:rowOff>133350</xdr:rowOff>
    </xdr:to>
    <xdr:sp macro="" textlink="">
      <xdr:nvSpPr>
        <xdr:cNvPr id="50102" name="AutoShape 1" descr="Eine Matrixformel, die Konstanten verwendet">
          <a:extLst>
            <a:ext uri="{FF2B5EF4-FFF2-40B4-BE49-F238E27FC236}">
              <a16:creationId xmlns:a16="http://schemas.microsoft.com/office/drawing/2014/main" id="{565545C6-6E3C-6F55-EE2D-B0AD9FCE8CBD}"/>
            </a:ext>
          </a:extLst>
        </xdr:cNvPr>
        <xdr:cNvSpPr>
          <a:spLocks noChangeAspect="1" noChangeArrowheads="1"/>
        </xdr:cNvSpPr>
      </xdr:nvSpPr>
      <xdr:spPr bwMode="auto">
        <a:xfrm>
          <a:off x="8096250" y="571500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351</xdr:row>
      <xdr:rowOff>0</xdr:rowOff>
    </xdr:from>
    <xdr:to>
      <xdr:col>11</xdr:col>
      <xdr:colOff>314325</xdr:colOff>
      <xdr:row>352</xdr:row>
      <xdr:rowOff>133350</xdr:rowOff>
    </xdr:to>
    <xdr:sp macro="" textlink="">
      <xdr:nvSpPr>
        <xdr:cNvPr id="50103" name="AutoShape 1" descr="Eine Matrixformel, die Konstanten verwendet">
          <a:extLst>
            <a:ext uri="{FF2B5EF4-FFF2-40B4-BE49-F238E27FC236}">
              <a16:creationId xmlns:a16="http://schemas.microsoft.com/office/drawing/2014/main" id="{4CF870B2-B373-1E0D-FBBD-736E3241BC69}"/>
            </a:ext>
          </a:extLst>
        </xdr:cNvPr>
        <xdr:cNvSpPr>
          <a:spLocks noChangeAspect="1" noChangeArrowheads="1"/>
        </xdr:cNvSpPr>
      </xdr:nvSpPr>
      <xdr:spPr bwMode="auto">
        <a:xfrm>
          <a:off x="8096250" y="571500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351</xdr:row>
      <xdr:rowOff>0</xdr:rowOff>
    </xdr:from>
    <xdr:to>
      <xdr:col>11</xdr:col>
      <xdr:colOff>314325</xdr:colOff>
      <xdr:row>352</xdr:row>
      <xdr:rowOff>133350</xdr:rowOff>
    </xdr:to>
    <xdr:sp macro="" textlink="">
      <xdr:nvSpPr>
        <xdr:cNvPr id="50104" name="AutoShape 1" descr="Eine Matrixformel, die Konstanten verwendet">
          <a:extLst>
            <a:ext uri="{FF2B5EF4-FFF2-40B4-BE49-F238E27FC236}">
              <a16:creationId xmlns:a16="http://schemas.microsoft.com/office/drawing/2014/main" id="{8BD68961-9D4E-D2CD-3466-2CFA29BB627D}"/>
            </a:ext>
          </a:extLst>
        </xdr:cNvPr>
        <xdr:cNvSpPr>
          <a:spLocks noChangeAspect="1" noChangeArrowheads="1"/>
        </xdr:cNvSpPr>
      </xdr:nvSpPr>
      <xdr:spPr bwMode="auto">
        <a:xfrm>
          <a:off x="8096250" y="571500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351</xdr:row>
      <xdr:rowOff>0</xdr:rowOff>
    </xdr:from>
    <xdr:to>
      <xdr:col>11</xdr:col>
      <xdr:colOff>314325</xdr:colOff>
      <xdr:row>352</xdr:row>
      <xdr:rowOff>133350</xdr:rowOff>
    </xdr:to>
    <xdr:sp macro="" textlink="">
      <xdr:nvSpPr>
        <xdr:cNvPr id="50105" name="AutoShape 1" descr="Eine Matrixformel, die Konstanten verwendet">
          <a:extLst>
            <a:ext uri="{FF2B5EF4-FFF2-40B4-BE49-F238E27FC236}">
              <a16:creationId xmlns:a16="http://schemas.microsoft.com/office/drawing/2014/main" id="{423C7C36-39D6-179E-19CB-F2510FB97E6B}"/>
            </a:ext>
          </a:extLst>
        </xdr:cNvPr>
        <xdr:cNvSpPr>
          <a:spLocks noChangeAspect="1" noChangeArrowheads="1"/>
        </xdr:cNvSpPr>
      </xdr:nvSpPr>
      <xdr:spPr bwMode="auto">
        <a:xfrm>
          <a:off x="8096250" y="571500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77</xdr:row>
      <xdr:rowOff>0</xdr:rowOff>
    </xdr:from>
    <xdr:to>
      <xdr:col>11</xdr:col>
      <xdr:colOff>314325</xdr:colOff>
      <xdr:row>78</xdr:row>
      <xdr:rowOff>133350</xdr:rowOff>
    </xdr:to>
    <xdr:sp macro="" textlink="">
      <xdr:nvSpPr>
        <xdr:cNvPr id="50106" name="AutoShape 1" descr="Eine Matrixformel, die Konstanten verwendet">
          <a:extLst>
            <a:ext uri="{FF2B5EF4-FFF2-40B4-BE49-F238E27FC236}">
              <a16:creationId xmlns:a16="http://schemas.microsoft.com/office/drawing/2014/main" id="{CA33600A-ACCD-F00A-6606-A52CFB76510E}"/>
            </a:ext>
          </a:extLst>
        </xdr:cNvPr>
        <xdr:cNvSpPr>
          <a:spLocks noChangeAspect="1" noChangeArrowheads="1"/>
        </xdr:cNvSpPr>
      </xdr:nvSpPr>
      <xdr:spPr bwMode="auto">
        <a:xfrm>
          <a:off x="8096250" y="127825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77</xdr:row>
      <xdr:rowOff>0</xdr:rowOff>
    </xdr:from>
    <xdr:to>
      <xdr:col>11</xdr:col>
      <xdr:colOff>314325</xdr:colOff>
      <xdr:row>78</xdr:row>
      <xdr:rowOff>133350</xdr:rowOff>
    </xdr:to>
    <xdr:sp macro="" textlink="">
      <xdr:nvSpPr>
        <xdr:cNvPr id="50107" name="AutoShape 1" descr="Eine Matrixformel, die Konstanten verwendet">
          <a:extLst>
            <a:ext uri="{FF2B5EF4-FFF2-40B4-BE49-F238E27FC236}">
              <a16:creationId xmlns:a16="http://schemas.microsoft.com/office/drawing/2014/main" id="{30EAF7EB-3C40-2786-77F7-56B94815D5CC}"/>
            </a:ext>
          </a:extLst>
        </xdr:cNvPr>
        <xdr:cNvSpPr>
          <a:spLocks noChangeAspect="1" noChangeArrowheads="1"/>
        </xdr:cNvSpPr>
      </xdr:nvSpPr>
      <xdr:spPr bwMode="auto">
        <a:xfrm>
          <a:off x="8096250" y="127825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77</xdr:row>
      <xdr:rowOff>0</xdr:rowOff>
    </xdr:from>
    <xdr:to>
      <xdr:col>11</xdr:col>
      <xdr:colOff>314325</xdr:colOff>
      <xdr:row>78</xdr:row>
      <xdr:rowOff>133350</xdr:rowOff>
    </xdr:to>
    <xdr:sp macro="" textlink="">
      <xdr:nvSpPr>
        <xdr:cNvPr id="50108" name="AutoShape 1" descr="Eine Matrixformel, die Konstanten verwendet">
          <a:extLst>
            <a:ext uri="{FF2B5EF4-FFF2-40B4-BE49-F238E27FC236}">
              <a16:creationId xmlns:a16="http://schemas.microsoft.com/office/drawing/2014/main" id="{54340FAF-1F23-EA83-8DE5-F3ABB96107EF}"/>
            </a:ext>
          </a:extLst>
        </xdr:cNvPr>
        <xdr:cNvSpPr>
          <a:spLocks noChangeAspect="1" noChangeArrowheads="1"/>
        </xdr:cNvSpPr>
      </xdr:nvSpPr>
      <xdr:spPr bwMode="auto">
        <a:xfrm>
          <a:off x="8096250" y="127825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77</xdr:row>
      <xdr:rowOff>0</xdr:rowOff>
    </xdr:from>
    <xdr:to>
      <xdr:col>11</xdr:col>
      <xdr:colOff>314325</xdr:colOff>
      <xdr:row>78</xdr:row>
      <xdr:rowOff>133350</xdr:rowOff>
    </xdr:to>
    <xdr:sp macro="" textlink="">
      <xdr:nvSpPr>
        <xdr:cNvPr id="50109" name="AutoShape 1" descr="Eine Matrixformel, die Konstanten verwendet">
          <a:extLst>
            <a:ext uri="{FF2B5EF4-FFF2-40B4-BE49-F238E27FC236}">
              <a16:creationId xmlns:a16="http://schemas.microsoft.com/office/drawing/2014/main" id="{72E9CAD5-0545-329A-C993-3C3605792848}"/>
            </a:ext>
          </a:extLst>
        </xdr:cNvPr>
        <xdr:cNvSpPr>
          <a:spLocks noChangeAspect="1" noChangeArrowheads="1"/>
        </xdr:cNvSpPr>
      </xdr:nvSpPr>
      <xdr:spPr bwMode="auto">
        <a:xfrm>
          <a:off x="8096250" y="127825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104</xdr:row>
      <xdr:rowOff>0</xdr:rowOff>
    </xdr:from>
    <xdr:to>
      <xdr:col>11</xdr:col>
      <xdr:colOff>314325</xdr:colOff>
      <xdr:row>105</xdr:row>
      <xdr:rowOff>133350</xdr:rowOff>
    </xdr:to>
    <xdr:sp macro="" textlink="">
      <xdr:nvSpPr>
        <xdr:cNvPr id="50110" name="AutoShape 1" descr="Eine Matrixformel, die Konstanten verwendet">
          <a:extLst>
            <a:ext uri="{FF2B5EF4-FFF2-40B4-BE49-F238E27FC236}">
              <a16:creationId xmlns:a16="http://schemas.microsoft.com/office/drawing/2014/main" id="{6E0FE78C-308A-5366-2BB1-2A5B29CA41F0}"/>
            </a:ext>
          </a:extLst>
        </xdr:cNvPr>
        <xdr:cNvSpPr>
          <a:spLocks noChangeAspect="1" noChangeArrowheads="1"/>
        </xdr:cNvSpPr>
      </xdr:nvSpPr>
      <xdr:spPr bwMode="auto">
        <a:xfrm>
          <a:off x="8096250" y="171545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104</xdr:row>
      <xdr:rowOff>0</xdr:rowOff>
    </xdr:from>
    <xdr:to>
      <xdr:col>11</xdr:col>
      <xdr:colOff>314325</xdr:colOff>
      <xdr:row>105</xdr:row>
      <xdr:rowOff>133350</xdr:rowOff>
    </xdr:to>
    <xdr:sp macro="" textlink="">
      <xdr:nvSpPr>
        <xdr:cNvPr id="50111" name="AutoShape 1" descr="Eine Matrixformel, die Konstanten verwendet">
          <a:extLst>
            <a:ext uri="{FF2B5EF4-FFF2-40B4-BE49-F238E27FC236}">
              <a16:creationId xmlns:a16="http://schemas.microsoft.com/office/drawing/2014/main" id="{A8A0C69B-4132-3EDF-CED9-873B76C952EB}"/>
            </a:ext>
          </a:extLst>
        </xdr:cNvPr>
        <xdr:cNvSpPr>
          <a:spLocks noChangeAspect="1" noChangeArrowheads="1"/>
        </xdr:cNvSpPr>
      </xdr:nvSpPr>
      <xdr:spPr bwMode="auto">
        <a:xfrm>
          <a:off x="8096250" y="171545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104</xdr:row>
      <xdr:rowOff>0</xdr:rowOff>
    </xdr:from>
    <xdr:to>
      <xdr:col>11</xdr:col>
      <xdr:colOff>314325</xdr:colOff>
      <xdr:row>105</xdr:row>
      <xdr:rowOff>133350</xdr:rowOff>
    </xdr:to>
    <xdr:sp macro="" textlink="">
      <xdr:nvSpPr>
        <xdr:cNvPr id="50112" name="AutoShape 1" descr="Eine Matrixformel, die Konstanten verwendet">
          <a:extLst>
            <a:ext uri="{FF2B5EF4-FFF2-40B4-BE49-F238E27FC236}">
              <a16:creationId xmlns:a16="http://schemas.microsoft.com/office/drawing/2014/main" id="{2D3927C4-3853-27A3-6870-CECB08CF50C0}"/>
            </a:ext>
          </a:extLst>
        </xdr:cNvPr>
        <xdr:cNvSpPr>
          <a:spLocks noChangeAspect="1" noChangeArrowheads="1"/>
        </xdr:cNvSpPr>
      </xdr:nvSpPr>
      <xdr:spPr bwMode="auto">
        <a:xfrm>
          <a:off x="8096250" y="171545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104</xdr:row>
      <xdr:rowOff>0</xdr:rowOff>
    </xdr:from>
    <xdr:to>
      <xdr:col>11</xdr:col>
      <xdr:colOff>314325</xdr:colOff>
      <xdr:row>105</xdr:row>
      <xdr:rowOff>133350</xdr:rowOff>
    </xdr:to>
    <xdr:sp macro="" textlink="">
      <xdr:nvSpPr>
        <xdr:cNvPr id="50113" name="AutoShape 1" descr="Eine Matrixformel, die Konstanten verwendet">
          <a:extLst>
            <a:ext uri="{FF2B5EF4-FFF2-40B4-BE49-F238E27FC236}">
              <a16:creationId xmlns:a16="http://schemas.microsoft.com/office/drawing/2014/main" id="{677F0D1B-711F-7C38-B389-5460C796A47E}"/>
            </a:ext>
          </a:extLst>
        </xdr:cNvPr>
        <xdr:cNvSpPr>
          <a:spLocks noChangeAspect="1" noChangeArrowheads="1"/>
        </xdr:cNvSpPr>
      </xdr:nvSpPr>
      <xdr:spPr bwMode="auto">
        <a:xfrm>
          <a:off x="8096250" y="171545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109</xdr:row>
      <xdr:rowOff>0</xdr:rowOff>
    </xdr:from>
    <xdr:to>
      <xdr:col>11</xdr:col>
      <xdr:colOff>314325</xdr:colOff>
      <xdr:row>110</xdr:row>
      <xdr:rowOff>133350</xdr:rowOff>
    </xdr:to>
    <xdr:sp macro="" textlink="">
      <xdr:nvSpPr>
        <xdr:cNvPr id="50114" name="AutoShape 1" descr="Eine Matrixformel, die Konstanten verwendet">
          <a:extLst>
            <a:ext uri="{FF2B5EF4-FFF2-40B4-BE49-F238E27FC236}">
              <a16:creationId xmlns:a16="http://schemas.microsoft.com/office/drawing/2014/main" id="{B5AB64FE-3278-940D-7024-1AECF8E4F0C6}"/>
            </a:ext>
          </a:extLst>
        </xdr:cNvPr>
        <xdr:cNvSpPr>
          <a:spLocks noChangeAspect="1" noChangeArrowheads="1"/>
        </xdr:cNvSpPr>
      </xdr:nvSpPr>
      <xdr:spPr bwMode="auto">
        <a:xfrm>
          <a:off x="8096250" y="179641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109</xdr:row>
      <xdr:rowOff>0</xdr:rowOff>
    </xdr:from>
    <xdr:to>
      <xdr:col>11</xdr:col>
      <xdr:colOff>314325</xdr:colOff>
      <xdr:row>110</xdr:row>
      <xdr:rowOff>133350</xdr:rowOff>
    </xdr:to>
    <xdr:sp macro="" textlink="">
      <xdr:nvSpPr>
        <xdr:cNvPr id="50115" name="AutoShape 1" descr="Eine Matrixformel, die Konstanten verwendet">
          <a:extLst>
            <a:ext uri="{FF2B5EF4-FFF2-40B4-BE49-F238E27FC236}">
              <a16:creationId xmlns:a16="http://schemas.microsoft.com/office/drawing/2014/main" id="{FD5FBDB7-FF52-E74C-2816-BB0A4D46B496}"/>
            </a:ext>
          </a:extLst>
        </xdr:cNvPr>
        <xdr:cNvSpPr>
          <a:spLocks noChangeAspect="1" noChangeArrowheads="1"/>
        </xdr:cNvSpPr>
      </xdr:nvSpPr>
      <xdr:spPr bwMode="auto">
        <a:xfrm>
          <a:off x="8096250" y="179641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109</xdr:row>
      <xdr:rowOff>0</xdr:rowOff>
    </xdr:from>
    <xdr:to>
      <xdr:col>11</xdr:col>
      <xdr:colOff>314325</xdr:colOff>
      <xdr:row>110</xdr:row>
      <xdr:rowOff>133350</xdr:rowOff>
    </xdr:to>
    <xdr:sp macro="" textlink="">
      <xdr:nvSpPr>
        <xdr:cNvPr id="50116" name="AutoShape 1" descr="Eine Matrixformel, die Konstanten verwendet">
          <a:extLst>
            <a:ext uri="{FF2B5EF4-FFF2-40B4-BE49-F238E27FC236}">
              <a16:creationId xmlns:a16="http://schemas.microsoft.com/office/drawing/2014/main" id="{ACA3F48E-4020-76CA-8B71-FFD4050E63DC}"/>
            </a:ext>
          </a:extLst>
        </xdr:cNvPr>
        <xdr:cNvSpPr>
          <a:spLocks noChangeAspect="1" noChangeArrowheads="1"/>
        </xdr:cNvSpPr>
      </xdr:nvSpPr>
      <xdr:spPr bwMode="auto">
        <a:xfrm>
          <a:off x="8096250" y="179641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109</xdr:row>
      <xdr:rowOff>0</xdr:rowOff>
    </xdr:from>
    <xdr:to>
      <xdr:col>11</xdr:col>
      <xdr:colOff>314325</xdr:colOff>
      <xdr:row>110</xdr:row>
      <xdr:rowOff>133350</xdr:rowOff>
    </xdr:to>
    <xdr:sp macro="" textlink="">
      <xdr:nvSpPr>
        <xdr:cNvPr id="50117" name="AutoShape 1" descr="Eine Matrixformel, die Konstanten verwendet">
          <a:extLst>
            <a:ext uri="{FF2B5EF4-FFF2-40B4-BE49-F238E27FC236}">
              <a16:creationId xmlns:a16="http://schemas.microsoft.com/office/drawing/2014/main" id="{F7E404F6-231A-8033-8CFC-E54366745700}"/>
            </a:ext>
          </a:extLst>
        </xdr:cNvPr>
        <xdr:cNvSpPr>
          <a:spLocks noChangeAspect="1" noChangeArrowheads="1"/>
        </xdr:cNvSpPr>
      </xdr:nvSpPr>
      <xdr:spPr bwMode="auto">
        <a:xfrm>
          <a:off x="8096250" y="179641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313</xdr:row>
      <xdr:rowOff>0</xdr:rowOff>
    </xdr:from>
    <xdr:to>
      <xdr:col>11</xdr:col>
      <xdr:colOff>314325</xdr:colOff>
      <xdr:row>314</xdr:row>
      <xdr:rowOff>133350</xdr:rowOff>
    </xdr:to>
    <xdr:sp macro="" textlink="">
      <xdr:nvSpPr>
        <xdr:cNvPr id="50118" name="AutoShape 1" descr="Eine Matrixformel, die Konstanten verwendet">
          <a:extLst>
            <a:ext uri="{FF2B5EF4-FFF2-40B4-BE49-F238E27FC236}">
              <a16:creationId xmlns:a16="http://schemas.microsoft.com/office/drawing/2014/main" id="{6422DEE1-C833-BD07-9953-2C36C84A7EC0}"/>
            </a:ext>
          </a:extLst>
        </xdr:cNvPr>
        <xdr:cNvSpPr>
          <a:spLocks noChangeAspect="1" noChangeArrowheads="1"/>
        </xdr:cNvSpPr>
      </xdr:nvSpPr>
      <xdr:spPr bwMode="auto">
        <a:xfrm>
          <a:off x="8096250" y="509968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313</xdr:row>
      <xdr:rowOff>0</xdr:rowOff>
    </xdr:from>
    <xdr:to>
      <xdr:col>11</xdr:col>
      <xdr:colOff>314325</xdr:colOff>
      <xdr:row>314</xdr:row>
      <xdr:rowOff>133350</xdr:rowOff>
    </xdr:to>
    <xdr:sp macro="" textlink="">
      <xdr:nvSpPr>
        <xdr:cNvPr id="50119" name="AutoShape 1" descr="Eine Matrixformel, die Konstanten verwendet">
          <a:extLst>
            <a:ext uri="{FF2B5EF4-FFF2-40B4-BE49-F238E27FC236}">
              <a16:creationId xmlns:a16="http://schemas.microsoft.com/office/drawing/2014/main" id="{A05D4E79-BE82-4DB9-8541-99D7D85AC54E}"/>
            </a:ext>
          </a:extLst>
        </xdr:cNvPr>
        <xdr:cNvSpPr>
          <a:spLocks noChangeAspect="1" noChangeArrowheads="1"/>
        </xdr:cNvSpPr>
      </xdr:nvSpPr>
      <xdr:spPr bwMode="auto">
        <a:xfrm>
          <a:off x="8096250" y="509968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313</xdr:row>
      <xdr:rowOff>0</xdr:rowOff>
    </xdr:from>
    <xdr:to>
      <xdr:col>11</xdr:col>
      <xdr:colOff>314325</xdr:colOff>
      <xdr:row>314</xdr:row>
      <xdr:rowOff>133350</xdr:rowOff>
    </xdr:to>
    <xdr:sp macro="" textlink="">
      <xdr:nvSpPr>
        <xdr:cNvPr id="50120" name="AutoShape 1" descr="Eine Matrixformel, die Konstanten verwendet">
          <a:extLst>
            <a:ext uri="{FF2B5EF4-FFF2-40B4-BE49-F238E27FC236}">
              <a16:creationId xmlns:a16="http://schemas.microsoft.com/office/drawing/2014/main" id="{465AA664-BD35-B456-969C-BDB4C663146D}"/>
            </a:ext>
          </a:extLst>
        </xdr:cNvPr>
        <xdr:cNvSpPr>
          <a:spLocks noChangeAspect="1" noChangeArrowheads="1"/>
        </xdr:cNvSpPr>
      </xdr:nvSpPr>
      <xdr:spPr bwMode="auto">
        <a:xfrm>
          <a:off x="8096250" y="509968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313</xdr:row>
      <xdr:rowOff>0</xdr:rowOff>
    </xdr:from>
    <xdr:to>
      <xdr:col>11</xdr:col>
      <xdr:colOff>314325</xdr:colOff>
      <xdr:row>314</xdr:row>
      <xdr:rowOff>133350</xdr:rowOff>
    </xdr:to>
    <xdr:sp macro="" textlink="">
      <xdr:nvSpPr>
        <xdr:cNvPr id="50121" name="AutoShape 1" descr="Eine Matrixformel, die Konstanten verwendet">
          <a:extLst>
            <a:ext uri="{FF2B5EF4-FFF2-40B4-BE49-F238E27FC236}">
              <a16:creationId xmlns:a16="http://schemas.microsoft.com/office/drawing/2014/main" id="{AD48FA4D-785A-A07A-DC4D-1692F8383CE1}"/>
            </a:ext>
          </a:extLst>
        </xdr:cNvPr>
        <xdr:cNvSpPr>
          <a:spLocks noChangeAspect="1" noChangeArrowheads="1"/>
        </xdr:cNvSpPr>
      </xdr:nvSpPr>
      <xdr:spPr bwMode="auto">
        <a:xfrm>
          <a:off x="8096250" y="509968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232</xdr:row>
      <xdr:rowOff>0</xdr:rowOff>
    </xdr:from>
    <xdr:to>
      <xdr:col>11</xdr:col>
      <xdr:colOff>314325</xdr:colOff>
      <xdr:row>233</xdr:row>
      <xdr:rowOff>133350</xdr:rowOff>
    </xdr:to>
    <xdr:sp macro="" textlink="">
      <xdr:nvSpPr>
        <xdr:cNvPr id="50122" name="AutoShape 1" descr="Eine Matrixformel, die Konstanten verwendet">
          <a:extLst>
            <a:ext uri="{FF2B5EF4-FFF2-40B4-BE49-F238E27FC236}">
              <a16:creationId xmlns:a16="http://schemas.microsoft.com/office/drawing/2014/main" id="{B536B2EC-1AA2-74DE-251C-303494826183}"/>
            </a:ext>
          </a:extLst>
        </xdr:cNvPr>
        <xdr:cNvSpPr>
          <a:spLocks noChangeAspect="1" noChangeArrowheads="1"/>
        </xdr:cNvSpPr>
      </xdr:nvSpPr>
      <xdr:spPr bwMode="auto">
        <a:xfrm>
          <a:off x="8096250" y="378809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232</xdr:row>
      <xdr:rowOff>0</xdr:rowOff>
    </xdr:from>
    <xdr:to>
      <xdr:col>11</xdr:col>
      <xdr:colOff>314325</xdr:colOff>
      <xdr:row>233</xdr:row>
      <xdr:rowOff>133350</xdr:rowOff>
    </xdr:to>
    <xdr:sp macro="" textlink="">
      <xdr:nvSpPr>
        <xdr:cNvPr id="50123" name="AutoShape 1" descr="Eine Matrixformel, die Konstanten verwendet">
          <a:extLst>
            <a:ext uri="{FF2B5EF4-FFF2-40B4-BE49-F238E27FC236}">
              <a16:creationId xmlns:a16="http://schemas.microsoft.com/office/drawing/2014/main" id="{E443DFC2-10DB-B049-68E8-75BCD04926EA}"/>
            </a:ext>
          </a:extLst>
        </xdr:cNvPr>
        <xdr:cNvSpPr>
          <a:spLocks noChangeAspect="1" noChangeArrowheads="1"/>
        </xdr:cNvSpPr>
      </xdr:nvSpPr>
      <xdr:spPr bwMode="auto">
        <a:xfrm>
          <a:off x="8096250" y="378809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232</xdr:row>
      <xdr:rowOff>0</xdr:rowOff>
    </xdr:from>
    <xdr:to>
      <xdr:col>11</xdr:col>
      <xdr:colOff>314325</xdr:colOff>
      <xdr:row>233</xdr:row>
      <xdr:rowOff>133350</xdr:rowOff>
    </xdr:to>
    <xdr:sp macro="" textlink="">
      <xdr:nvSpPr>
        <xdr:cNvPr id="50124" name="AutoShape 1" descr="Eine Matrixformel, die Konstanten verwendet">
          <a:extLst>
            <a:ext uri="{FF2B5EF4-FFF2-40B4-BE49-F238E27FC236}">
              <a16:creationId xmlns:a16="http://schemas.microsoft.com/office/drawing/2014/main" id="{13193F44-84A9-3112-13A2-05B99417FC17}"/>
            </a:ext>
          </a:extLst>
        </xdr:cNvPr>
        <xdr:cNvSpPr>
          <a:spLocks noChangeAspect="1" noChangeArrowheads="1"/>
        </xdr:cNvSpPr>
      </xdr:nvSpPr>
      <xdr:spPr bwMode="auto">
        <a:xfrm>
          <a:off x="8096250" y="378809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232</xdr:row>
      <xdr:rowOff>0</xdr:rowOff>
    </xdr:from>
    <xdr:to>
      <xdr:col>11</xdr:col>
      <xdr:colOff>314325</xdr:colOff>
      <xdr:row>233</xdr:row>
      <xdr:rowOff>133350</xdr:rowOff>
    </xdr:to>
    <xdr:sp macro="" textlink="">
      <xdr:nvSpPr>
        <xdr:cNvPr id="50125" name="AutoShape 1" descr="Eine Matrixformel, die Konstanten verwendet">
          <a:extLst>
            <a:ext uri="{FF2B5EF4-FFF2-40B4-BE49-F238E27FC236}">
              <a16:creationId xmlns:a16="http://schemas.microsoft.com/office/drawing/2014/main" id="{4C6658D7-E1A5-F66D-C16A-FCE4938F44C3}"/>
            </a:ext>
          </a:extLst>
        </xdr:cNvPr>
        <xdr:cNvSpPr>
          <a:spLocks noChangeAspect="1" noChangeArrowheads="1"/>
        </xdr:cNvSpPr>
      </xdr:nvSpPr>
      <xdr:spPr bwMode="auto">
        <a:xfrm>
          <a:off x="8096250" y="378809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318</xdr:row>
      <xdr:rowOff>0</xdr:rowOff>
    </xdr:from>
    <xdr:to>
      <xdr:col>11</xdr:col>
      <xdr:colOff>314325</xdr:colOff>
      <xdr:row>319</xdr:row>
      <xdr:rowOff>133350</xdr:rowOff>
    </xdr:to>
    <xdr:sp macro="" textlink="">
      <xdr:nvSpPr>
        <xdr:cNvPr id="50126" name="AutoShape 1" descr="Eine Matrixformel, die Konstanten verwendet">
          <a:extLst>
            <a:ext uri="{FF2B5EF4-FFF2-40B4-BE49-F238E27FC236}">
              <a16:creationId xmlns:a16="http://schemas.microsoft.com/office/drawing/2014/main" id="{29BFDA08-30A1-FC80-3C3F-A76944CE716A}"/>
            </a:ext>
          </a:extLst>
        </xdr:cNvPr>
        <xdr:cNvSpPr>
          <a:spLocks noChangeAspect="1" noChangeArrowheads="1"/>
        </xdr:cNvSpPr>
      </xdr:nvSpPr>
      <xdr:spPr bwMode="auto">
        <a:xfrm>
          <a:off x="8096250" y="518064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318</xdr:row>
      <xdr:rowOff>0</xdr:rowOff>
    </xdr:from>
    <xdr:to>
      <xdr:col>11</xdr:col>
      <xdr:colOff>314325</xdr:colOff>
      <xdr:row>319</xdr:row>
      <xdr:rowOff>133350</xdr:rowOff>
    </xdr:to>
    <xdr:sp macro="" textlink="">
      <xdr:nvSpPr>
        <xdr:cNvPr id="50127" name="AutoShape 1" descr="Eine Matrixformel, die Konstanten verwendet">
          <a:extLst>
            <a:ext uri="{FF2B5EF4-FFF2-40B4-BE49-F238E27FC236}">
              <a16:creationId xmlns:a16="http://schemas.microsoft.com/office/drawing/2014/main" id="{8C26D134-FE75-261D-150D-29D302563AC8}"/>
            </a:ext>
          </a:extLst>
        </xdr:cNvPr>
        <xdr:cNvSpPr>
          <a:spLocks noChangeAspect="1" noChangeArrowheads="1"/>
        </xdr:cNvSpPr>
      </xdr:nvSpPr>
      <xdr:spPr bwMode="auto">
        <a:xfrm>
          <a:off x="8096250" y="518064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318</xdr:row>
      <xdr:rowOff>0</xdr:rowOff>
    </xdr:from>
    <xdr:to>
      <xdr:col>11</xdr:col>
      <xdr:colOff>314325</xdr:colOff>
      <xdr:row>319</xdr:row>
      <xdr:rowOff>133350</xdr:rowOff>
    </xdr:to>
    <xdr:sp macro="" textlink="">
      <xdr:nvSpPr>
        <xdr:cNvPr id="50128" name="AutoShape 1" descr="Eine Matrixformel, die Konstanten verwendet">
          <a:extLst>
            <a:ext uri="{FF2B5EF4-FFF2-40B4-BE49-F238E27FC236}">
              <a16:creationId xmlns:a16="http://schemas.microsoft.com/office/drawing/2014/main" id="{87CE80F7-412E-77E0-FEF7-CE019FE07D22}"/>
            </a:ext>
          </a:extLst>
        </xdr:cNvPr>
        <xdr:cNvSpPr>
          <a:spLocks noChangeAspect="1" noChangeArrowheads="1"/>
        </xdr:cNvSpPr>
      </xdr:nvSpPr>
      <xdr:spPr bwMode="auto">
        <a:xfrm>
          <a:off x="8096250" y="518064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318</xdr:row>
      <xdr:rowOff>0</xdr:rowOff>
    </xdr:from>
    <xdr:to>
      <xdr:col>11</xdr:col>
      <xdr:colOff>314325</xdr:colOff>
      <xdr:row>319</xdr:row>
      <xdr:rowOff>133350</xdr:rowOff>
    </xdr:to>
    <xdr:sp macro="" textlink="">
      <xdr:nvSpPr>
        <xdr:cNvPr id="50129" name="AutoShape 1" descr="Eine Matrixformel, die Konstanten verwendet">
          <a:extLst>
            <a:ext uri="{FF2B5EF4-FFF2-40B4-BE49-F238E27FC236}">
              <a16:creationId xmlns:a16="http://schemas.microsoft.com/office/drawing/2014/main" id="{F975367E-5EB9-9F0E-7E63-061C52184FC8}"/>
            </a:ext>
          </a:extLst>
        </xdr:cNvPr>
        <xdr:cNvSpPr>
          <a:spLocks noChangeAspect="1" noChangeArrowheads="1"/>
        </xdr:cNvSpPr>
      </xdr:nvSpPr>
      <xdr:spPr bwMode="auto">
        <a:xfrm>
          <a:off x="8096250" y="518064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137</xdr:row>
      <xdr:rowOff>0</xdr:rowOff>
    </xdr:from>
    <xdr:to>
      <xdr:col>11</xdr:col>
      <xdr:colOff>314325</xdr:colOff>
      <xdr:row>138</xdr:row>
      <xdr:rowOff>133350</xdr:rowOff>
    </xdr:to>
    <xdr:sp macro="" textlink="">
      <xdr:nvSpPr>
        <xdr:cNvPr id="50130" name="AutoShape 1" descr="Eine Matrixformel, die Konstanten verwendet">
          <a:extLst>
            <a:ext uri="{FF2B5EF4-FFF2-40B4-BE49-F238E27FC236}">
              <a16:creationId xmlns:a16="http://schemas.microsoft.com/office/drawing/2014/main" id="{5A640844-F0B4-A98D-AF57-3E1258106C67}"/>
            </a:ext>
          </a:extLst>
        </xdr:cNvPr>
        <xdr:cNvSpPr>
          <a:spLocks noChangeAspect="1" noChangeArrowheads="1"/>
        </xdr:cNvSpPr>
      </xdr:nvSpPr>
      <xdr:spPr bwMode="auto">
        <a:xfrm>
          <a:off x="8096250" y="224980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137</xdr:row>
      <xdr:rowOff>0</xdr:rowOff>
    </xdr:from>
    <xdr:to>
      <xdr:col>11</xdr:col>
      <xdr:colOff>314325</xdr:colOff>
      <xdr:row>138</xdr:row>
      <xdr:rowOff>133350</xdr:rowOff>
    </xdr:to>
    <xdr:sp macro="" textlink="">
      <xdr:nvSpPr>
        <xdr:cNvPr id="50131" name="AutoShape 1" descr="Eine Matrixformel, die Konstanten verwendet">
          <a:extLst>
            <a:ext uri="{FF2B5EF4-FFF2-40B4-BE49-F238E27FC236}">
              <a16:creationId xmlns:a16="http://schemas.microsoft.com/office/drawing/2014/main" id="{3273B526-9F7F-E1E8-52C5-CE2D82E97480}"/>
            </a:ext>
          </a:extLst>
        </xdr:cNvPr>
        <xdr:cNvSpPr>
          <a:spLocks noChangeAspect="1" noChangeArrowheads="1"/>
        </xdr:cNvSpPr>
      </xdr:nvSpPr>
      <xdr:spPr bwMode="auto">
        <a:xfrm>
          <a:off x="8096250" y="224980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137</xdr:row>
      <xdr:rowOff>0</xdr:rowOff>
    </xdr:from>
    <xdr:to>
      <xdr:col>11</xdr:col>
      <xdr:colOff>314325</xdr:colOff>
      <xdr:row>138</xdr:row>
      <xdr:rowOff>133350</xdr:rowOff>
    </xdr:to>
    <xdr:sp macro="" textlink="">
      <xdr:nvSpPr>
        <xdr:cNvPr id="50132" name="AutoShape 1" descr="Eine Matrixformel, die Konstanten verwendet">
          <a:extLst>
            <a:ext uri="{FF2B5EF4-FFF2-40B4-BE49-F238E27FC236}">
              <a16:creationId xmlns:a16="http://schemas.microsoft.com/office/drawing/2014/main" id="{BEE779E4-C6FB-B64C-62AF-895D3E9902DC}"/>
            </a:ext>
          </a:extLst>
        </xdr:cNvPr>
        <xdr:cNvSpPr>
          <a:spLocks noChangeAspect="1" noChangeArrowheads="1"/>
        </xdr:cNvSpPr>
      </xdr:nvSpPr>
      <xdr:spPr bwMode="auto">
        <a:xfrm>
          <a:off x="8096250" y="224980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137</xdr:row>
      <xdr:rowOff>0</xdr:rowOff>
    </xdr:from>
    <xdr:to>
      <xdr:col>11</xdr:col>
      <xdr:colOff>314325</xdr:colOff>
      <xdr:row>138</xdr:row>
      <xdr:rowOff>133350</xdr:rowOff>
    </xdr:to>
    <xdr:sp macro="" textlink="">
      <xdr:nvSpPr>
        <xdr:cNvPr id="50133" name="AutoShape 1" descr="Eine Matrixformel, die Konstanten verwendet">
          <a:extLst>
            <a:ext uri="{FF2B5EF4-FFF2-40B4-BE49-F238E27FC236}">
              <a16:creationId xmlns:a16="http://schemas.microsoft.com/office/drawing/2014/main" id="{5600A965-437D-1650-6530-6FE017835BBE}"/>
            </a:ext>
          </a:extLst>
        </xdr:cNvPr>
        <xdr:cNvSpPr>
          <a:spLocks noChangeAspect="1" noChangeArrowheads="1"/>
        </xdr:cNvSpPr>
      </xdr:nvSpPr>
      <xdr:spPr bwMode="auto">
        <a:xfrm>
          <a:off x="8096250" y="224980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327</xdr:row>
      <xdr:rowOff>0</xdr:rowOff>
    </xdr:from>
    <xdr:to>
      <xdr:col>11</xdr:col>
      <xdr:colOff>314325</xdr:colOff>
      <xdr:row>328</xdr:row>
      <xdr:rowOff>133350</xdr:rowOff>
    </xdr:to>
    <xdr:sp macro="" textlink="">
      <xdr:nvSpPr>
        <xdr:cNvPr id="50134" name="AutoShape 1" descr="Eine Matrixformel, die Konstanten verwendet">
          <a:extLst>
            <a:ext uri="{FF2B5EF4-FFF2-40B4-BE49-F238E27FC236}">
              <a16:creationId xmlns:a16="http://schemas.microsoft.com/office/drawing/2014/main" id="{BB1DEFF2-C2B5-364D-1A76-E9ED8482CDBE}"/>
            </a:ext>
          </a:extLst>
        </xdr:cNvPr>
        <xdr:cNvSpPr>
          <a:spLocks noChangeAspect="1" noChangeArrowheads="1"/>
        </xdr:cNvSpPr>
      </xdr:nvSpPr>
      <xdr:spPr bwMode="auto">
        <a:xfrm>
          <a:off x="8096250" y="532638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327</xdr:row>
      <xdr:rowOff>0</xdr:rowOff>
    </xdr:from>
    <xdr:to>
      <xdr:col>11</xdr:col>
      <xdr:colOff>314325</xdr:colOff>
      <xdr:row>328</xdr:row>
      <xdr:rowOff>133350</xdr:rowOff>
    </xdr:to>
    <xdr:sp macro="" textlink="">
      <xdr:nvSpPr>
        <xdr:cNvPr id="50135" name="AutoShape 1" descr="Eine Matrixformel, die Konstanten verwendet">
          <a:extLst>
            <a:ext uri="{FF2B5EF4-FFF2-40B4-BE49-F238E27FC236}">
              <a16:creationId xmlns:a16="http://schemas.microsoft.com/office/drawing/2014/main" id="{154C32BA-E041-AE40-AF58-1E1A3D9748ED}"/>
            </a:ext>
          </a:extLst>
        </xdr:cNvPr>
        <xdr:cNvSpPr>
          <a:spLocks noChangeAspect="1" noChangeArrowheads="1"/>
        </xdr:cNvSpPr>
      </xdr:nvSpPr>
      <xdr:spPr bwMode="auto">
        <a:xfrm>
          <a:off x="8096250" y="532638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327</xdr:row>
      <xdr:rowOff>0</xdr:rowOff>
    </xdr:from>
    <xdr:to>
      <xdr:col>11</xdr:col>
      <xdr:colOff>314325</xdr:colOff>
      <xdr:row>328</xdr:row>
      <xdr:rowOff>133350</xdr:rowOff>
    </xdr:to>
    <xdr:sp macro="" textlink="">
      <xdr:nvSpPr>
        <xdr:cNvPr id="50136" name="AutoShape 1" descr="Eine Matrixformel, die Konstanten verwendet">
          <a:extLst>
            <a:ext uri="{FF2B5EF4-FFF2-40B4-BE49-F238E27FC236}">
              <a16:creationId xmlns:a16="http://schemas.microsoft.com/office/drawing/2014/main" id="{F2AEC865-D1F3-160E-D0A8-FE166D57E5EA}"/>
            </a:ext>
          </a:extLst>
        </xdr:cNvPr>
        <xdr:cNvSpPr>
          <a:spLocks noChangeAspect="1" noChangeArrowheads="1"/>
        </xdr:cNvSpPr>
      </xdr:nvSpPr>
      <xdr:spPr bwMode="auto">
        <a:xfrm>
          <a:off x="8096250" y="532638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327</xdr:row>
      <xdr:rowOff>0</xdr:rowOff>
    </xdr:from>
    <xdr:to>
      <xdr:col>11</xdr:col>
      <xdr:colOff>314325</xdr:colOff>
      <xdr:row>328</xdr:row>
      <xdr:rowOff>133350</xdr:rowOff>
    </xdr:to>
    <xdr:sp macro="" textlink="">
      <xdr:nvSpPr>
        <xdr:cNvPr id="50137" name="AutoShape 1" descr="Eine Matrixformel, die Konstanten verwendet">
          <a:extLst>
            <a:ext uri="{FF2B5EF4-FFF2-40B4-BE49-F238E27FC236}">
              <a16:creationId xmlns:a16="http://schemas.microsoft.com/office/drawing/2014/main" id="{11378557-91A5-48CB-72E6-A16E53632DAC}"/>
            </a:ext>
          </a:extLst>
        </xdr:cNvPr>
        <xdr:cNvSpPr>
          <a:spLocks noChangeAspect="1" noChangeArrowheads="1"/>
        </xdr:cNvSpPr>
      </xdr:nvSpPr>
      <xdr:spPr bwMode="auto">
        <a:xfrm>
          <a:off x="8096250" y="532638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373</xdr:row>
      <xdr:rowOff>0</xdr:rowOff>
    </xdr:from>
    <xdr:to>
      <xdr:col>11</xdr:col>
      <xdr:colOff>314325</xdr:colOff>
      <xdr:row>374</xdr:row>
      <xdr:rowOff>133350</xdr:rowOff>
    </xdr:to>
    <xdr:sp macro="" textlink="">
      <xdr:nvSpPr>
        <xdr:cNvPr id="50138" name="AutoShape 1" descr="Eine Matrixformel, die Konstanten verwendet">
          <a:extLst>
            <a:ext uri="{FF2B5EF4-FFF2-40B4-BE49-F238E27FC236}">
              <a16:creationId xmlns:a16="http://schemas.microsoft.com/office/drawing/2014/main" id="{24D5233E-A019-6966-708C-DB2E29226C21}"/>
            </a:ext>
          </a:extLst>
        </xdr:cNvPr>
        <xdr:cNvSpPr>
          <a:spLocks noChangeAspect="1" noChangeArrowheads="1"/>
        </xdr:cNvSpPr>
      </xdr:nvSpPr>
      <xdr:spPr bwMode="auto">
        <a:xfrm>
          <a:off x="8096250" y="607123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373</xdr:row>
      <xdr:rowOff>0</xdr:rowOff>
    </xdr:from>
    <xdr:to>
      <xdr:col>11</xdr:col>
      <xdr:colOff>314325</xdr:colOff>
      <xdr:row>374</xdr:row>
      <xdr:rowOff>133350</xdr:rowOff>
    </xdr:to>
    <xdr:sp macro="" textlink="">
      <xdr:nvSpPr>
        <xdr:cNvPr id="50139" name="AutoShape 1" descr="Eine Matrixformel, die Konstanten verwendet">
          <a:extLst>
            <a:ext uri="{FF2B5EF4-FFF2-40B4-BE49-F238E27FC236}">
              <a16:creationId xmlns:a16="http://schemas.microsoft.com/office/drawing/2014/main" id="{081953E1-50A8-6637-BACE-5BFE288ACDF4}"/>
            </a:ext>
          </a:extLst>
        </xdr:cNvPr>
        <xdr:cNvSpPr>
          <a:spLocks noChangeAspect="1" noChangeArrowheads="1"/>
        </xdr:cNvSpPr>
      </xdr:nvSpPr>
      <xdr:spPr bwMode="auto">
        <a:xfrm>
          <a:off x="8096250" y="607123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373</xdr:row>
      <xdr:rowOff>0</xdr:rowOff>
    </xdr:from>
    <xdr:to>
      <xdr:col>11</xdr:col>
      <xdr:colOff>314325</xdr:colOff>
      <xdr:row>374</xdr:row>
      <xdr:rowOff>133350</xdr:rowOff>
    </xdr:to>
    <xdr:sp macro="" textlink="">
      <xdr:nvSpPr>
        <xdr:cNvPr id="50140" name="AutoShape 1" descr="Eine Matrixformel, die Konstanten verwendet">
          <a:extLst>
            <a:ext uri="{FF2B5EF4-FFF2-40B4-BE49-F238E27FC236}">
              <a16:creationId xmlns:a16="http://schemas.microsoft.com/office/drawing/2014/main" id="{8E215181-E1B5-11FE-0FC3-2BA8AF90DD24}"/>
            </a:ext>
          </a:extLst>
        </xdr:cNvPr>
        <xdr:cNvSpPr>
          <a:spLocks noChangeAspect="1" noChangeArrowheads="1"/>
        </xdr:cNvSpPr>
      </xdr:nvSpPr>
      <xdr:spPr bwMode="auto">
        <a:xfrm>
          <a:off x="8096250" y="607123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373</xdr:row>
      <xdr:rowOff>0</xdr:rowOff>
    </xdr:from>
    <xdr:to>
      <xdr:col>11</xdr:col>
      <xdr:colOff>314325</xdr:colOff>
      <xdr:row>374</xdr:row>
      <xdr:rowOff>133350</xdr:rowOff>
    </xdr:to>
    <xdr:sp macro="" textlink="">
      <xdr:nvSpPr>
        <xdr:cNvPr id="50141" name="AutoShape 1" descr="Eine Matrixformel, die Konstanten verwendet">
          <a:extLst>
            <a:ext uri="{FF2B5EF4-FFF2-40B4-BE49-F238E27FC236}">
              <a16:creationId xmlns:a16="http://schemas.microsoft.com/office/drawing/2014/main" id="{A70183F3-0B77-1EB8-80BE-62D3155C4ECA}"/>
            </a:ext>
          </a:extLst>
        </xdr:cNvPr>
        <xdr:cNvSpPr>
          <a:spLocks noChangeAspect="1" noChangeArrowheads="1"/>
        </xdr:cNvSpPr>
      </xdr:nvSpPr>
      <xdr:spPr bwMode="auto">
        <a:xfrm>
          <a:off x="8096250" y="607123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373</xdr:row>
      <xdr:rowOff>0</xdr:rowOff>
    </xdr:from>
    <xdr:to>
      <xdr:col>11</xdr:col>
      <xdr:colOff>314325</xdr:colOff>
      <xdr:row>374</xdr:row>
      <xdr:rowOff>133350</xdr:rowOff>
    </xdr:to>
    <xdr:sp macro="" textlink="">
      <xdr:nvSpPr>
        <xdr:cNvPr id="50142" name="AutoShape 1" descr="Eine Matrixformel, die Konstanten verwendet">
          <a:extLst>
            <a:ext uri="{FF2B5EF4-FFF2-40B4-BE49-F238E27FC236}">
              <a16:creationId xmlns:a16="http://schemas.microsoft.com/office/drawing/2014/main" id="{0F22B869-8CE0-A897-77BD-77066B834D2D}"/>
            </a:ext>
          </a:extLst>
        </xdr:cNvPr>
        <xdr:cNvSpPr>
          <a:spLocks noChangeAspect="1" noChangeArrowheads="1"/>
        </xdr:cNvSpPr>
      </xdr:nvSpPr>
      <xdr:spPr bwMode="auto">
        <a:xfrm>
          <a:off x="8096250" y="607123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373</xdr:row>
      <xdr:rowOff>0</xdr:rowOff>
    </xdr:from>
    <xdr:to>
      <xdr:col>11</xdr:col>
      <xdr:colOff>314325</xdr:colOff>
      <xdr:row>374</xdr:row>
      <xdr:rowOff>133350</xdr:rowOff>
    </xdr:to>
    <xdr:sp macro="" textlink="">
      <xdr:nvSpPr>
        <xdr:cNvPr id="50143" name="AutoShape 1" descr="Eine Matrixformel, die Konstanten verwendet">
          <a:extLst>
            <a:ext uri="{FF2B5EF4-FFF2-40B4-BE49-F238E27FC236}">
              <a16:creationId xmlns:a16="http://schemas.microsoft.com/office/drawing/2014/main" id="{8824287D-7C4A-C6A0-E333-CA4F891CD072}"/>
            </a:ext>
          </a:extLst>
        </xdr:cNvPr>
        <xdr:cNvSpPr>
          <a:spLocks noChangeAspect="1" noChangeArrowheads="1"/>
        </xdr:cNvSpPr>
      </xdr:nvSpPr>
      <xdr:spPr bwMode="auto">
        <a:xfrm>
          <a:off x="8096250" y="607123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373</xdr:row>
      <xdr:rowOff>0</xdr:rowOff>
    </xdr:from>
    <xdr:to>
      <xdr:col>11</xdr:col>
      <xdr:colOff>314325</xdr:colOff>
      <xdr:row>374</xdr:row>
      <xdr:rowOff>133350</xdr:rowOff>
    </xdr:to>
    <xdr:sp macro="" textlink="">
      <xdr:nvSpPr>
        <xdr:cNvPr id="50144" name="AutoShape 1" descr="Eine Matrixformel, die Konstanten verwendet">
          <a:extLst>
            <a:ext uri="{FF2B5EF4-FFF2-40B4-BE49-F238E27FC236}">
              <a16:creationId xmlns:a16="http://schemas.microsoft.com/office/drawing/2014/main" id="{40F5518D-D899-A6DC-8164-CF110DECDB4C}"/>
            </a:ext>
          </a:extLst>
        </xdr:cNvPr>
        <xdr:cNvSpPr>
          <a:spLocks noChangeAspect="1" noChangeArrowheads="1"/>
        </xdr:cNvSpPr>
      </xdr:nvSpPr>
      <xdr:spPr bwMode="auto">
        <a:xfrm>
          <a:off x="8096250" y="607123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373</xdr:row>
      <xdr:rowOff>0</xdr:rowOff>
    </xdr:from>
    <xdr:to>
      <xdr:col>11</xdr:col>
      <xdr:colOff>314325</xdr:colOff>
      <xdr:row>374</xdr:row>
      <xdr:rowOff>133350</xdr:rowOff>
    </xdr:to>
    <xdr:sp macro="" textlink="">
      <xdr:nvSpPr>
        <xdr:cNvPr id="50145" name="AutoShape 1" descr="Eine Matrixformel, die Konstanten verwendet">
          <a:extLst>
            <a:ext uri="{FF2B5EF4-FFF2-40B4-BE49-F238E27FC236}">
              <a16:creationId xmlns:a16="http://schemas.microsoft.com/office/drawing/2014/main" id="{7636BB96-0646-FB7F-7566-2CE1CA4355EF}"/>
            </a:ext>
          </a:extLst>
        </xdr:cNvPr>
        <xdr:cNvSpPr>
          <a:spLocks noChangeAspect="1" noChangeArrowheads="1"/>
        </xdr:cNvSpPr>
      </xdr:nvSpPr>
      <xdr:spPr bwMode="auto">
        <a:xfrm>
          <a:off x="8096250" y="607123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373</xdr:row>
      <xdr:rowOff>0</xdr:rowOff>
    </xdr:from>
    <xdr:to>
      <xdr:col>11</xdr:col>
      <xdr:colOff>314325</xdr:colOff>
      <xdr:row>374</xdr:row>
      <xdr:rowOff>133350</xdr:rowOff>
    </xdr:to>
    <xdr:sp macro="" textlink="">
      <xdr:nvSpPr>
        <xdr:cNvPr id="50146" name="AutoShape 1" descr="Eine Matrixformel, die Konstanten verwendet">
          <a:extLst>
            <a:ext uri="{FF2B5EF4-FFF2-40B4-BE49-F238E27FC236}">
              <a16:creationId xmlns:a16="http://schemas.microsoft.com/office/drawing/2014/main" id="{E83CF64B-C858-C199-2354-584FB24CE29F}"/>
            </a:ext>
          </a:extLst>
        </xdr:cNvPr>
        <xdr:cNvSpPr>
          <a:spLocks noChangeAspect="1" noChangeArrowheads="1"/>
        </xdr:cNvSpPr>
      </xdr:nvSpPr>
      <xdr:spPr bwMode="auto">
        <a:xfrm>
          <a:off x="8096250" y="607123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373</xdr:row>
      <xdr:rowOff>0</xdr:rowOff>
    </xdr:from>
    <xdr:to>
      <xdr:col>11</xdr:col>
      <xdr:colOff>314325</xdr:colOff>
      <xdr:row>374</xdr:row>
      <xdr:rowOff>133350</xdr:rowOff>
    </xdr:to>
    <xdr:sp macro="" textlink="">
      <xdr:nvSpPr>
        <xdr:cNvPr id="50147" name="AutoShape 1" descr="Eine Matrixformel, die Konstanten verwendet">
          <a:extLst>
            <a:ext uri="{FF2B5EF4-FFF2-40B4-BE49-F238E27FC236}">
              <a16:creationId xmlns:a16="http://schemas.microsoft.com/office/drawing/2014/main" id="{EDE55CF0-BD31-9A01-71AC-6BC889A2CAFB}"/>
            </a:ext>
          </a:extLst>
        </xdr:cNvPr>
        <xdr:cNvSpPr>
          <a:spLocks noChangeAspect="1" noChangeArrowheads="1"/>
        </xdr:cNvSpPr>
      </xdr:nvSpPr>
      <xdr:spPr bwMode="auto">
        <a:xfrm>
          <a:off x="8096250" y="607123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373</xdr:row>
      <xdr:rowOff>0</xdr:rowOff>
    </xdr:from>
    <xdr:to>
      <xdr:col>11</xdr:col>
      <xdr:colOff>314325</xdr:colOff>
      <xdr:row>374</xdr:row>
      <xdr:rowOff>133350</xdr:rowOff>
    </xdr:to>
    <xdr:sp macro="" textlink="">
      <xdr:nvSpPr>
        <xdr:cNvPr id="50148" name="AutoShape 1" descr="Eine Matrixformel, die Konstanten verwendet">
          <a:extLst>
            <a:ext uri="{FF2B5EF4-FFF2-40B4-BE49-F238E27FC236}">
              <a16:creationId xmlns:a16="http://schemas.microsoft.com/office/drawing/2014/main" id="{236D3081-0952-BB13-3BE8-70BEEB61B5CE}"/>
            </a:ext>
          </a:extLst>
        </xdr:cNvPr>
        <xdr:cNvSpPr>
          <a:spLocks noChangeAspect="1" noChangeArrowheads="1"/>
        </xdr:cNvSpPr>
      </xdr:nvSpPr>
      <xdr:spPr bwMode="auto">
        <a:xfrm>
          <a:off x="8096250" y="607123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373</xdr:row>
      <xdr:rowOff>0</xdr:rowOff>
    </xdr:from>
    <xdr:to>
      <xdr:col>11</xdr:col>
      <xdr:colOff>314325</xdr:colOff>
      <xdr:row>374</xdr:row>
      <xdr:rowOff>133350</xdr:rowOff>
    </xdr:to>
    <xdr:sp macro="" textlink="">
      <xdr:nvSpPr>
        <xdr:cNvPr id="50149" name="AutoShape 1" descr="Eine Matrixformel, die Konstanten verwendet">
          <a:extLst>
            <a:ext uri="{FF2B5EF4-FFF2-40B4-BE49-F238E27FC236}">
              <a16:creationId xmlns:a16="http://schemas.microsoft.com/office/drawing/2014/main" id="{F9528BE6-0CD4-3FF4-00E0-312FDF141F58}"/>
            </a:ext>
          </a:extLst>
        </xdr:cNvPr>
        <xdr:cNvSpPr>
          <a:spLocks noChangeAspect="1" noChangeArrowheads="1"/>
        </xdr:cNvSpPr>
      </xdr:nvSpPr>
      <xdr:spPr bwMode="auto">
        <a:xfrm>
          <a:off x="8096250" y="607123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373</xdr:row>
      <xdr:rowOff>0</xdr:rowOff>
    </xdr:from>
    <xdr:to>
      <xdr:col>11</xdr:col>
      <xdr:colOff>314325</xdr:colOff>
      <xdr:row>374</xdr:row>
      <xdr:rowOff>133350</xdr:rowOff>
    </xdr:to>
    <xdr:sp macro="" textlink="">
      <xdr:nvSpPr>
        <xdr:cNvPr id="50150" name="AutoShape 1" descr="Eine Matrixformel, die Konstanten verwendet">
          <a:extLst>
            <a:ext uri="{FF2B5EF4-FFF2-40B4-BE49-F238E27FC236}">
              <a16:creationId xmlns:a16="http://schemas.microsoft.com/office/drawing/2014/main" id="{D41026A3-0B6D-EE5E-6FAB-4CB4F303998A}"/>
            </a:ext>
          </a:extLst>
        </xdr:cNvPr>
        <xdr:cNvSpPr>
          <a:spLocks noChangeAspect="1" noChangeArrowheads="1"/>
        </xdr:cNvSpPr>
      </xdr:nvSpPr>
      <xdr:spPr bwMode="auto">
        <a:xfrm>
          <a:off x="8096250" y="607123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373</xdr:row>
      <xdr:rowOff>0</xdr:rowOff>
    </xdr:from>
    <xdr:to>
      <xdr:col>11</xdr:col>
      <xdr:colOff>314325</xdr:colOff>
      <xdr:row>374</xdr:row>
      <xdr:rowOff>133350</xdr:rowOff>
    </xdr:to>
    <xdr:sp macro="" textlink="">
      <xdr:nvSpPr>
        <xdr:cNvPr id="50151" name="AutoShape 1" descr="Eine Matrixformel, die Konstanten verwendet">
          <a:extLst>
            <a:ext uri="{FF2B5EF4-FFF2-40B4-BE49-F238E27FC236}">
              <a16:creationId xmlns:a16="http://schemas.microsoft.com/office/drawing/2014/main" id="{3DF8821A-D186-8663-3969-8A55C3AD5A5D}"/>
            </a:ext>
          </a:extLst>
        </xdr:cNvPr>
        <xdr:cNvSpPr>
          <a:spLocks noChangeAspect="1" noChangeArrowheads="1"/>
        </xdr:cNvSpPr>
      </xdr:nvSpPr>
      <xdr:spPr bwMode="auto">
        <a:xfrm>
          <a:off x="8096250" y="607123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373</xdr:row>
      <xdr:rowOff>0</xdr:rowOff>
    </xdr:from>
    <xdr:to>
      <xdr:col>11</xdr:col>
      <xdr:colOff>314325</xdr:colOff>
      <xdr:row>374</xdr:row>
      <xdr:rowOff>133350</xdr:rowOff>
    </xdr:to>
    <xdr:sp macro="" textlink="">
      <xdr:nvSpPr>
        <xdr:cNvPr id="50152" name="AutoShape 1" descr="Eine Matrixformel, die Konstanten verwendet">
          <a:extLst>
            <a:ext uri="{FF2B5EF4-FFF2-40B4-BE49-F238E27FC236}">
              <a16:creationId xmlns:a16="http://schemas.microsoft.com/office/drawing/2014/main" id="{D9857606-A61D-8D4B-972C-E133049AB289}"/>
            </a:ext>
          </a:extLst>
        </xdr:cNvPr>
        <xdr:cNvSpPr>
          <a:spLocks noChangeAspect="1" noChangeArrowheads="1"/>
        </xdr:cNvSpPr>
      </xdr:nvSpPr>
      <xdr:spPr bwMode="auto">
        <a:xfrm>
          <a:off x="8096250" y="607123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373</xdr:row>
      <xdr:rowOff>0</xdr:rowOff>
    </xdr:from>
    <xdr:to>
      <xdr:col>11</xdr:col>
      <xdr:colOff>314325</xdr:colOff>
      <xdr:row>374</xdr:row>
      <xdr:rowOff>133350</xdr:rowOff>
    </xdr:to>
    <xdr:sp macro="" textlink="">
      <xdr:nvSpPr>
        <xdr:cNvPr id="50153" name="AutoShape 1" descr="Eine Matrixformel, die Konstanten verwendet">
          <a:extLst>
            <a:ext uri="{FF2B5EF4-FFF2-40B4-BE49-F238E27FC236}">
              <a16:creationId xmlns:a16="http://schemas.microsoft.com/office/drawing/2014/main" id="{BF9B00D4-4295-90AA-DA19-1FDB2899A2EA}"/>
            </a:ext>
          </a:extLst>
        </xdr:cNvPr>
        <xdr:cNvSpPr>
          <a:spLocks noChangeAspect="1" noChangeArrowheads="1"/>
        </xdr:cNvSpPr>
      </xdr:nvSpPr>
      <xdr:spPr bwMode="auto">
        <a:xfrm>
          <a:off x="8096250" y="607123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373</xdr:row>
      <xdr:rowOff>0</xdr:rowOff>
    </xdr:from>
    <xdr:to>
      <xdr:col>11</xdr:col>
      <xdr:colOff>314325</xdr:colOff>
      <xdr:row>374</xdr:row>
      <xdr:rowOff>133350</xdr:rowOff>
    </xdr:to>
    <xdr:sp macro="" textlink="">
      <xdr:nvSpPr>
        <xdr:cNvPr id="50154" name="AutoShape 1" descr="Eine Matrixformel, die Konstanten verwendet">
          <a:extLst>
            <a:ext uri="{FF2B5EF4-FFF2-40B4-BE49-F238E27FC236}">
              <a16:creationId xmlns:a16="http://schemas.microsoft.com/office/drawing/2014/main" id="{B432EDD3-8BD2-8F76-0A6D-7E8A7A7E81E7}"/>
            </a:ext>
          </a:extLst>
        </xdr:cNvPr>
        <xdr:cNvSpPr>
          <a:spLocks noChangeAspect="1" noChangeArrowheads="1"/>
        </xdr:cNvSpPr>
      </xdr:nvSpPr>
      <xdr:spPr bwMode="auto">
        <a:xfrm>
          <a:off x="8096250" y="607123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373</xdr:row>
      <xdr:rowOff>0</xdr:rowOff>
    </xdr:from>
    <xdr:to>
      <xdr:col>11</xdr:col>
      <xdr:colOff>314325</xdr:colOff>
      <xdr:row>374</xdr:row>
      <xdr:rowOff>133350</xdr:rowOff>
    </xdr:to>
    <xdr:sp macro="" textlink="">
      <xdr:nvSpPr>
        <xdr:cNvPr id="50155" name="AutoShape 1" descr="Eine Matrixformel, die Konstanten verwendet">
          <a:extLst>
            <a:ext uri="{FF2B5EF4-FFF2-40B4-BE49-F238E27FC236}">
              <a16:creationId xmlns:a16="http://schemas.microsoft.com/office/drawing/2014/main" id="{C83F5DDA-5677-9FA3-49F7-FC1357187485}"/>
            </a:ext>
          </a:extLst>
        </xdr:cNvPr>
        <xdr:cNvSpPr>
          <a:spLocks noChangeAspect="1" noChangeArrowheads="1"/>
        </xdr:cNvSpPr>
      </xdr:nvSpPr>
      <xdr:spPr bwMode="auto">
        <a:xfrm>
          <a:off x="8096250" y="607123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373</xdr:row>
      <xdr:rowOff>0</xdr:rowOff>
    </xdr:from>
    <xdr:to>
      <xdr:col>11</xdr:col>
      <xdr:colOff>314325</xdr:colOff>
      <xdr:row>374</xdr:row>
      <xdr:rowOff>133350</xdr:rowOff>
    </xdr:to>
    <xdr:sp macro="" textlink="">
      <xdr:nvSpPr>
        <xdr:cNvPr id="50156" name="AutoShape 1" descr="Eine Matrixformel, die Konstanten verwendet">
          <a:extLst>
            <a:ext uri="{FF2B5EF4-FFF2-40B4-BE49-F238E27FC236}">
              <a16:creationId xmlns:a16="http://schemas.microsoft.com/office/drawing/2014/main" id="{14E69531-8A74-FAF1-C4FD-A4B03F9F187A}"/>
            </a:ext>
          </a:extLst>
        </xdr:cNvPr>
        <xdr:cNvSpPr>
          <a:spLocks noChangeAspect="1" noChangeArrowheads="1"/>
        </xdr:cNvSpPr>
      </xdr:nvSpPr>
      <xdr:spPr bwMode="auto">
        <a:xfrm>
          <a:off x="8096250" y="607123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373</xdr:row>
      <xdr:rowOff>0</xdr:rowOff>
    </xdr:from>
    <xdr:to>
      <xdr:col>11</xdr:col>
      <xdr:colOff>314325</xdr:colOff>
      <xdr:row>374</xdr:row>
      <xdr:rowOff>133350</xdr:rowOff>
    </xdr:to>
    <xdr:sp macro="" textlink="">
      <xdr:nvSpPr>
        <xdr:cNvPr id="50157" name="AutoShape 1" descr="Eine Matrixformel, die Konstanten verwendet">
          <a:extLst>
            <a:ext uri="{FF2B5EF4-FFF2-40B4-BE49-F238E27FC236}">
              <a16:creationId xmlns:a16="http://schemas.microsoft.com/office/drawing/2014/main" id="{C7F885B4-CA12-F832-7FAD-82A18C385CE0}"/>
            </a:ext>
          </a:extLst>
        </xdr:cNvPr>
        <xdr:cNvSpPr>
          <a:spLocks noChangeAspect="1" noChangeArrowheads="1"/>
        </xdr:cNvSpPr>
      </xdr:nvSpPr>
      <xdr:spPr bwMode="auto">
        <a:xfrm>
          <a:off x="8096250" y="607123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373</xdr:row>
      <xdr:rowOff>0</xdr:rowOff>
    </xdr:from>
    <xdr:to>
      <xdr:col>11</xdr:col>
      <xdr:colOff>314325</xdr:colOff>
      <xdr:row>374</xdr:row>
      <xdr:rowOff>133350</xdr:rowOff>
    </xdr:to>
    <xdr:sp macro="" textlink="">
      <xdr:nvSpPr>
        <xdr:cNvPr id="50158" name="AutoShape 1" descr="Eine Matrixformel, die Konstanten verwendet">
          <a:extLst>
            <a:ext uri="{FF2B5EF4-FFF2-40B4-BE49-F238E27FC236}">
              <a16:creationId xmlns:a16="http://schemas.microsoft.com/office/drawing/2014/main" id="{17BAAECB-6F96-96F9-3243-3EF6F2FCF8CD}"/>
            </a:ext>
          </a:extLst>
        </xdr:cNvPr>
        <xdr:cNvSpPr>
          <a:spLocks noChangeAspect="1" noChangeArrowheads="1"/>
        </xdr:cNvSpPr>
      </xdr:nvSpPr>
      <xdr:spPr bwMode="auto">
        <a:xfrm>
          <a:off x="8096250" y="607123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373</xdr:row>
      <xdr:rowOff>0</xdr:rowOff>
    </xdr:from>
    <xdr:to>
      <xdr:col>11</xdr:col>
      <xdr:colOff>314325</xdr:colOff>
      <xdr:row>374</xdr:row>
      <xdr:rowOff>133350</xdr:rowOff>
    </xdr:to>
    <xdr:sp macro="" textlink="">
      <xdr:nvSpPr>
        <xdr:cNvPr id="50159" name="AutoShape 1" descr="Eine Matrixformel, die Konstanten verwendet">
          <a:extLst>
            <a:ext uri="{FF2B5EF4-FFF2-40B4-BE49-F238E27FC236}">
              <a16:creationId xmlns:a16="http://schemas.microsoft.com/office/drawing/2014/main" id="{2739BAFF-1DFE-9F5A-3620-4913D96277AE}"/>
            </a:ext>
          </a:extLst>
        </xdr:cNvPr>
        <xdr:cNvSpPr>
          <a:spLocks noChangeAspect="1" noChangeArrowheads="1"/>
        </xdr:cNvSpPr>
      </xdr:nvSpPr>
      <xdr:spPr bwMode="auto">
        <a:xfrm>
          <a:off x="8096250" y="607123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373</xdr:row>
      <xdr:rowOff>0</xdr:rowOff>
    </xdr:from>
    <xdr:to>
      <xdr:col>11</xdr:col>
      <xdr:colOff>314325</xdr:colOff>
      <xdr:row>374</xdr:row>
      <xdr:rowOff>133350</xdr:rowOff>
    </xdr:to>
    <xdr:sp macro="" textlink="">
      <xdr:nvSpPr>
        <xdr:cNvPr id="50160" name="AutoShape 1" descr="Eine Matrixformel, die Konstanten verwendet">
          <a:extLst>
            <a:ext uri="{FF2B5EF4-FFF2-40B4-BE49-F238E27FC236}">
              <a16:creationId xmlns:a16="http://schemas.microsoft.com/office/drawing/2014/main" id="{DBE40630-2AB2-8A1E-1F5A-A39680D3D2AE}"/>
            </a:ext>
          </a:extLst>
        </xdr:cNvPr>
        <xdr:cNvSpPr>
          <a:spLocks noChangeAspect="1" noChangeArrowheads="1"/>
        </xdr:cNvSpPr>
      </xdr:nvSpPr>
      <xdr:spPr bwMode="auto">
        <a:xfrm>
          <a:off x="8096250" y="607123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373</xdr:row>
      <xdr:rowOff>0</xdr:rowOff>
    </xdr:from>
    <xdr:to>
      <xdr:col>11</xdr:col>
      <xdr:colOff>314325</xdr:colOff>
      <xdr:row>374</xdr:row>
      <xdr:rowOff>133350</xdr:rowOff>
    </xdr:to>
    <xdr:sp macro="" textlink="">
      <xdr:nvSpPr>
        <xdr:cNvPr id="50161" name="AutoShape 1" descr="Eine Matrixformel, die Konstanten verwendet">
          <a:extLst>
            <a:ext uri="{FF2B5EF4-FFF2-40B4-BE49-F238E27FC236}">
              <a16:creationId xmlns:a16="http://schemas.microsoft.com/office/drawing/2014/main" id="{D5C7439D-5267-B3BC-C068-77F0F8C91E07}"/>
            </a:ext>
          </a:extLst>
        </xdr:cNvPr>
        <xdr:cNvSpPr>
          <a:spLocks noChangeAspect="1" noChangeArrowheads="1"/>
        </xdr:cNvSpPr>
      </xdr:nvSpPr>
      <xdr:spPr bwMode="auto">
        <a:xfrm>
          <a:off x="8096250" y="607123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373</xdr:row>
      <xdr:rowOff>0</xdr:rowOff>
    </xdr:from>
    <xdr:to>
      <xdr:col>11</xdr:col>
      <xdr:colOff>314325</xdr:colOff>
      <xdr:row>374</xdr:row>
      <xdr:rowOff>133350</xdr:rowOff>
    </xdr:to>
    <xdr:sp macro="" textlink="">
      <xdr:nvSpPr>
        <xdr:cNvPr id="50162" name="AutoShape 1" descr="Eine Matrixformel, die Konstanten verwendet">
          <a:extLst>
            <a:ext uri="{FF2B5EF4-FFF2-40B4-BE49-F238E27FC236}">
              <a16:creationId xmlns:a16="http://schemas.microsoft.com/office/drawing/2014/main" id="{D5691E7A-AA3D-3722-B6A2-AEB169CE5302}"/>
            </a:ext>
          </a:extLst>
        </xdr:cNvPr>
        <xdr:cNvSpPr>
          <a:spLocks noChangeAspect="1" noChangeArrowheads="1"/>
        </xdr:cNvSpPr>
      </xdr:nvSpPr>
      <xdr:spPr bwMode="auto">
        <a:xfrm>
          <a:off x="8096250" y="607123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373</xdr:row>
      <xdr:rowOff>0</xdr:rowOff>
    </xdr:from>
    <xdr:to>
      <xdr:col>11</xdr:col>
      <xdr:colOff>314325</xdr:colOff>
      <xdr:row>374</xdr:row>
      <xdr:rowOff>133350</xdr:rowOff>
    </xdr:to>
    <xdr:sp macro="" textlink="">
      <xdr:nvSpPr>
        <xdr:cNvPr id="50163" name="AutoShape 1" descr="Eine Matrixformel, die Konstanten verwendet">
          <a:extLst>
            <a:ext uri="{FF2B5EF4-FFF2-40B4-BE49-F238E27FC236}">
              <a16:creationId xmlns:a16="http://schemas.microsoft.com/office/drawing/2014/main" id="{A936CDA6-30D6-7A23-57E5-B0E7A76C6DFA}"/>
            </a:ext>
          </a:extLst>
        </xdr:cNvPr>
        <xdr:cNvSpPr>
          <a:spLocks noChangeAspect="1" noChangeArrowheads="1"/>
        </xdr:cNvSpPr>
      </xdr:nvSpPr>
      <xdr:spPr bwMode="auto">
        <a:xfrm>
          <a:off x="8096250" y="607123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373</xdr:row>
      <xdr:rowOff>0</xdr:rowOff>
    </xdr:from>
    <xdr:to>
      <xdr:col>11</xdr:col>
      <xdr:colOff>314325</xdr:colOff>
      <xdr:row>374</xdr:row>
      <xdr:rowOff>133350</xdr:rowOff>
    </xdr:to>
    <xdr:sp macro="" textlink="">
      <xdr:nvSpPr>
        <xdr:cNvPr id="50164" name="AutoShape 1" descr="Eine Matrixformel, die Konstanten verwendet">
          <a:extLst>
            <a:ext uri="{FF2B5EF4-FFF2-40B4-BE49-F238E27FC236}">
              <a16:creationId xmlns:a16="http://schemas.microsoft.com/office/drawing/2014/main" id="{6D2E7A84-9359-591C-3191-9A90718884CC}"/>
            </a:ext>
          </a:extLst>
        </xdr:cNvPr>
        <xdr:cNvSpPr>
          <a:spLocks noChangeAspect="1" noChangeArrowheads="1"/>
        </xdr:cNvSpPr>
      </xdr:nvSpPr>
      <xdr:spPr bwMode="auto">
        <a:xfrm>
          <a:off x="8096250" y="607123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373</xdr:row>
      <xdr:rowOff>0</xdr:rowOff>
    </xdr:from>
    <xdr:to>
      <xdr:col>11</xdr:col>
      <xdr:colOff>314325</xdr:colOff>
      <xdr:row>374</xdr:row>
      <xdr:rowOff>133350</xdr:rowOff>
    </xdr:to>
    <xdr:sp macro="" textlink="">
      <xdr:nvSpPr>
        <xdr:cNvPr id="50165" name="AutoShape 1" descr="Eine Matrixformel, die Konstanten verwendet">
          <a:extLst>
            <a:ext uri="{FF2B5EF4-FFF2-40B4-BE49-F238E27FC236}">
              <a16:creationId xmlns:a16="http://schemas.microsoft.com/office/drawing/2014/main" id="{951C7809-524E-B7AA-7390-E63CD8E7DF3F}"/>
            </a:ext>
          </a:extLst>
        </xdr:cNvPr>
        <xdr:cNvSpPr>
          <a:spLocks noChangeAspect="1" noChangeArrowheads="1"/>
        </xdr:cNvSpPr>
      </xdr:nvSpPr>
      <xdr:spPr bwMode="auto">
        <a:xfrm>
          <a:off x="8096250" y="607123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373</xdr:row>
      <xdr:rowOff>0</xdr:rowOff>
    </xdr:from>
    <xdr:to>
      <xdr:col>11</xdr:col>
      <xdr:colOff>314325</xdr:colOff>
      <xdr:row>374</xdr:row>
      <xdr:rowOff>133350</xdr:rowOff>
    </xdr:to>
    <xdr:sp macro="" textlink="">
      <xdr:nvSpPr>
        <xdr:cNvPr id="50166" name="AutoShape 1" descr="Eine Matrixformel, die Konstanten verwendet">
          <a:extLst>
            <a:ext uri="{FF2B5EF4-FFF2-40B4-BE49-F238E27FC236}">
              <a16:creationId xmlns:a16="http://schemas.microsoft.com/office/drawing/2014/main" id="{BDFCB588-A6A1-AEE1-B1FD-CE2DA3CD0BB2}"/>
            </a:ext>
          </a:extLst>
        </xdr:cNvPr>
        <xdr:cNvSpPr>
          <a:spLocks noChangeAspect="1" noChangeArrowheads="1"/>
        </xdr:cNvSpPr>
      </xdr:nvSpPr>
      <xdr:spPr bwMode="auto">
        <a:xfrm>
          <a:off x="8096250" y="607123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373</xdr:row>
      <xdr:rowOff>0</xdr:rowOff>
    </xdr:from>
    <xdr:to>
      <xdr:col>11</xdr:col>
      <xdr:colOff>314325</xdr:colOff>
      <xdr:row>374</xdr:row>
      <xdr:rowOff>133350</xdr:rowOff>
    </xdr:to>
    <xdr:sp macro="" textlink="">
      <xdr:nvSpPr>
        <xdr:cNvPr id="50167" name="AutoShape 1" descr="Eine Matrixformel, die Konstanten verwendet">
          <a:extLst>
            <a:ext uri="{FF2B5EF4-FFF2-40B4-BE49-F238E27FC236}">
              <a16:creationId xmlns:a16="http://schemas.microsoft.com/office/drawing/2014/main" id="{0937424B-3057-3532-5F99-2D9FB6A08715}"/>
            </a:ext>
          </a:extLst>
        </xdr:cNvPr>
        <xdr:cNvSpPr>
          <a:spLocks noChangeAspect="1" noChangeArrowheads="1"/>
        </xdr:cNvSpPr>
      </xdr:nvSpPr>
      <xdr:spPr bwMode="auto">
        <a:xfrm>
          <a:off x="8096250" y="607123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373</xdr:row>
      <xdr:rowOff>0</xdr:rowOff>
    </xdr:from>
    <xdr:to>
      <xdr:col>11</xdr:col>
      <xdr:colOff>314325</xdr:colOff>
      <xdr:row>374</xdr:row>
      <xdr:rowOff>133350</xdr:rowOff>
    </xdr:to>
    <xdr:sp macro="" textlink="">
      <xdr:nvSpPr>
        <xdr:cNvPr id="50168" name="AutoShape 1" descr="Eine Matrixformel, die Konstanten verwendet">
          <a:extLst>
            <a:ext uri="{FF2B5EF4-FFF2-40B4-BE49-F238E27FC236}">
              <a16:creationId xmlns:a16="http://schemas.microsoft.com/office/drawing/2014/main" id="{EFAF5F41-AF7A-2FA4-EADA-98BC0C1A06B4}"/>
            </a:ext>
          </a:extLst>
        </xdr:cNvPr>
        <xdr:cNvSpPr>
          <a:spLocks noChangeAspect="1" noChangeArrowheads="1"/>
        </xdr:cNvSpPr>
      </xdr:nvSpPr>
      <xdr:spPr bwMode="auto">
        <a:xfrm>
          <a:off x="8096250" y="607123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373</xdr:row>
      <xdr:rowOff>0</xdr:rowOff>
    </xdr:from>
    <xdr:to>
      <xdr:col>11</xdr:col>
      <xdr:colOff>314325</xdr:colOff>
      <xdr:row>374</xdr:row>
      <xdr:rowOff>133350</xdr:rowOff>
    </xdr:to>
    <xdr:sp macro="" textlink="">
      <xdr:nvSpPr>
        <xdr:cNvPr id="50169" name="AutoShape 1" descr="Eine Matrixformel, die Konstanten verwendet">
          <a:extLst>
            <a:ext uri="{FF2B5EF4-FFF2-40B4-BE49-F238E27FC236}">
              <a16:creationId xmlns:a16="http://schemas.microsoft.com/office/drawing/2014/main" id="{F7F91D74-F035-F60C-5527-7473C1385B6B}"/>
            </a:ext>
          </a:extLst>
        </xdr:cNvPr>
        <xdr:cNvSpPr>
          <a:spLocks noChangeAspect="1" noChangeArrowheads="1"/>
        </xdr:cNvSpPr>
      </xdr:nvSpPr>
      <xdr:spPr bwMode="auto">
        <a:xfrm>
          <a:off x="8096250" y="607123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235</xdr:row>
      <xdr:rowOff>0</xdr:rowOff>
    </xdr:from>
    <xdr:to>
      <xdr:col>11</xdr:col>
      <xdr:colOff>314325</xdr:colOff>
      <xdr:row>236</xdr:row>
      <xdr:rowOff>133350</xdr:rowOff>
    </xdr:to>
    <xdr:sp macro="" textlink="">
      <xdr:nvSpPr>
        <xdr:cNvPr id="50170" name="AutoShape 1" descr="Eine Matrixformel, die Konstanten verwendet">
          <a:extLst>
            <a:ext uri="{FF2B5EF4-FFF2-40B4-BE49-F238E27FC236}">
              <a16:creationId xmlns:a16="http://schemas.microsoft.com/office/drawing/2014/main" id="{3A689388-5511-D94E-8297-B423935EC76F}"/>
            </a:ext>
          </a:extLst>
        </xdr:cNvPr>
        <xdr:cNvSpPr>
          <a:spLocks noChangeAspect="1" noChangeArrowheads="1"/>
        </xdr:cNvSpPr>
      </xdr:nvSpPr>
      <xdr:spPr bwMode="auto">
        <a:xfrm>
          <a:off x="8096250" y="383667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235</xdr:row>
      <xdr:rowOff>0</xdr:rowOff>
    </xdr:from>
    <xdr:to>
      <xdr:col>11</xdr:col>
      <xdr:colOff>314325</xdr:colOff>
      <xdr:row>236</xdr:row>
      <xdr:rowOff>133350</xdr:rowOff>
    </xdr:to>
    <xdr:sp macro="" textlink="">
      <xdr:nvSpPr>
        <xdr:cNvPr id="50171" name="AutoShape 1" descr="Eine Matrixformel, die Konstanten verwendet">
          <a:extLst>
            <a:ext uri="{FF2B5EF4-FFF2-40B4-BE49-F238E27FC236}">
              <a16:creationId xmlns:a16="http://schemas.microsoft.com/office/drawing/2014/main" id="{38220BD7-950C-E2D4-8D45-8337B8263879}"/>
            </a:ext>
          </a:extLst>
        </xdr:cNvPr>
        <xdr:cNvSpPr>
          <a:spLocks noChangeAspect="1" noChangeArrowheads="1"/>
        </xdr:cNvSpPr>
      </xdr:nvSpPr>
      <xdr:spPr bwMode="auto">
        <a:xfrm>
          <a:off x="8096250" y="383667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235</xdr:row>
      <xdr:rowOff>0</xdr:rowOff>
    </xdr:from>
    <xdr:to>
      <xdr:col>11</xdr:col>
      <xdr:colOff>314325</xdr:colOff>
      <xdr:row>236</xdr:row>
      <xdr:rowOff>133350</xdr:rowOff>
    </xdr:to>
    <xdr:sp macro="" textlink="">
      <xdr:nvSpPr>
        <xdr:cNvPr id="50172" name="AutoShape 1" descr="Eine Matrixformel, die Konstanten verwendet">
          <a:extLst>
            <a:ext uri="{FF2B5EF4-FFF2-40B4-BE49-F238E27FC236}">
              <a16:creationId xmlns:a16="http://schemas.microsoft.com/office/drawing/2014/main" id="{9DAE7977-F2AA-058F-FAD7-8B048553B4EB}"/>
            </a:ext>
          </a:extLst>
        </xdr:cNvPr>
        <xdr:cNvSpPr>
          <a:spLocks noChangeAspect="1" noChangeArrowheads="1"/>
        </xdr:cNvSpPr>
      </xdr:nvSpPr>
      <xdr:spPr bwMode="auto">
        <a:xfrm>
          <a:off x="8096250" y="383667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235</xdr:row>
      <xdr:rowOff>0</xdr:rowOff>
    </xdr:from>
    <xdr:to>
      <xdr:col>11</xdr:col>
      <xdr:colOff>314325</xdr:colOff>
      <xdr:row>236</xdr:row>
      <xdr:rowOff>133350</xdr:rowOff>
    </xdr:to>
    <xdr:sp macro="" textlink="">
      <xdr:nvSpPr>
        <xdr:cNvPr id="50173" name="AutoShape 1" descr="Eine Matrixformel, die Konstanten verwendet">
          <a:extLst>
            <a:ext uri="{FF2B5EF4-FFF2-40B4-BE49-F238E27FC236}">
              <a16:creationId xmlns:a16="http://schemas.microsoft.com/office/drawing/2014/main" id="{FFD80DE5-32D4-6580-AAD0-DB6B5622D1CD}"/>
            </a:ext>
          </a:extLst>
        </xdr:cNvPr>
        <xdr:cNvSpPr>
          <a:spLocks noChangeAspect="1" noChangeArrowheads="1"/>
        </xdr:cNvSpPr>
      </xdr:nvSpPr>
      <xdr:spPr bwMode="auto">
        <a:xfrm>
          <a:off x="8096250" y="383667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201</xdr:row>
      <xdr:rowOff>0</xdr:rowOff>
    </xdr:from>
    <xdr:to>
      <xdr:col>11</xdr:col>
      <xdr:colOff>314325</xdr:colOff>
      <xdr:row>202</xdr:row>
      <xdr:rowOff>133350</xdr:rowOff>
    </xdr:to>
    <xdr:sp macro="" textlink="">
      <xdr:nvSpPr>
        <xdr:cNvPr id="50174" name="AutoShape 1" descr="Eine Matrixformel, die Konstanten verwendet">
          <a:extLst>
            <a:ext uri="{FF2B5EF4-FFF2-40B4-BE49-F238E27FC236}">
              <a16:creationId xmlns:a16="http://schemas.microsoft.com/office/drawing/2014/main" id="{FE56B515-B55D-FE3C-9532-33A9FB59C344}"/>
            </a:ext>
          </a:extLst>
        </xdr:cNvPr>
        <xdr:cNvSpPr>
          <a:spLocks noChangeAspect="1" noChangeArrowheads="1"/>
        </xdr:cNvSpPr>
      </xdr:nvSpPr>
      <xdr:spPr bwMode="auto">
        <a:xfrm>
          <a:off x="8096250" y="328612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201</xdr:row>
      <xdr:rowOff>0</xdr:rowOff>
    </xdr:from>
    <xdr:to>
      <xdr:col>11</xdr:col>
      <xdr:colOff>314325</xdr:colOff>
      <xdr:row>202</xdr:row>
      <xdr:rowOff>133350</xdr:rowOff>
    </xdr:to>
    <xdr:sp macro="" textlink="">
      <xdr:nvSpPr>
        <xdr:cNvPr id="50175" name="AutoShape 1" descr="Eine Matrixformel, die Konstanten verwendet">
          <a:extLst>
            <a:ext uri="{FF2B5EF4-FFF2-40B4-BE49-F238E27FC236}">
              <a16:creationId xmlns:a16="http://schemas.microsoft.com/office/drawing/2014/main" id="{60825AB0-A426-BC10-9B11-2C77AAE90C3C}"/>
            </a:ext>
          </a:extLst>
        </xdr:cNvPr>
        <xdr:cNvSpPr>
          <a:spLocks noChangeAspect="1" noChangeArrowheads="1"/>
        </xdr:cNvSpPr>
      </xdr:nvSpPr>
      <xdr:spPr bwMode="auto">
        <a:xfrm>
          <a:off x="8096250" y="328612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201</xdr:row>
      <xdr:rowOff>0</xdr:rowOff>
    </xdr:from>
    <xdr:to>
      <xdr:col>11</xdr:col>
      <xdr:colOff>314325</xdr:colOff>
      <xdr:row>202</xdr:row>
      <xdr:rowOff>133350</xdr:rowOff>
    </xdr:to>
    <xdr:sp macro="" textlink="">
      <xdr:nvSpPr>
        <xdr:cNvPr id="50176" name="AutoShape 1" descr="Eine Matrixformel, die Konstanten verwendet">
          <a:extLst>
            <a:ext uri="{FF2B5EF4-FFF2-40B4-BE49-F238E27FC236}">
              <a16:creationId xmlns:a16="http://schemas.microsoft.com/office/drawing/2014/main" id="{EEAAEDBE-99E4-2C0B-41BF-89924DEEEAF0}"/>
            </a:ext>
          </a:extLst>
        </xdr:cNvPr>
        <xdr:cNvSpPr>
          <a:spLocks noChangeAspect="1" noChangeArrowheads="1"/>
        </xdr:cNvSpPr>
      </xdr:nvSpPr>
      <xdr:spPr bwMode="auto">
        <a:xfrm>
          <a:off x="8096250" y="328612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201</xdr:row>
      <xdr:rowOff>0</xdr:rowOff>
    </xdr:from>
    <xdr:to>
      <xdr:col>11</xdr:col>
      <xdr:colOff>314325</xdr:colOff>
      <xdr:row>202</xdr:row>
      <xdr:rowOff>133350</xdr:rowOff>
    </xdr:to>
    <xdr:sp macro="" textlink="">
      <xdr:nvSpPr>
        <xdr:cNvPr id="50177" name="AutoShape 1" descr="Eine Matrixformel, die Konstanten verwendet">
          <a:extLst>
            <a:ext uri="{FF2B5EF4-FFF2-40B4-BE49-F238E27FC236}">
              <a16:creationId xmlns:a16="http://schemas.microsoft.com/office/drawing/2014/main" id="{6839999B-F630-EC14-8866-6207F0999F6A}"/>
            </a:ext>
          </a:extLst>
        </xdr:cNvPr>
        <xdr:cNvSpPr>
          <a:spLocks noChangeAspect="1" noChangeArrowheads="1"/>
        </xdr:cNvSpPr>
      </xdr:nvSpPr>
      <xdr:spPr bwMode="auto">
        <a:xfrm>
          <a:off x="8096250" y="328612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236</xdr:row>
      <xdr:rowOff>0</xdr:rowOff>
    </xdr:from>
    <xdr:to>
      <xdr:col>11</xdr:col>
      <xdr:colOff>314325</xdr:colOff>
      <xdr:row>237</xdr:row>
      <xdr:rowOff>133350</xdr:rowOff>
    </xdr:to>
    <xdr:sp macro="" textlink="">
      <xdr:nvSpPr>
        <xdr:cNvPr id="50178" name="AutoShape 1" descr="Eine Matrixformel, die Konstanten verwendet">
          <a:extLst>
            <a:ext uri="{FF2B5EF4-FFF2-40B4-BE49-F238E27FC236}">
              <a16:creationId xmlns:a16="http://schemas.microsoft.com/office/drawing/2014/main" id="{BBA2E761-D0A3-3990-94C5-ECF27AC43402}"/>
            </a:ext>
          </a:extLst>
        </xdr:cNvPr>
        <xdr:cNvSpPr>
          <a:spLocks noChangeAspect="1" noChangeArrowheads="1"/>
        </xdr:cNvSpPr>
      </xdr:nvSpPr>
      <xdr:spPr bwMode="auto">
        <a:xfrm>
          <a:off x="8096250" y="385286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236</xdr:row>
      <xdr:rowOff>0</xdr:rowOff>
    </xdr:from>
    <xdr:to>
      <xdr:col>11</xdr:col>
      <xdr:colOff>314325</xdr:colOff>
      <xdr:row>237</xdr:row>
      <xdr:rowOff>133350</xdr:rowOff>
    </xdr:to>
    <xdr:sp macro="" textlink="">
      <xdr:nvSpPr>
        <xdr:cNvPr id="50179" name="AutoShape 1" descr="Eine Matrixformel, die Konstanten verwendet">
          <a:extLst>
            <a:ext uri="{FF2B5EF4-FFF2-40B4-BE49-F238E27FC236}">
              <a16:creationId xmlns:a16="http://schemas.microsoft.com/office/drawing/2014/main" id="{46353500-B754-9B95-79B6-391BD3623B81}"/>
            </a:ext>
          </a:extLst>
        </xdr:cNvPr>
        <xdr:cNvSpPr>
          <a:spLocks noChangeAspect="1" noChangeArrowheads="1"/>
        </xdr:cNvSpPr>
      </xdr:nvSpPr>
      <xdr:spPr bwMode="auto">
        <a:xfrm>
          <a:off x="8096250" y="385286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236</xdr:row>
      <xdr:rowOff>0</xdr:rowOff>
    </xdr:from>
    <xdr:to>
      <xdr:col>11</xdr:col>
      <xdr:colOff>314325</xdr:colOff>
      <xdr:row>237</xdr:row>
      <xdr:rowOff>133350</xdr:rowOff>
    </xdr:to>
    <xdr:sp macro="" textlink="">
      <xdr:nvSpPr>
        <xdr:cNvPr id="50180" name="AutoShape 1" descr="Eine Matrixformel, die Konstanten verwendet">
          <a:extLst>
            <a:ext uri="{FF2B5EF4-FFF2-40B4-BE49-F238E27FC236}">
              <a16:creationId xmlns:a16="http://schemas.microsoft.com/office/drawing/2014/main" id="{0B464752-D6FE-415F-AA3B-30F304A568E9}"/>
            </a:ext>
          </a:extLst>
        </xdr:cNvPr>
        <xdr:cNvSpPr>
          <a:spLocks noChangeAspect="1" noChangeArrowheads="1"/>
        </xdr:cNvSpPr>
      </xdr:nvSpPr>
      <xdr:spPr bwMode="auto">
        <a:xfrm>
          <a:off x="8096250" y="385286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236</xdr:row>
      <xdr:rowOff>0</xdr:rowOff>
    </xdr:from>
    <xdr:to>
      <xdr:col>11</xdr:col>
      <xdr:colOff>314325</xdr:colOff>
      <xdr:row>237</xdr:row>
      <xdr:rowOff>133350</xdr:rowOff>
    </xdr:to>
    <xdr:sp macro="" textlink="">
      <xdr:nvSpPr>
        <xdr:cNvPr id="50181" name="AutoShape 1" descr="Eine Matrixformel, die Konstanten verwendet">
          <a:extLst>
            <a:ext uri="{FF2B5EF4-FFF2-40B4-BE49-F238E27FC236}">
              <a16:creationId xmlns:a16="http://schemas.microsoft.com/office/drawing/2014/main" id="{9EF24FAC-1A62-E967-38EC-003FFE6504D6}"/>
            </a:ext>
          </a:extLst>
        </xdr:cNvPr>
        <xdr:cNvSpPr>
          <a:spLocks noChangeAspect="1" noChangeArrowheads="1"/>
        </xdr:cNvSpPr>
      </xdr:nvSpPr>
      <xdr:spPr bwMode="auto">
        <a:xfrm>
          <a:off x="8096250" y="385286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170</xdr:row>
      <xdr:rowOff>0</xdr:rowOff>
    </xdr:from>
    <xdr:to>
      <xdr:col>11</xdr:col>
      <xdr:colOff>314325</xdr:colOff>
      <xdr:row>171</xdr:row>
      <xdr:rowOff>133350</xdr:rowOff>
    </xdr:to>
    <xdr:sp macro="" textlink="">
      <xdr:nvSpPr>
        <xdr:cNvPr id="50182" name="AutoShape 1" descr="Eine Matrixformel, die Konstanten verwendet">
          <a:extLst>
            <a:ext uri="{FF2B5EF4-FFF2-40B4-BE49-F238E27FC236}">
              <a16:creationId xmlns:a16="http://schemas.microsoft.com/office/drawing/2014/main" id="{EF97AC04-10CE-3155-8E0B-6FE3BDBE0180}"/>
            </a:ext>
          </a:extLst>
        </xdr:cNvPr>
        <xdr:cNvSpPr>
          <a:spLocks noChangeAspect="1" noChangeArrowheads="1"/>
        </xdr:cNvSpPr>
      </xdr:nvSpPr>
      <xdr:spPr bwMode="auto">
        <a:xfrm>
          <a:off x="8096250" y="278415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170</xdr:row>
      <xdr:rowOff>0</xdr:rowOff>
    </xdr:from>
    <xdr:to>
      <xdr:col>11</xdr:col>
      <xdr:colOff>314325</xdr:colOff>
      <xdr:row>171</xdr:row>
      <xdr:rowOff>133350</xdr:rowOff>
    </xdr:to>
    <xdr:sp macro="" textlink="">
      <xdr:nvSpPr>
        <xdr:cNvPr id="50183" name="AutoShape 1" descr="Eine Matrixformel, die Konstanten verwendet">
          <a:extLst>
            <a:ext uri="{FF2B5EF4-FFF2-40B4-BE49-F238E27FC236}">
              <a16:creationId xmlns:a16="http://schemas.microsoft.com/office/drawing/2014/main" id="{0E05AEC9-7FA5-4B53-09F6-030BE493D8C6}"/>
            </a:ext>
          </a:extLst>
        </xdr:cNvPr>
        <xdr:cNvSpPr>
          <a:spLocks noChangeAspect="1" noChangeArrowheads="1"/>
        </xdr:cNvSpPr>
      </xdr:nvSpPr>
      <xdr:spPr bwMode="auto">
        <a:xfrm>
          <a:off x="8096250" y="278415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170</xdr:row>
      <xdr:rowOff>0</xdr:rowOff>
    </xdr:from>
    <xdr:to>
      <xdr:col>11</xdr:col>
      <xdr:colOff>314325</xdr:colOff>
      <xdr:row>171</xdr:row>
      <xdr:rowOff>133350</xdr:rowOff>
    </xdr:to>
    <xdr:sp macro="" textlink="">
      <xdr:nvSpPr>
        <xdr:cNvPr id="50184" name="AutoShape 1" descr="Eine Matrixformel, die Konstanten verwendet">
          <a:extLst>
            <a:ext uri="{FF2B5EF4-FFF2-40B4-BE49-F238E27FC236}">
              <a16:creationId xmlns:a16="http://schemas.microsoft.com/office/drawing/2014/main" id="{FD5E2058-5811-0334-3DCE-E6CD1FD10CBC}"/>
            </a:ext>
          </a:extLst>
        </xdr:cNvPr>
        <xdr:cNvSpPr>
          <a:spLocks noChangeAspect="1" noChangeArrowheads="1"/>
        </xdr:cNvSpPr>
      </xdr:nvSpPr>
      <xdr:spPr bwMode="auto">
        <a:xfrm>
          <a:off x="8096250" y="278415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170</xdr:row>
      <xdr:rowOff>0</xdr:rowOff>
    </xdr:from>
    <xdr:to>
      <xdr:col>11</xdr:col>
      <xdr:colOff>314325</xdr:colOff>
      <xdr:row>171</xdr:row>
      <xdr:rowOff>133350</xdr:rowOff>
    </xdr:to>
    <xdr:sp macro="" textlink="">
      <xdr:nvSpPr>
        <xdr:cNvPr id="50185" name="AutoShape 1" descr="Eine Matrixformel, die Konstanten verwendet">
          <a:extLst>
            <a:ext uri="{FF2B5EF4-FFF2-40B4-BE49-F238E27FC236}">
              <a16:creationId xmlns:a16="http://schemas.microsoft.com/office/drawing/2014/main" id="{DBAC99E2-CB32-00CC-102D-D2D9DB173399}"/>
            </a:ext>
          </a:extLst>
        </xdr:cNvPr>
        <xdr:cNvSpPr>
          <a:spLocks noChangeAspect="1" noChangeArrowheads="1"/>
        </xdr:cNvSpPr>
      </xdr:nvSpPr>
      <xdr:spPr bwMode="auto">
        <a:xfrm>
          <a:off x="8096250" y="278415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105</xdr:row>
      <xdr:rowOff>0</xdr:rowOff>
    </xdr:from>
    <xdr:to>
      <xdr:col>11</xdr:col>
      <xdr:colOff>314325</xdr:colOff>
      <xdr:row>106</xdr:row>
      <xdr:rowOff>133350</xdr:rowOff>
    </xdr:to>
    <xdr:sp macro="" textlink="">
      <xdr:nvSpPr>
        <xdr:cNvPr id="50186" name="AutoShape 1" descr="Eine Matrixformel, die Konstanten verwendet">
          <a:extLst>
            <a:ext uri="{FF2B5EF4-FFF2-40B4-BE49-F238E27FC236}">
              <a16:creationId xmlns:a16="http://schemas.microsoft.com/office/drawing/2014/main" id="{92B8D2FA-7EE2-AE7D-389F-E97ADAE1B397}"/>
            </a:ext>
          </a:extLst>
        </xdr:cNvPr>
        <xdr:cNvSpPr>
          <a:spLocks noChangeAspect="1" noChangeArrowheads="1"/>
        </xdr:cNvSpPr>
      </xdr:nvSpPr>
      <xdr:spPr bwMode="auto">
        <a:xfrm>
          <a:off x="8096250" y="173164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105</xdr:row>
      <xdr:rowOff>0</xdr:rowOff>
    </xdr:from>
    <xdr:to>
      <xdr:col>11</xdr:col>
      <xdr:colOff>314325</xdr:colOff>
      <xdr:row>106</xdr:row>
      <xdr:rowOff>133350</xdr:rowOff>
    </xdr:to>
    <xdr:sp macro="" textlink="">
      <xdr:nvSpPr>
        <xdr:cNvPr id="50187" name="AutoShape 1" descr="Eine Matrixformel, die Konstanten verwendet">
          <a:extLst>
            <a:ext uri="{FF2B5EF4-FFF2-40B4-BE49-F238E27FC236}">
              <a16:creationId xmlns:a16="http://schemas.microsoft.com/office/drawing/2014/main" id="{8D3E63E4-5F22-41E1-8F1A-D9750B357DBB}"/>
            </a:ext>
          </a:extLst>
        </xdr:cNvPr>
        <xdr:cNvSpPr>
          <a:spLocks noChangeAspect="1" noChangeArrowheads="1"/>
        </xdr:cNvSpPr>
      </xdr:nvSpPr>
      <xdr:spPr bwMode="auto">
        <a:xfrm>
          <a:off x="8096250" y="173164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105</xdr:row>
      <xdr:rowOff>0</xdr:rowOff>
    </xdr:from>
    <xdr:to>
      <xdr:col>11</xdr:col>
      <xdr:colOff>314325</xdr:colOff>
      <xdr:row>106</xdr:row>
      <xdr:rowOff>133350</xdr:rowOff>
    </xdr:to>
    <xdr:sp macro="" textlink="">
      <xdr:nvSpPr>
        <xdr:cNvPr id="50188" name="AutoShape 1" descr="Eine Matrixformel, die Konstanten verwendet">
          <a:extLst>
            <a:ext uri="{FF2B5EF4-FFF2-40B4-BE49-F238E27FC236}">
              <a16:creationId xmlns:a16="http://schemas.microsoft.com/office/drawing/2014/main" id="{93C5D70B-B09B-C801-1730-60A9ABDB0458}"/>
            </a:ext>
          </a:extLst>
        </xdr:cNvPr>
        <xdr:cNvSpPr>
          <a:spLocks noChangeAspect="1" noChangeArrowheads="1"/>
        </xdr:cNvSpPr>
      </xdr:nvSpPr>
      <xdr:spPr bwMode="auto">
        <a:xfrm>
          <a:off x="8096250" y="173164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105</xdr:row>
      <xdr:rowOff>0</xdr:rowOff>
    </xdr:from>
    <xdr:to>
      <xdr:col>11</xdr:col>
      <xdr:colOff>314325</xdr:colOff>
      <xdr:row>106</xdr:row>
      <xdr:rowOff>133350</xdr:rowOff>
    </xdr:to>
    <xdr:sp macro="" textlink="">
      <xdr:nvSpPr>
        <xdr:cNvPr id="50189" name="AutoShape 1" descr="Eine Matrixformel, die Konstanten verwendet">
          <a:extLst>
            <a:ext uri="{FF2B5EF4-FFF2-40B4-BE49-F238E27FC236}">
              <a16:creationId xmlns:a16="http://schemas.microsoft.com/office/drawing/2014/main" id="{386DAAE0-FAD5-5E95-8EA0-93D4E7456878}"/>
            </a:ext>
          </a:extLst>
        </xdr:cNvPr>
        <xdr:cNvSpPr>
          <a:spLocks noChangeAspect="1" noChangeArrowheads="1"/>
        </xdr:cNvSpPr>
      </xdr:nvSpPr>
      <xdr:spPr bwMode="auto">
        <a:xfrm>
          <a:off x="8096250" y="173164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369</xdr:row>
      <xdr:rowOff>0</xdr:rowOff>
    </xdr:from>
    <xdr:to>
      <xdr:col>11</xdr:col>
      <xdr:colOff>314325</xdr:colOff>
      <xdr:row>370</xdr:row>
      <xdr:rowOff>133350</xdr:rowOff>
    </xdr:to>
    <xdr:sp macro="" textlink="">
      <xdr:nvSpPr>
        <xdr:cNvPr id="50190" name="AutoShape 1" descr="Eine Matrixformel, die Konstanten verwendet">
          <a:extLst>
            <a:ext uri="{FF2B5EF4-FFF2-40B4-BE49-F238E27FC236}">
              <a16:creationId xmlns:a16="http://schemas.microsoft.com/office/drawing/2014/main" id="{142CFF81-1877-C7E6-8525-FF3A2CC2D99F}"/>
            </a:ext>
          </a:extLst>
        </xdr:cNvPr>
        <xdr:cNvSpPr>
          <a:spLocks noChangeAspect="1" noChangeArrowheads="1"/>
        </xdr:cNvSpPr>
      </xdr:nvSpPr>
      <xdr:spPr bwMode="auto">
        <a:xfrm>
          <a:off x="8096250" y="600646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369</xdr:row>
      <xdr:rowOff>0</xdr:rowOff>
    </xdr:from>
    <xdr:to>
      <xdr:col>11</xdr:col>
      <xdr:colOff>314325</xdr:colOff>
      <xdr:row>370</xdr:row>
      <xdr:rowOff>133350</xdr:rowOff>
    </xdr:to>
    <xdr:sp macro="" textlink="">
      <xdr:nvSpPr>
        <xdr:cNvPr id="50191" name="AutoShape 1" descr="Eine Matrixformel, die Konstanten verwendet">
          <a:extLst>
            <a:ext uri="{FF2B5EF4-FFF2-40B4-BE49-F238E27FC236}">
              <a16:creationId xmlns:a16="http://schemas.microsoft.com/office/drawing/2014/main" id="{AD35ABE0-5C83-0E72-615E-DD0C06F252CF}"/>
            </a:ext>
          </a:extLst>
        </xdr:cNvPr>
        <xdr:cNvSpPr>
          <a:spLocks noChangeAspect="1" noChangeArrowheads="1"/>
        </xdr:cNvSpPr>
      </xdr:nvSpPr>
      <xdr:spPr bwMode="auto">
        <a:xfrm>
          <a:off x="8096250" y="600646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369</xdr:row>
      <xdr:rowOff>0</xdr:rowOff>
    </xdr:from>
    <xdr:to>
      <xdr:col>11</xdr:col>
      <xdr:colOff>314325</xdr:colOff>
      <xdr:row>370</xdr:row>
      <xdr:rowOff>133350</xdr:rowOff>
    </xdr:to>
    <xdr:sp macro="" textlink="">
      <xdr:nvSpPr>
        <xdr:cNvPr id="50192" name="AutoShape 1" descr="Eine Matrixformel, die Konstanten verwendet">
          <a:extLst>
            <a:ext uri="{FF2B5EF4-FFF2-40B4-BE49-F238E27FC236}">
              <a16:creationId xmlns:a16="http://schemas.microsoft.com/office/drawing/2014/main" id="{4526BB87-D622-5016-1B84-6A3FF62B8CC5}"/>
            </a:ext>
          </a:extLst>
        </xdr:cNvPr>
        <xdr:cNvSpPr>
          <a:spLocks noChangeAspect="1" noChangeArrowheads="1"/>
        </xdr:cNvSpPr>
      </xdr:nvSpPr>
      <xdr:spPr bwMode="auto">
        <a:xfrm>
          <a:off x="8096250" y="600646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369</xdr:row>
      <xdr:rowOff>0</xdr:rowOff>
    </xdr:from>
    <xdr:to>
      <xdr:col>11</xdr:col>
      <xdr:colOff>314325</xdr:colOff>
      <xdr:row>370</xdr:row>
      <xdr:rowOff>133350</xdr:rowOff>
    </xdr:to>
    <xdr:sp macro="" textlink="">
      <xdr:nvSpPr>
        <xdr:cNvPr id="50193" name="AutoShape 1" descr="Eine Matrixformel, die Konstanten verwendet">
          <a:extLst>
            <a:ext uri="{FF2B5EF4-FFF2-40B4-BE49-F238E27FC236}">
              <a16:creationId xmlns:a16="http://schemas.microsoft.com/office/drawing/2014/main" id="{A92B163B-8890-FCBC-D7A5-A9C94E236A84}"/>
            </a:ext>
          </a:extLst>
        </xdr:cNvPr>
        <xdr:cNvSpPr>
          <a:spLocks noChangeAspect="1" noChangeArrowheads="1"/>
        </xdr:cNvSpPr>
      </xdr:nvSpPr>
      <xdr:spPr bwMode="auto">
        <a:xfrm>
          <a:off x="8096250" y="600646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161</xdr:row>
      <xdr:rowOff>0</xdr:rowOff>
    </xdr:from>
    <xdr:to>
      <xdr:col>11</xdr:col>
      <xdr:colOff>314325</xdr:colOff>
      <xdr:row>162</xdr:row>
      <xdr:rowOff>133350</xdr:rowOff>
    </xdr:to>
    <xdr:sp macro="" textlink="">
      <xdr:nvSpPr>
        <xdr:cNvPr id="50194" name="AutoShape 1" descr="Eine Matrixformel, die Konstanten verwendet">
          <a:extLst>
            <a:ext uri="{FF2B5EF4-FFF2-40B4-BE49-F238E27FC236}">
              <a16:creationId xmlns:a16="http://schemas.microsoft.com/office/drawing/2014/main" id="{6720C0FF-5663-9CB6-844A-5C65EFDA2892}"/>
            </a:ext>
          </a:extLst>
        </xdr:cNvPr>
        <xdr:cNvSpPr>
          <a:spLocks noChangeAspect="1" noChangeArrowheads="1"/>
        </xdr:cNvSpPr>
      </xdr:nvSpPr>
      <xdr:spPr bwMode="auto">
        <a:xfrm>
          <a:off x="8096250" y="263842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161</xdr:row>
      <xdr:rowOff>0</xdr:rowOff>
    </xdr:from>
    <xdr:to>
      <xdr:col>11</xdr:col>
      <xdr:colOff>314325</xdr:colOff>
      <xdr:row>162</xdr:row>
      <xdr:rowOff>133350</xdr:rowOff>
    </xdr:to>
    <xdr:sp macro="" textlink="">
      <xdr:nvSpPr>
        <xdr:cNvPr id="50195" name="AutoShape 1" descr="Eine Matrixformel, die Konstanten verwendet">
          <a:extLst>
            <a:ext uri="{FF2B5EF4-FFF2-40B4-BE49-F238E27FC236}">
              <a16:creationId xmlns:a16="http://schemas.microsoft.com/office/drawing/2014/main" id="{4EABD30F-B4C4-CC57-4AF3-9CB8D5970740}"/>
            </a:ext>
          </a:extLst>
        </xdr:cNvPr>
        <xdr:cNvSpPr>
          <a:spLocks noChangeAspect="1" noChangeArrowheads="1"/>
        </xdr:cNvSpPr>
      </xdr:nvSpPr>
      <xdr:spPr bwMode="auto">
        <a:xfrm>
          <a:off x="8096250" y="263842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161</xdr:row>
      <xdr:rowOff>0</xdr:rowOff>
    </xdr:from>
    <xdr:to>
      <xdr:col>11</xdr:col>
      <xdr:colOff>314325</xdr:colOff>
      <xdr:row>162</xdr:row>
      <xdr:rowOff>133350</xdr:rowOff>
    </xdr:to>
    <xdr:sp macro="" textlink="">
      <xdr:nvSpPr>
        <xdr:cNvPr id="50196" name="AutoShape 1" descr="Eine Matrixformel, die Konstanten verwendet">
          <a:extLst>
            <a:ext uri="{FF2B5EF4-FFF2-40B4-BE49-F238E27FC236}">
              <a16:creationId xmlns:a16="http://schemas.microsoft.com/office/drawing/2014/main" id="{51C03E6A-5789-1D08-CE01-12B325A1D289}"/>
            </a:ext>
          </a:extLst>
        </xdr:cNvPr>
        <xdr:cNvSpPr>
          <a:spLocks noChangeAspect="1" noChangeArrowheads="1"/>
        </xdr:cNvSpPr>
      </xdr:nvSpPr>
      <xdr:spPr bwMode="auto">
        <a:xfrm>
          <a:off x="8096250" y="263842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161</xdr:row>
      <xdr:rowOff>0</xdr:rowOff>
    </xdr:from>
    <xdr:to>
      <xdr:col>11</xdr:col>
      <xdr:colOff>314325</xdr:colOff>
      <xdr:row>162</xdr:row>
      <xdr:rowOff>133350</xdr:rowOff>
    </xdr:to>
    <xdr:sp macro="" textlink="">
      <xdr:nvSpPr>
        <xdr:cNvPr id="50197" name="AutoShape 1" descr="Eine Matrixformel, die Konstanten verwendet">
          <a:extLst>
            <a:ext uri="{FF2B5EF4-FFF2-40B4-BE49-F238E27FC236}">
              <a16:creationId xmlns:a16="http://schemas.microsoft.com/office/drawing/2014/main" id="{3B6F41D1-0426-6A89-3002-A26DC7F6AAF5}"/>
            </a:ext>
          </a:extLst>
        </xdr:cNvPr>
        <xdr:cNvSpPr>
          <a:spLocks noChangeAspect="1" noChangeArrowheads="1"/>
        </xdr:cNvSpPr>
      </xdr:nvSpPr>
      <xdr:spPr bwMode="auto">
        <a:xfrm>
          <a:off x="8096250" y="263842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103</xdr:row>
      <xdr:rowOff>0</xdr:rowOff>
    </xdr:from>
    <xdr:to>
      <xdr:col>11</xdr:col>
      <xdr:colOff>314325</xdr:colOff>
      <xdr:row>104</xdr:row>
      <xdr:rowOff>133350</xdr:rowOff>
    </xdr:to>
    <xdr:sp macro="" textlink="">
      <xdr:nvSpPr>
        <xdr:cNvPr id="50198" name="AutoShape 1" descr="Eine Matrixformel, die Konstanten verwendet">
          <a:extLst>
            <a:ext uri="{FF2B5EF4-FFF2-40B4-BE49-F238E27FC236}">
              <a16:creationId xmlns:a16="http://schemas.microsoft.com/office/drawing/2014/main" id="{6198DA32-C403-B38E-CBD7-FAE579D1EAED}"/>
            </a:ext>
          </a:extLst>
        </xdr:cNvPr>
        <xdr:cNvSpPr>
          <a:spLocks noChangeAspect="1" noChangeArrowheads="1"/>
        </xdr:cNvSpPr>
      </xdr:nvSpPr>
      <xdr:spPr bwMode="auto">
        <a:xfrm>
          <a:off x="8096250" y="169926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103</xdr:row>
      <xdr:rowOff>0</xdr:rowOff>
    </xdr:from>
    <xdr:to>
      <xdr:col>11</xdr:col>
      <xdr:colOff>314325</xdr:colOff>
      <xdr:row>104</xdr:row>
      <xdr:rowOff>133350</xdr:rowOff>
    </xdr:to>
    <xdr:sp macro="" textlink="">
      <xdr:nvSpPr>
        <xdr:cNvPr id="50199" name="AutoShape 1" descr="Eine Matrixformel, die Konstanten verwendet">
          <a:extLst>
            <a:ext uri="{FF2B5EF4-FFF2-40B4-BE49-F238E27FC236}">
              <a16:creationId xmlns:a16="http://schemas.microsoft.com/office/drawing/2014/main" id="{B25779C5-E638-FF22-D959-994186F4EE63}"/>
            </a:ext>
          </a:extLst>
        </xdr:cNvPr>
        <xdr:cNvSpPr>
          <a:spLocks noChangeAspect="1" noChangeArrowheads="1"/>
        </xdr:cNvSpPr>
      </xdr:nvSpPr>
      <xdr:spPr bwMode="auto">
        <a:xfrm>
          <a:off x="8096250" y="169926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103</xdr:row>
      <xdr:rowOff>0</xdr:rowOff>
    </xdr:from>
    <xdr:to>
      <xdr:col>11</xdr:col>
      <xdr:colOff>314325</xdr:colOff>
      <xdr:row>104</xdr:row>
      <xdr:rowOff>133350</xdr:rowOff>
    </xdr:to>
    <xdr:sp macro="" textlink="">
      <xdr:nvSpPr>
        <xdr:cNvPr id="50200" name="AutoShape 1" descr="Eine Matrixformel, die Konstanten verwendet">
          <a:extLst>
            <a:ext uri="{FF2B5EF4-FFF2-40B4-BE49-F238E27FC236}">
              <a16:creationId xmlns:a16="http://schemas.microsoft.com/office/drawing/2014/main" id="{C9DE7277-5C2E-FF1C-CD6B-2897988EC1CE}"/>
            </a:ext>
          </a:extLst>
        </xdr:cNvPr>
        <xdr:cNvSpPr>
          <a:spLocks noChangeAspect="1" noChangeArrowheads="1"/>
        </xdr:cNvSpPr>
      </xdr:nvSpPr>
      <xdr:spPr bwMode="auto">
        <a:xfrm>
          <a:off x="8096250" y="169926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103</xdr:row>
      <xdr:rowOff>0</xdr:rowOff>
    </xdr:from>
    <xdr:to>
      <xdr:col>11</xdr:col>
      <xdr:colOff>314325</xdr:colOff>
      <xdr:row>104</xdr:row>
      <xdr:rowOff>133350</xdr:rowOff>
    </xdr:to>
    <xdr:sp macro="" textlink="">
      <xdr:nvSpPr>
        <xdr:cNvPr id="50201" name="AutoShape 1" descr="Eine Matrixformel, die Konstanten verwendet">
          <a:extLst>
            <a:ext uri="{FF2B5EF4-FFF2-40B4-BE49-F238E27FC236}">
              <a16:creationId xmlns:a16="http://schemas.microsoft.com/office/drawing/2014/main" id="{32CDB961-F94F-EAF1-4239-2B3D22A48F1F}"/>
            </a:ext>
          </a:extLst>
        </xdr:cNvPr>
        <xdr:cNvSpPr>
          <a:spLocks noChangeAspect="1" noChangeArrowheads="1"/>
        </xdr:cNvSpPr>
      </xdr:nvSpPr>
      <xdr:spPr bwMode="auto">
        <a:xfrm>
          <a:off x="8096250" y="169926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346</xdr:row>
      <xdr:rowOff>0</xdr:rowOff>
    </xdr:from>
    <xdr:to>
      <xdr:col>11</xdr:col>
      <xdr:colOff>314325</xdr:colOff>
      <xdr:row>347</xdr:row>
      <xdr:rowOff>133350</xdr:rowOff>
    </xdr:to>
    <xdr:sp macro="" textlink="">
      <xdr:nvSpPr>
        <xdr:cNvPr id="50202" name="AutoShape 1" descr="Eine Matrixformel, die Konstanten verwendet">
          <a:extLst>
            <a:ext uri="{FF2B5EF4-FFF2-40B4-BE49-F238E27FC236}">
              <a16:creationId xmlns:a16="http://schemas.microsoft.com/office/drawing/2014/main" id="{CB4DEF0A-24EE-430A-04EA-21A5AC75910A}"/>
            </a:ext>
          </a:extLst>
        </xdr:cNvPr>
        <xdr:cNvSpPr>
          <a:spLocks noChangeAspect="1" noChangeArrowheads="1"/>
        </xdr:cNvSpPr>
      </xdr:nvSpPr>
      <xdr:spPr bwMode="auto">
        <a:xfrm>
          <a:off x="8096250" y="563403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346</xdr:row>
      <xdr:rowOff>0</xdr:rowOff>
    </xdr:from>
    <xdr:to>
      <xdr:col>11</xdr:col>
      <xdr:colOff>314325</xdr:colOff>
      <xdr:row>347</xdr:row>
      <xdr:rowOff>133350</xdr:rowOff>
    </xdr:to>
    <xdr:sp macro="" textlink="">
      <xdr:nvSpPr>
        <xdr:cNvPr id="50203" name="AutoShape 1" descr="Eine Matrixformel, die Konstanten verwendet">
          <a:extLst>
            <a:ext uri="{FF2B5EF4-FFF2-40B4-BE49-F238E27FC236}">
              <a16:creationId xmlns:a16="http://schemas.microsoft.com/office/drawing/2014/main" id="{47A48B1E-2266-2FB1-7147-EB8C2EDAC2F8}"/>
            </a:ext>
          </a:extLst>
        </xdr:cNvPr>
        <xdr:cNvSpPr>
          <a:spLocks noChangeAspect="1" noChangeArrowheads="1"/>
        </xdr:cNvSpPr>
      </xdr:nvSpPr>
      <xdr:spPr bwMode="auto">
        <a:xfrm>
          <a:off x="8096250" y="563403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346</xdr:row>
      <xdr:rowOff>0</xdr:rowOff>
    </xdr:from>
    <xdr:to>
      <xdr:col>11</xdr:col>
      <xdr:colOff>314325</xdr:colOff>
      <xdr:row>347</xdr:row>
      <xdr:rowOff>133350</xdr:rowOff>
    </xdr:to>
    <xdr:sp macro="" textlink="">
      <xdr:nvSpPr>
        <xdr:cNvPr id="50204" name="AutoShape 1" descr="Eine Matrixformel, die Konstanten verwendet">
          <a:extLst>
            <a:ext uri="{FF2B5EF4-FFF2-40B4-BE49-F238E27FC236}">
              <a16:creationId xmlns:a16="http://schemas.microsoft.com/office/drawing/2014/main" id="{2F38F3EA-4D8A-C68E-2FBE-EEEEDFB3766B}"/>
            </a:ext>
          </a:extLst>
        </xdr:cNvPr>
        <xdr:cNvSpPr>
          <a:spLocks noChangeAspect="1" noChangeArrowheads="1"/>
        </xdr:cNvSpPr>
      </xdr:nvSpPr>
      <xdr:spPr bwMode="auto">
        <a:xfrm>
          <a:off x="8096250" y="563403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346</xdr:row>
      <xdr:rowOff>0</xdr:rowOff>
    </xdr:from>
    <xdr:to>
      <xdr:col>11</xdr:col>
      <xdr:colOff>314325</xdr:colOff>
      <xdr:row>347</xdr:row>
      <xdr:rowOff>133350</xdr:rowOff>
    </xdr:to>
    <xdr:sp macro="" textlink="">
      <xdr:nvSpPr>
        <xdr:cNvPr id="50205" name="AutoShape 1" descr="Eine Matrixformel, die Konstanten verwendet">
          <a:extLst>
            <a:ext uri="{FF2B5EF4-FFF2-40B4-BE49-F238E27FC236}">
              <a16:creationId xmlns:a16="http://schemas.microsoft.com/office/drawing/2014/main" id="{1E16D1C6-793A-A562-4E7C-2E4C4EA6CF20}"/>
            </a:ext>
          </a:extLst>
        </xdr:cNvPr>
        <xdr:cNvSpPr>
          <a:spLocks noChangeAspect="1" noChangeArrowheads="1"/>
        </xdr:cNvSpPr>
      </xdr:nvSpPr>
      <xdr:spPr bwMode="auto">
        <a:xfrm>
          <a:off x="8096250" y="563403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112</xdr:row>
      <xdr:rowOff>0</xdr:rowOff>
    </xdr:from>
    <xdr:to>
      <xdr:col>11</xdr:col>
      <xdr:colOff>314325</xdr:colOff>
      <xdr:row>113</xdr:row>
      <xdr:rowOff>133350</xdr:rowOff>
    </xdr:to>
    <xdr:sp macro="" textlink="">
      <xdr:nvSpPr>
        <xdr:cNvPr id="50206" name="AutoShape 1" descr="Eine Matrixformel, die Konstanten verwendet">
          <a:extLst>
            <a:ext uri="{FF2B5EF4-FFF2-40B4-BE49-F238E27FC236}">
              <a16:creationId xmlns:a16="http://schemas.microsoft.com/office/drawing/2014/main" id="{C9689339-F2E6-3E3D-6412-12E6210FC843}"/>
            </a:ext>
          </a:extLst>
        </xdr:cNvPr>
        <xdr:cNvSpPr>
          <a:spLocks noChangeAspect="1" noChangeArrowheads="1"/>
        </xdr:cNvSpPr>
      </xdr:nvSpPr>
      <xdr:spPr bwMode="auto">
        <a:xfrm>
          <a:off x="8096250" y="184499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112</xdr:row>
      <xdr:rowOff>0</xdr:rowOff>
    </xdr:from>
    <xdr:to>
      <xdr:col>11</xdr:col>
      <xdr:colOff>314325</xdr:colOff>
      <xdr:row>113</xdr:row>
      <xdr:rowOff>133350</xdr:rowOff>
    </xdr:to>
    <xdr:sp macro="" textlink="">
      <xdr:nvSpPr>
        <xdr:cNvPr id="50207" name="AutoShape 1" descr="Eine Matrixformel, die Konstanten verwendet">
          <a:extLst>
            <a:ext uri="{FF2B5EF4-FFF2-40B4-BE49-F238E27FC236}">
              <a16:creationId xmlns:a16="http://schemas.microsoft.com/office/drawing/2014/main" id="{D0E55D45-0FED-FE31-9313-9181DC6F3DE8}"/>
            </a:ext>
          </a:extLst>
        </xdr:cNvPr>
        <xdr:cNvSpPr>
          <a:spLocks noChangeAspect="1" noChangeArrowheads="1"/>
        </xdr:cNvSpPr>
      </xdr:nvSpPr>
      <xdr:spPr bwMode="auto">
        <a:xfrm>
          <a:off x="8096250" y="184499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112</xdr:row>
      <xdr:rowOff>0</xdr:rowOff>
    </xdr:from>
    <xdr:to>
      <xdr:col>11</xdr:col>
      <xdr:colOff>314325</xdr:colOff>
      <xdr:row>113</xdr:row>
      <xdr:rowOff>133350</xdr:rowOff>
    </xdr:to>
    <xdr:sp macro="" textlink="">
      <xdr:nvSpPr>
        <xdr:cNvPr id="50208" name="AutoShape 1" descr="Eine Matrixformel, die Konstanten verwendet">
          <a:extLst>
            <a:ext uri="{FF2B5EF4-FFF2-40B4-BE49-F238E27FC236}">
              <a16:creationId xmlns:a16="http://schemas.microsoft.com/office/drawing/2014/main" id="{1DDE572F-5902-BB88-9F6A-D150E04AD71A}"/>
            </a:ext>
          </a:extLst>
        </xdr:cNvPr>
        <xdr:cNvSpPr>
          <a:spLocks noChangeAspect="1" noChangeArrowheads="1"/>
        </xdr:cNvSpPr>
      </xdr:nvSpPr>
      <xdr:spPr bwMode="auto">
        <a:xfrm>
          <a:off x="8096250" y="184499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112</xdr:row>
      <xdr:rowOff>0</xdr:rowOff>
    </xdr:from>
    <xdr:to>
      <xdr:col>11</xdr:col>
      <xdr:colOff>314325</xdr:colOff>
      <xdr:row>113</xdr:row>
      <xdr:rowOff>133350</xdr:rowOff>
    </xdr:to>
    <xdr:sp macro="" textlink="">
      <xdr:nvSpPr>
        <xdr:cNvPr id="50209" name="AutoShape 1" descr="Eine Matrixformel, die Konstanten verwendet">
          <a:extLst>
            <a:ext uri="{FF2B5EF4-FFF2-40B4-BE49-F238E27FC236}">
              <a16:creationId xmlns:a16="http://schemas.microsoft.com/office/drawing/2014/main" id="{C4A67902-AFA4-A555-CB2A-C4979CE98DAD}"/>
            </a:ext>
          </a:extLst>
        </xdr:cNvPr>
        <xdr:cNvSpPr>
          <a:spLocks noChangeAspect="1" noChangeArrowheads="1"/>
        </xdr:cNvSpPr>
      </xdr:nvSpPr>
      <xdr:spPr bwMode="auto">
        <a:xfrm>
          <a:off x="8096250" y="184499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20</xdr:row>
      <xdr:rowOff>0</xdr:rowOff>
    </xdr:from>
    <xdr:to>
      <xdr:col>11</xdr:col>
      <xdr:colOff>314325</xdr:colOff>
      <xdr:row>21</xdr:row>
      <xdr:rowOff>133350</xdr:rowOff>
    </xdr:to>
    <xdr:sp macro="" textlink="">
      <xdr:nvSpPr>
        <xdr:cNvPr id="50210" name="AutoShape 1" descr="Eine Matrixformel, die Konstanten verwendet">
          <a:extLst>
            <a:ext uri="{FF2B5EF4-FFF2-40B4-BE49-F238E27FC236}">
              <a16:creationId xmlns:a16="http://schemas.microsoft.com/office/drawing/2014/main" id="{7938D99F-5A41-84CD-068A-920E7DB4F1CC}"/>
            </a:ext>
          </a:extLst>
        </xdr:cNvPr>
        <xdr:cNvSpPr>
          <a:spLocks noChangeAspect="1" noChangeArrowheads="1"/>
        </xdr:cNvSpPr>
      </xdr:nvSpPr>
      <xdr:spPr bwMode="auto">
        <a:xfrm>
          <a:off x="8096250" y="35528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20</xdr:row>
      <xdr:rowOff>0</xdr:rowOff>
    </xdr:from>
    <xdr:to>
      <xdr:col>11</xdr:col>
      <xdr:colOff>314325</xdr:colOff>
      <xdr:row>21</xdr:row>
      <xdr:rowOff>133350</xdr:rowOff>
    </xdr:to>
    <xdr:sp macro="" textlink="">
      <xdr:nvSpPr>
        <xdr:cNvPr id="50211" name="AutoShape 1" descr="Eine Matrixformel, die Konstanten verwendet">
          <a:extLst>
            <a:ext uri="{FF2B5EF4-FFF2-40B4-BE49-F238E27FC236}">
              <a16:creationId xmlns:a16="http://schemas.microsoft.com/office/drawing/2014/main" id="{6A805186-DB6F-E223-88D9-6F51576E00BA}"/>
            </a:ext>
          </a:extLst>
        </xdr:cNvPr>
        <xdr:cNvSpPr>
          <a:spLocks noChangeAspect="1" noChangeArrowheads="1"/>
        </xdr:cNvSpPr>
      </xdr:nvSpPr>
      <xdr:spPr bwMode="auto">
        <a:xfrm>
          <a:off x="8096250" y="35528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20</xdr:row>
      <xdr:rowOff>0</xdr:rowOff>
    </xdr:from>
    <xdr:to>
      <xdr:col>11</xdr:col>
      <xdr:colOff>314325</xdr:colOff>
      <xdr:row>21</xdr:row>
      <xdr:rowOff>133350</xdr:rowOff>
    </xdr:to>
    <xdr:sp macro="" textlink="">
      <xdr:nvSpPr>
        <xdr:cNvPr id="50212" name="AutoShape 1" descr="Eine Matrixformel, die Konstanten verwendet">
          <a:extLst>
            <a:ext uri="{FF2B5EF4-FFF2-40B4-BE49-F238E27FC236}">
              <a16:creationId xmlns:a16="http://schemas.microsoft.com/office/drawing/2014/main" id="{AA9EB87E-B96D-2AC1-0E9B-0F4718F85CEC}"/>
            </a:ext>
          </a:extLst>
        </xdr:cNvPr>
        <xdr:cNvSpPr>
          <a:spLocks noChangeAspect="1" noChangeArrowheads="1"/>
        </xdr:cNvSpPr>
      </xdr:nvSpPr>
      <xdr:spPr bwMode="auto">
        <a:xfrm>
          <a:off x="8096250" y="35528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20</xdr:row>
      <xdr:rowOff>0</xdr:rowOff>
    </xdr:from>
    <xdr:to>
      <xdr:col>11</xdr:col>
      <xdr:colOff>314325</xdr:colOff>
      <xdr:row>21</xdr:row>
      <xdr:rowOff>133350</xdr:rowOff>
    </xdr:to>
    <xdr:sp macro="" textlink="">
      <xdr:nvSpPr>
        <xdr:cNvPr id="50213" name="AutoShape 1" descr="Eine Matrixformel, die Konstanten verwendet">
          <a:extLst>
            <a:ext uri="{FF2B5EF4-FFF2-40B4-BE49-F238E27FC236}">
              <a16:creationId xmlns:a16="http://schemas.microsoft.com/office/drawing/2014/main" id="{CFF96973-7ED9-5F15-555C-3647DE9102CA}"/>
            </a:ext>
          </a:extLst>
        </xdr:cNvPr>
        <xdr:cNvSpPr>
          <a:spLocks noChangeAspect="1" noChangeArrowheads="1"/>
        </xdr:cNvSpPr>
      </xdr:nvSpPr>
      <xdr:spPr bwMode="auto">
        <a:xfrm>
          <a:off x="8096250" y="35528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68</xdr:row>
      <xdr:rowOff>0</xdr:rowOff>
    </xdr:from>
    <xdr:to>
      <xdr:col>11</xdr:col>
      <xdr:colOff>314325</xdr:colOff>
      <xdr:row>69</xdr:row>
      <xdr:rowOff>133350</xdr:rowOff>
    </xdr:to>
    <xdr:sp macro="" textlink="">
      <xdr:nvSpPr>
        <xdr:cNvPr id="50214" name="AutoShape 1" descr="Eine Matrixformel, die Konstanten verwendet">
          <a:extLst>
            <a:ext uri="{FF2B5EF4-FFF2-40B4-BE49-F238E27FC236}">
              <a16:creationId xmlns:a16="http://schemas.microsoft.com/office/drawing/2014/main" id="{215A6C73-71A3-D61B-6037-54C6923403B2}"/>
            </a:ext>
          </a:extLst>
        </xdr:cNvPr>
        <xdr:cNvSpPr>
          <a:spLocks noChangeAspect="1" noChangeArrowheads="1"/>
        </xdr:cNvSpPr>
      </xdr:nvSpPr>
      <xdr:spPr bwMode="auto">
        <a:xfrm>
          <a:off x="8096250" y="113252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68</xdr:row>
      <xdr:rowOff>0</xdr:rowOff>
    </xdr:from>
    <xdr:to>
      <xdr:col>11</xdr:col>
      <xdr:colOff>314325</xdr:colOff>
      <xdr:row>69</xdr:row>
      <xdr:rowOff>133350</xdr:rowOff>
    </xdr:to>
    <xdr:sp macro="" textlink="">
      <xdr:nvSpPr>
        <xdr:cNvPr id="50215" name="AutoShape 1" descr="Eine Matrixformel, die Konstanten verwendet">
          <a:extLst>
            <a:ext uri="{FF2B5EF4-FFF2-40B4-BE49-F238E27FC236}">
              <a16:creationId xmlns:a16="http://schemas.microsoft.com/office/drawing/2014/main" id="{37A581F0-EFC0-615B-CEBB-1137AC4C3882}"/>
            </a:ext>
          </a:extLst>
        </xdr:cNvPr>
        <xdr:cNvSpPr>
          <a:spLocks noChangeAspect="1" noChangeArrowheads="1"/>
        </xdr:cNvSpPr>
      </xdr:nvSpPr>
      <xdr:spPr bwMode="auto">
        <a:xfrm>
          <a:off x="8096250" y="113252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68</xdr:row>
      <xdr:rowOff>0</xdr:rowOff>
    </xdr:from>
    <xdr:to>
      <xdr:col>11</xdr:col>
      <xdr:colOff>314325</xdr:colOff>
      <xdr:row>69</xdr:row>
      <xdr:rowOff>133350</xdr:rowOff>
    </xdr:to>
    <xdr:sp macro="" textlink="">
      <xdr:nvSpPr>
        <xdr:cNvPr id="50216" name="AutoShape 1" descr="Eine Matrixformel, die Konstanten verwendet">
          <a:extLst>
            <a:ext uri="{FF2B5EF4-FFF2-40B4-BE49-F238E27FC236}">
              <a16:creationId xmlns:a16="http://schemas.microsoft.com/office/drawing/2014/main" id="{7A794F65-DCE4-E8A2-E564-AAB51AF0DDCF}"/>
            </a:ext>
          </a:extLst>
        </xdr:cNvPr>
        <xdr:cNvSpPr>
          <a:spLocks noChangeAspect="1" noChangeArrowheads="1"/>
        </xdr:cNvSpPr>
      </xdr:nvSpPr>
      <xdr:spPr bwMode="auto">
        <a:xfrm>
          <a:off x="8096250" y="113252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68</xdr:row>
      <xdr:rowOff>0</xdr:rowOff>
    </xdr:from>
    <xdr:to>
      <xdr:col>11</xdr:col>
      <xdr:colOff>314325</xdr:colOff>
      <xdr:row>69</xdr:row>
      <xdr:rowOff>133350</xdr:rowOff>
    </xdr:to>
    <xdr:sp macro="" textlink="">
      <xdr:nvSpPr>
        <xdr:cNvPr id="50217" name="AutoShape 1" descr="Eine Matrixformel, die Konstanten verwendet">
          <a:extLst>
            <a:ext uri="{FF2B5EF4-FFF2-40B4-BE49-F238E27FC236}">
              <a16:creationId xmlns:a16="http://schemas.microsoft.com/office/drawing/2014/main" id="{EC495775-9B5F-B8A9-7670-EDEB3C04E90D}"/>
            </a:ext>
          </a:extLst>
        </xdr:cNvPr>
        <xdr:cNvSpPr>
          <a:spLocks noChangeAspect="1" noChangeArrowheads="1"/>
        </xdr:cNvSpPr>
      </xdr:nvSpPr>
      <xdr:spPr bwMode="auto">
        <a:xfrm>
          <a:off x="8096250" y="113252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166</xdr:row>
      <xdr:rowOff>0</xdr:rowOff>
    </xdr:from>
    <xdr:to>
      <xdr:col>11</xdr:col>
      <xdr:colOff>314325</xdr:colOff>
      <xdr:row>167</xdr:row>
      <xdr:rowOff>133350</xdr:rowOff>
    </xdr:to>
    <xdr:sp macro="" textlink="">
      <xdr:nvSpPr>
        <xdr:cNvPr id="50218" name="AutoShape 1" descr="Eine Matrixformel, die Konstanten verwendet">
          <a:extLst>
            <a:ext uri="{FF2B5EF4-FFF2-40B4-BE49-F238E27FC236}">
              <a16:creationId xmlns:a16="http://schemas.microsoft.com/office/drawing/2014/main" id="{594B603F-B448-5FC3-263F-56B43F2A1D23}"/>
            </a:ext>
          </a:extLst>
        </xdr:cNvPr>
        <xdr:cNvSpPr>
          <a:spLocks noChangeAspect="1" noChangeArrowheads="1"/>
        </xdr:cNvSpPr>
      </xdr:nvSpPr>
      <xdr:spPr bwMode="auto">
        <a:xfrm>
          <a:off x="8096250" y="271938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166</xdr:row>
      <xdr:rowOff>0</xdr:rowOff>
    </xdr:from>
    <xdr:to>
      <xdr:col>11</xdr:col>
      <xdr:colOff>314325</xdr:colOff>
      <xdr:row>167</xdr:row>
      <xdr:rowOff>133350</xdr:rowOff>
    </xdr:to>
    <xdr:sp macro="" textlink="">
      <xdr:nvSpPr>
        <xdr:cNvPr id="50219" name="AutoShape 1" descr="Eine Matrixformel, die Konstanten verwendet">
          <a:extLst>
            <a:ext uri="{FF2B5EF4-FFF2-40B4-BE49-F238E27FC236}">
              <a16:creationId xmlns:a16="http://schemas.microsoft.com/office/drawing/2014/main" id="{9096FEE5-6AF9-F119-4A66-C1E17DCF2535}"/>
            </a:ext>
          </a:extLst>
        </xdr:cNvPr>
        <xdr:cNvSpPr>
          <a:spLocks noChangeAspect="1" noChangeArrowheads="1"/>
        </xdr:cNvSpPr>
      </xdr:nvSpPr>
      <xdr:spPr bwMode="auto">
        <a:xfrm>
          <a:off x="8096250" y="271938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166</xdr:row>
      <xdr:rowOff>0</xdr:rowOff>
    </xdr:from>
    <xdr:to>
      <xdr:col>11</xdr:col>
      <xdr:colOff>314325</xdr:colOff>
      <xdr:row>167</xdr:row>
      <xdr:rowOff>133350</xdr:rowOff>
    </xdr:to>
    <xdr:sp macro="" textlink="">
      <xdr:nvSpPr>
        <xdr:cNvPr id="50220" name="AutoShape 1" descr="Eine Matrixformel, die Konstanten verwendet">
          <a:extLst>
            <a:ext uri="{FF2B5EF4-FFF2-40B4-BE49-F238E27FC236}">
              <a16:creationId xmlns:a16="http://schemas.microsoft.com/office/drawing/2014/main" id="{87786E8B-F1B3-CE9C-3436-73B02376D7A5}"/>
            </a:ext>
          </a:extLst>
        </xdr:cNvPr>
        <xdr:cNvSpPr>
          <a:spLocks noChangeAspect="1" noChangeArrowheads="1"/>
        </xdr:cNvSpPr>
      </xdr:nvSpPr>
      <xdr:spPr bwMode="auto">
        <a:xfrm>
          <a:off x="8096250" y="271938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166</xdr:row>
      <xdr:rowOff>0</xdr:rowOff>
    </xdr:from>
    <xdr:to>
      <xdr:col>11</xdr:col>
      <xdr:colOff>314325</xdr:colOff>
      <xdr:row>167</xdr:row>
      <xdr:rowOff>133350</xdr:rowOff>
    </xdr:to>
    <xdr:sp macro="" textlink="">
      <xdr:nvSpPr>
        <xdr:cNvPr id="50221" name="AutoShape 1" descr="Eine Matrixformel, die Konstanten verwendet">
          <a:extLst>
            <a:ext uri="{FF2B5EF4-FFF2-40B4-BE49-F238E27FC236}">
              <a16:creationId xmlns:a16="http://schemas.microsoft.com/office/drawing/2014/main" id="{BC14B179-C343-879E-5B4F-91CB49B382DE}"/>
            </a:ext>
          </a:extLst>
        </xdr:cNvPr>
        <xdr:cNvSpPr>
          <a:spLocks noChangeAspect="1" noChangeArrowheads="1"/>
        </xdr:cNvSpPr>
      </xdr:nvSpPr>
      <xdr:spPr bwMode="auto">
        <a:xfrm>
          <a:off x="8096250" y="271938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398</xdr:row>
      <xdr:rowOff>0</xdr:rowOff>
    </xdr:from>
    <xdr:to>
      <xdr:col>11</xdr:col>
      <xdr:colOff>314325</xdr:colOff>
      <xdr:row>399</xdr:row>
      <xdr:rowOff>133350</xdr:rowOff>
    </xdr:to>
    <xdr:sp macro="" textlink="">
      <xdr:nvSpPr>
        <xdr:cNvPr id="50222" name="AutoShape 1" descr="Eine Matrixformel, die Konstanten verwendet">
          <a:extLst>
            <a:ext uri="{FF2B5EF4-FFF2-40B4-BE49-F238E27FC236}">
              <a16:creationId xmlns:a16="http://schemas.microsoft.com/office/drawing/2014/main" id="{97952D20-F601-7DE4-EC02-0AAA91F88F23}"/>
            </a:ext>
          </a:extLst>
        </xdr:cNvPr>
        <xdr:cNvSpPr>
          <a:spLocks noChangeAspect="1" noChangeArrowheads="1"/>
        </xdr:cNvSpPr>
      </xdr:nvSpPr>
      <xdr:spPr bwMode="auto">
        <a:xfrm>
          <a:off x="8096250" y="647604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398</xdr:row>
      <xdr:rowOff>0</xdr:rowOff>
    </xdr:from>
    <xdr:to>
      <xdr:col>11</xdr:col>
      <xdr:colOff>314325</xdr:colOff>
      <xdr:row>399</xdr:row>
      <xdr:rowOff>133350</xdr:rowOff>
    </xdr:to>
    <xdr:sp macro="" textlink="">
      <xdr:nvSpPr>
        <xdr:cNvPr id="50223" name="AutoShape 1" descr="Eine Matrixformel, die Konstanten verwendet">
          <a:extLst>
            <a:ext uri="{FF2B5EF4-FFF2-40B4-BE49-F238E27FC236}">
              <a16:creationId xmlns:a16="http://schemas.microsoft.com/office/drawing/2014/main" id="{7CEA2E76-2E60-07AF-E164-D19E7C4C6109}"/>
            </a:ext>
          </a:extLst>
        </xdr:cNvPr>
        <xdr:cNvSpPr>
          <a:spLocks noChangeAspect="1" noChangeArrowheads="1"/>
        </xdr:cNvSpPr>
      </xdr:nvSpPr>
      <xdr:spPr bwMode="auto">
        <a:xfrm>
          <a:off x="8096250" y="647604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398</xdr:row>
      <xdr:rowOff>0</xdr:rowOff>
    </xdr:from>
    <xdr:to>
      <xdr:col>11</xdr:col>
      <xdr:colOff>314325</xdr:colOff>
      <xdr:row>399</xdr:row>
      <xdr:rowOff>133350</xdr:rowOff>
    </xdr:to>
    <xdr:sp macro="" textlink="">
      <xdr:nvSpPr>
        <xdr:cNvPr id="50224" name="AutoShape 1" descr="Eine Matrixformel, die Konstanten verwendet">
          <a:extLst>
            <a:ext uri="{FF2B5EF4-FFF2-40B4-BE49-F238E27FC236}">
              <a16:creationId xmlns:a16="http://schemas.microsoft.com/office/drawing/2014/main" id="{1FFBAF13-CC0F-D9F2-242E-A9E67872D9C9}"/>
            </a:ext>
          </a:extLst>
        </xdr:cNvPr>
        <xdr:cNvSpPr>
          <a:spLocks noChangeAspect="1" noChangeArrowheads="1"/>
        </xdr:cNvSpPr>
      </xdr:nvSpPr>
      <xdr:spPr bwMode="auto">
        <a:xfrm>
          <a:off x="8096250" y="647604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398</xdr:row>
      <xdr:rowOff>0</xdr:rowOff>
    </xdr:from>
    <xdr:to>
      <xdr:col>11</xdr:col>
      <xdr:colOff>314325</xdr:colOff>
      <xdr:row>399</xdr:row>
      <xdr:rowOff>133350</xdr:rowOff>
    </xdr:to>
    <xdr:sp macro="" textlink="">
      <xdr:nvSpPr>
        <xdr:cNvPr id="50225" name="AutoShape 1" descr="Eine Matrixformel, die Konstanten verwendet">
          <a:extLst>
            <a:ext uri="{FF2B5EF4-FFF2-40B4-BE49-F238E27FC236}">
              <a16:creationId xmlns:a16="http://schemas.microsoft.com/office/drawing/2014/main" id="{55836347-FE0B-8C5B-34A4-478344444218}"/>
            </a:ext>
          </a:extLst>
        </xdr:cNvPr>
        <xdr:cNvSpPr>
          <a:spLocks noChangeAspect="1" noChangeArrowheads="1"/>
        </xdr:cNvSpPr>
      </xdr:nvSpPr>
      <xdr:spPr bwMode="auto">
        <a:xfrm>
          <a:off x="8096250" y="647604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233</xdr:row>
      <xdr:rowOff>0</xdr:rowOff>
    </xdr:from>
    <xdr:to>
      <xdr:col>11</xdr:col>
      <xdr:colOff>314325</xdr:colOff>
      <xdr:row>234</xdr:row>
      <xdr:rowOff>133350</xdr:rowOff>
    </xdr:to>
    <xdr:sp macro="" textlink="">
      <xdr:nvSpPr>
        <xdr:cNvPr id="50226" name="AutoShape 1" descr="Eine Matrixformel, die Konstanten verwendet">
          <a:extLst>
            <a:ext uri="{FF2B5EF4-FFF2-40B4-BE49-F238E27FC236}">
              <a16:creationId xmlns:a16="http://schemas.microsoft.com/office/drawing/2014/main" id="{9C4B6122-0EC5-404D-0262-A8C064673293}"/>
            </a:ext>
          </a:extLst>
        </xdr:cNvPr>
        <xdr:cNvSpPr>
          <a:spLocks noChangeAspect="1" noChangeArrowheads="1"/>
        </xdr:cNvSpPr>
      </xdr:nvSpPr>
      <xdr:spPr bwMode="auto">
        <a:xfrm>
          <a:off x="8096250" y="380428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233</xdr:row>
      <xdr:rowOff>0</xdr:rowOff>
    </xdr:from>
    <xdr:to>
      <xdr:col>11</xdr:col>
      <xdr:colOff>314325</xdr:colOff>
      <xdr:row>234</xdr:row>
      <xdr:rowOff>133350</xdr:rowOff>
    </xdr:to>
    <xdr:sp macro="" textlink="">
      <xdr:nvSpPr>
        <xdr:cNvPr id="50227" name="AutoShape 1" descr="Eine Matrixformel, die Konstanten verwendet">
          <a:extLst>
            <a:ext uri="{FF2B5EF4-FFF2-40B4-BE49-F238E27FC236}">
              <a16:creationId xmlns:a16="http://schemas.microsoft.com/office/drawing/2014/main" id="{EF57AD71-3DAA-26C2-7F8C-63D837D70C6E}"/>
            </a:ext>
          </a:extLst>
        </xdr:cNvPr>
        <xdr:cNvSpPr>
          <a:spLocks noChangeAspect="1" noChangeArrowheads="1"/>
        </xdr:cNvSpPr>
      </xdr:nvSpPr>
      <xdr:spPr bwMode="auto">
        <a:xfrm>
          <a:off x="8096250" y="380428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233</xdr:row>
      <xdr:rowOff>0</xdr:rowOff>
    </xdr:from>
    <xdr:to>
      <xdr:col>11</xdr:col>
      <xdr:colOff>314325</xdr:colOff>
      <xdr:row>234</xdr:row>
      <xdr:rowOff>133350</xdr:rowOff>
    </xdr:to>
    <xdr:sp macro="" textlink="">
      <xdr:nvSpPr>
        <xdr:cNvPr id="50228" name="AutoShape 1" descr="Eine Matrixformel, die Konstanten verwendet">
          <a:extLst>
            <a:ext uri="{FF2B5EF4-FFF2-40B4-BE49-F238E27FC236}">
              <a16:creationId xmlns:a16="http://schemas.microsoft.com/office/drawing/2014/main" id="{72F77EC7-044E-0048-2E24-78A0AD3D2CB5}"/>
            </a:ext>
          </a:extLst>
        </xdr:cNvPr>
        <xdr:cNvSpPr>
          <a:spLocks noChangeAspect="1" noChangeArrowheads="1"/>
        </xdr:cNvSpPr>
      </xdr:nvSpPr>
      <xdr:spPr bwMode="auto">
        <a:xfrm>
          <a:off x="8096250" y="380428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233</xdr:row>
      <xdr:rowOff>0</xdr:rowOff>
    </xdr:from>
    <xdr:to>
      <xdr:col>11</xdr:col>
      <xdr:colOff>314325</xdr:colOff>
      <xdr:row>234</xdr:row>
      <xdr:rowOff>133350</xdr:rowOff>
    </xdr:to>
    <xdr:sp macro="" textlink="">
      <xdr:nvSpPr>
        <xdr:cNvPr id="50229" name="AutoShape 1" descr="Eine Matrixformel, die Konstanten verwendet">
          <a:extLst>
            <a:ext uri="{FF2B5EF4-FFF2-40B4-BE49-F238E27FC236}">
              <a16:creationId xmlns:a16="http://schemas.microsoft.com/office/drawing/2014/main" id="{38022370-9698-151A-9841-16986CEE34AF}"/>
            </a:ext>
          </a:extLst>
        </xdr:cNvPr>
        <xdr:cNvSpPr>
          <a:spLocks noChangeAspect="1" noChangeArrowheads="1"/>
        </xdr:cNvSpPr>
      </xdr:nvSpPr>
      <xdr:spPr bwMode="auto">
        <a:xfrm>
          <a:off x="8096250" y="380428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294</xdr:row>
      <xdr:rowOff>0</xdr:rowOff>
    </xdr:from>
    <xdr:to>
      <xdr:col>11</xdr:col>
      <xdr:colOff>314325</xdr:colOff>
      <xdr:row>295</xdr:row>
      <xdr:rowOff>133350</xdr:rowOff>
    </xdr:to>
    <xdr:sp macro="" textlink="">
      <xdr:nvSpPr>
        <xdr:cNvPr id="50230" name="AutoShape 1" descr="Eine Matrixformel, die Konstanten verwendet">
          <a:extLst>
            <a:ext uri="{FF2B5EF4-FFF2-40B4-BE49-F238E27FC236}">
              <a16:creationId xmlns:a16="http://schemas.microsoft.com/office/drawing/2014/main" id="{860F1AAE-B38B-20EE-AB67-D5B15093E859}"/>
            </a:ext>
          </a:extLst>
        </xdr:cNvPr>
        <xdr:cNvSpPr>
          <a:spLocks noChangeAspect="1" noChangeArrowheads="1"/>
        </xdr:cNvSpPr>
      </xdr:nvSpPr>
      <xdr:spPr bwMode="auto">
        <a:xfrm>
          <a:off x="8096250" y="479202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294</xdr:row>
      <xdr:rowOff>0</xdr:rowOff>
    </xdr:from>
    <xdr:to>
      <xdr:col>11</xdr:col>
      <xdr:colOff>314325</xdr:colOff>
      <xdr:row>295</xdr:row>
      <xdr:rowOff>133350</xdr:rowOff>
    </xdr:to>
    <xdr:sp macro="" textlink="">
      <xdr:nvSpPr>
        <xdr:cNvPr id="50231" name="AutoShape 1" descr="Eine Matrixformel, die Konstanten verwendet">
          <a:extLst>
            <a:ext uri="{FF2B5EF4-FFF2-40B4-BE49-F238E27FC236}">
              <a16:creationId xmlns:a16="http://schemas.microsoft.com/office/drawing/2014/main" id="{BF482E7E-7352-37F5-74AE-5131F15C5A09}"/>
            </a:ext>
          </a:extLst>
        </xdr:cNvPr>
        <xdr:cNvSpPr>
          <a:spLocks noChangeAspect="1" noChangeArrowheads="1"/>
        </xdr:cNvSpPr>
      </xdr:nvSpPr>
      <xdr:spPr bwMode="auto">
        <a:xfrm>
          <a:off x="8096250" y="479202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294</xdr:row>
      <xdr:rowOff>0</xdr:rowOff>
    </xdr:from>
    <xdr:to>
      <xdr:col>11</xdr:col>
      <xdr:colOff>314325</xdr:colOff>
      <xdr:row>295</xdr:row>
      <xdr:rowOff>133350</xdr:rowOff>
    </xdr:to>
    <xdr:sp macro="" textlink="">
      <xdr:nvSpPr>
        <xdr:cNvPr id="50232" name="AutoShape 1" descr="Eine Matrixformel, die Konstanten verwendet">
          <a:extLst>
            <a:ext uri="{FF2B5EF4-FFF2-40B4-BE49-F238E27FC236}">
              <a16:creationId xmlns:a16="http://schemas.microsoft.com/office/drawing/2014/main" id="{5A9D8A7E-01C8-B3F2-CC4E-5AAF97C0F96E}"/>
            </a:ext>
          </a:extLst>
        </xdr:cNvPr>
        <xdr:cNvSpPr>
          <a:spLocks noChangeAspect="1" noChangeArrowheads="1"/>
        </xdr:cNvSpPr>
      </xdr:nvSpPr>
      <xdr:spPr bwMode="auto">
        <a:xfrm>
          <a:off x="8096250" y="479202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294</xdr:row>
      <xdr:rowOff>0</xdr:rowOff>
    </xdr:from>
    <xdr:to>
      <xdr:col>11</xdr:col>
      <xdr:colOff>314325</xdr:colOff>
      <xdr:row>295</xdr:row>
      <xdr:rowOff>133350</xdr:rowOff>
    </xdr:to>
    <xdr:sp macro="" textlink="">
      <xdr:nvSpPr>
        <xdr:cNvPr id="50233" name="AutoShape 1" descr="Eine Matrixformel, die Konstanten verwendet">
          <a:extLst>
            <a:ext uri="{FF2B5EF4-FFF2-40B4-BE49-F238E27FC236}">
              <a16:creationId xmlns:a16="http://schemas.microsoft.com/office/drawing/2014/main" id="{F38911B0-56A2-2018-3E52-042F40969555}"/>
            </a:ext>
          </a:extLst>
        </xdr:cNvPr>
        <xdr:cNvSpPr>
          <a:spLocks noChangeAspect="1" noChangeArrowheads="1"/>
        </xdr:cNvSpPr>
      </xdr:nvSpPr>
      <xdr:spPr bwMode="auto">
        <a:xfrm>
          <a:off x="8096250" y="479202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106</xdr:row>
      <xdr:rowOff>0</xdr:rowOff>
    </xdr:from>
    <xdr:to>
      <xdr:col>11</xdr:col>
      <xdr:colOff>314325</xdr:colOff>
      <xdr:row>107</xdr:row>
      <xdr:rowOff>133350</xdr:rowOff>
    </xdr:to>
    <xdr:sp macro="" textlink="">
      <xdr:nvSpPr>
        <xdr:cNvPr id="50234" name="AutoShape 1" descr="Eine Matrixformel, die Konstanten verwendet">
          <a:extLst>
            <a:ext uri="{FF2B5EF4-FFF2-40B4-BE49-F238E27FC236}">
              <a16:creationId xmlns:a16="http://schemas.microsoft.com/office/drawing/2014/main" id="{A1033469-6E04-8735-A0FE-D3518D01BD58}"/>
            </a:ext>
          </a:extLst>
        </xdr:cNvPr>
        <xdr:cNvSpPr>
          <a:spLocks noChangeAspect="1" noChangeArrowheads="1"/>
        </xdr:cNvSpPr>
      </xdr:nvSpPr>
      <xdr:spPr bwMode="auto">
        <a:xfrm>
          <a:off x="8096250" y="174783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106</xdr:row>
      <xdr:rowOff>0</xdr:rowOff>
    </xdr:from>
    <xdr:to>
      <xdr:col>11</xdr:col>
      <xdr:colOff>314325</xdr:colOff>
      <xdr:row>107</xdr:row>
      <xdr:rowOff>133350</xdr:rowOff>
    </xdr:to>
    <xdr:sp macro="" textlink="">
      <xdr:nvSpPr>
        <xdr:cNvPr id="50235" name="AutoShape 1" descr="Eine Matrixformel, die Konstanten verwendet">
          <a:extLst>
            <a:ext uri="{FF2B5EF4-FFF2-40B4-BE49-F238E27FC236}">
              <a16:creationId xmlns:a16="http://schemas.microsoft.com/office/drawing/2014/main" id="{033D49CD-3504-1AC7-7838-C37521212CDD}"/>
            </a:ext>
          </a:extLst>
        </xdr:cNvPr>
        <xdr:cNvSpPr>
          <a:spLocks noChangeAspect="1" noChangeArrowheads="1"/>
        </xdr:cNvSpPr>
      </xdr:nvSpPr>
      <xdr:spPr bwMode="auto">
        <a:xfrm>
          <a:off x="8096250" y="174783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106</xdr:row>
      <xdr:rowOff>0</xdr:rowOff>
    </xdr:from>
    <xdr:to>
      <xdr:col>11</xdr:col>
      <xdr:colOff>314325</xdr:colOff>
      <xdr:row>107</xdr:row>
      <xdr:rowOff>133350</xdr:rowOff>
    </xdr:to>
    <xdr:sp macro="" textlink="">
      <xdr:nvSpPr>
        <xdr:cNvPr id="50236" name="AutoShape 1" descr="Eine Matrixformel, die Konstanten verwendet">
          <a:extLst>
            <a:ext uri="{FF2B5EF4-FFF2-40B4-BE49-F238E27FC236}">
              <a16:creationId xmlns:a16="http://schemas.microsoft.com/office/drawing/2014/main" id="{DA927253-EB7D-D8E7-2AE2-DA6F43ACDC7F}"/>
            </a:ext>
          </a:extLst>
        </xdr:cNvPr>
        <xdr:cNvSpPr>
          <a:spLocks noChangeAspect="1" noChangeArrowheads="1"/>
        </xdr:cNvSpPr>
      </xdr:nvSpPr>
      <xdr:spPr bwMode="auto">
        <a:xfrm>
          <a:off x="8096250" y="174783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106</xdr:row>
      <xdr:rowOff>0</xdr:rowOff>
    </xdr:from>
    <xdr:to>
      <xdr:col>11</xdr:col>
      <xdr:colOff>314325</xdr:colOff>
      <xdr:row>107</xdr:row>
      <xdr:rowOff>133350</xdr:rowOff>
    </xdr:to>
    <xdr:sp macro="" textlink="">
      <xdr:nvSpPr>
        <xdr:cNvPr id="50237" name="AutoShape 1" descr="Eine Matrixformel, die Konstanten verwendet">
          <a:extLst>
            <a:ext uri="{FF2B5EF4-FFF2-40B4-BE49-F238E27FC236}">
              <a16:creationId xmlns:a16="http://schemas.microsoft.com/office/drawing/2014/main" id="{09CF5BCB-51DC-DDD2-8509-B8B862DF3116}"/>
            </a:ext>
          </a:extLst>
        </xdr:cNvPr>
        <xdr:cNvSpPr>
          <a:spLocks noChangeAspect="1" noChangeArrowheads="1"/>
        </xdr:cNvSpPr>
      </xdr:nvSpPr>
      <xdr:spPr bwMode="auto">
        <a:xfrm>
          <a:off x="8096250" y="174783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106</xdr:row>
      <xdr:rowOff>0</xdr:rowOff>
    </xdr:from>
    <xdr:to>
      <xdr:col>11</xdr:col>
      <xdr:colOff>314325</xdr:colOff>
      <xdr:row>107</xdr:row>
      <xdr:rowOff>133350</xdr:rowOff>
    </xdr:to>
    <xdr:sp macro="" textlink="">
      <xdr:nvSpPr>
        <xdr:cNvPr id="50238" name="AutoShape 1" descr="Eine Matrixformel, die Konstanten verwendet">
          <a:extLst>
            <a:ext uri="{FF2B5EF4-FFF2-40B4-BE49-F238E27FC236}">
              <a16:creationId xmlns:a16="http://schemas.microsoft.com/office/drawing/2014/main" id="{BA4FC297-EFA3-D7A9-A38C-C9B54FFEAAEA}"/>
            </a:ext>
          </a:extLst>
        </xdr:cNvPr>
        <xdr:cNvSpPr>
          <a:spLocks noChangeAspect="1" noChangeArrowheads="1"/>
        </xdr:cNvSpPr>
      </xdr:nvSpPr>
      <xdr:spPr bwMode="auto">
        <a:xfrm>
          <a:off x="8096250" y="174783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306</xdr:row>
      <xdr:rowOff>0</xdr:rowOff>
    </xdr:from>
    <xdr:to>
      <xdr:col>11</xdr:col>
      <xdr:colOff>314325</xdr:colOff>
      <xdr:row>307</xdr:row>
      <xdr:rowOff>133350</xdr:rowOff>
    </xdr:to>
    <xdr:sp macro="" textlink="">
      <xdr:nvSpPr>
        <xdr:cNvPr id="50239" name="AutoShape 1" descr="Eine Matrixformel, die Konstanten verwendet">
          <a:extLst>
            <a:ext uri="{FF2B5EF4-FFF2-40B4-BE49-F238E27FC236}">
              <a16:creationId xmlns:a16="http://schemas.microsoft.com/office/drawing/2014/main" id="{F34B47DF-B16C-6386-5B51-0B9D5E03D42E}"/>
            </a:ext>
          </a:extLst>
        </xdr:cNvPr>
        <xdr:cNvSpPr>
          <a:spLocks noChangeAspect="1" noChangeArrowheads="1"/>
        </xdr:cNvSpPr>
      </xdr:nvSpPr>
      <xdr:spPr bwMode="auto">
        <a:xfrm>
          <a:off x="8096250" y="498633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306</xdr:row>
      <xdr:rowOff>0</xdr:rowOff>
    </xdr:from>
    <xdr:to>
      <xdr:col>11</xdr:col>
      <xdr:colOff>314325</xdr:colOff>
      <xdr:row>307</xdr:row>
      <xdr:rowOff>133350</xdr:rowOff>
    </xdr:to>
    <xdr:sp macro="" textlink="">
      <xdr:nvSpPr>
        <xdr:cNvPr id="50240" name="AutoShape 1" descr="Eine Matrixformel, die Konstanten verwendet">
          <a:extLst>
            <a:ext uri="{FF2B5EF4-FFF2-40B4-BE49-F238E27FC236}">
              <a16:creationId xmlns:a16="http://schemas.microsoft.com/office/drawing/2014/main" id="{6AEBA835-51BD-2F58-F1D6-B62B674DB5FB}"/>
            </a:ext>
          </a:extLst>
        </xdr:cNvPr>
        <xdr:cNvSpPr>
          <a:spLocks noChangeAspect="1" noChangeArrowheads="1"/>
        </xdr:cNvSpPr>
      </xdr:nvSpPr>
      <xdr:spPr bwMode="auto">
        <a:xfrm>
          <a:off x="8096250" y="498633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306</xdr:row>
      <xdr:rowOff>0</xdr:rowOff>
    </xdr:from>
    <xdr:to>
      <xdr:col>11</xdr:col>
      <xdr:colOff>314325</xdr:colOff>
      <xdr:row>307</xdr:row>
      <xdr:rowOff>133350</xdr:rowOff>
    </xdr:to>
    <xdr:sp macro="" textlink="">
      <xdr:nvSpPr>
        <xdr:cNvPr id="50241" name="AutoShape 1" descr="Eine Matrixformel, die Konstanten verwendet">
          <a:extLst>
            <a:ext uri="{FF2B5EF4-FFF2-40B4-BE49-F238E27FC236}">
              <a16:creationId xmlns:a16="http://schemas.microsoft.com/office/drawing/2014/main" id="{8EDE76BC-EAAF-DEDB-54B3-E229D33F4D91}"/>
            </a:ext>
          </a:extLst>
        </xdr:cNvPr>
        <xdr:cNvSpPr>
          <a:spLocks noChangeAspect="1" noChangeArrowheads="1"/>
        </xdr:cNvSpPr>
      </xdr:nvSpPr>
      <xdr:spPr bwMode="auto">
        <a:xfrm>
          <a:off x="8096250" y="498633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306</xdr:row>
      <xdr:rowOff>0</xdr:rowOff>
    </xdr:from>
    <xdr:to>
      <xdr:col>11</xdr:col>
      <xdr:colOff>314325</xdr:colOff>
      <xdr:row>307</xdr:row>
      <xdr:rowOff>133350</xdr:rowOff>
    </xdr:to>
    <xdr:sp macro="" textlink="">
      <xdr:nvSpPr>
        <xdr:cNvPr id="50242" name="AutoShape 1" descr="Eine Matrixformel, die Konstanten verwendet">
          <a:extLst>
            <a:ext uri="{FF2B5EF4-FFF2-40B4-BE49-F238E27FC236}">
              <a16:creationId xmlns:a16="http://schemas.microsoft.com/office/drawing/2014/main" id="{11A093F3-7F07-6903-4764-57340B39C044}"/>
            </a:ext>
          </a:extLst>
        </xdr:cNvPr>
        <xdr:cNvSpPr>
          <a:spLocks noChangeAspect="1" noChangeArrowheads="1"/>
        </xdr:cNvSpPr>
      </xdr:nvSpPr>
      <xdr:spPr bwMode="auto">
        <a:xfrm>
          <a:off x="8096250" y="498633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306</xdr:row>
      <xdr:rowOff>0</xdr:rowOff>
    </xdr:from>
    <xdr:to>
      <xdr:col>11</xdr:col>
      <xdr:colOff>314325</xdr:colOff>
      <xdr:row>307</xdr:row>
      <xdr:rowOff>133350</xdr:rowOff>
    </xdr:to>
    <xdr:sp macro="" textlink="">
      <xdr:nvSpPr>
        <xdr:cNvPr id="50243" name="AutoShape 1" descr="Eine Matrixformel, die Konstanten verwendet">
          <a:extLst>
            <a:ext uri="{FF2B5EF4-FFF2-40B4-BE49-F238E27FC236}">
              <a16:creationId xmlns:a16="http://schemas.microsoft.com/office/drawing/2014/main" id="{1ECFC9CA-6DB7-1342-47F3-A3D5412C899E}"/>
            </a:ext>
          </a:extLst>
        </xdr:cNvPr>
        <xdr:cNvSpPr>
          <a:spLocks noChangeAspect="1" noChangeArrowheads="1"/>
        </xdr:cNvSpPr>
      </xdr:nvSpPr>
      <xdr:spPr bwMode="auto">
        <a:xfrm>
          <a:off x="8096250" y="498633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210</xdr:row>
      <xdr:rowOff>0</xdr:rowOff>
    </xdr:from>
    <xdr:to>
      <xdr:col>11</xdr:col>
      <xdr:colOff>314325</xdr:colOff>
      <xdr:row>211</xdr:row>
      <xdr:rowOff>133350</xdr:rowOff>
    </xdr:to>
    <xdr:sp macro="" textlink="">
      <xdr:nvSpPr>
        <xdr:cNvPr id="50244" name="AutoShape 1" descr="Eine Matrixformel, die Konstanten verwendet">
          <a:extLst>
            <a:ext uri="{FF2B5EF4-FFF2-40B4-BE49-F238E27FC236}">
              <a16:creationId xmlns:a16="http://schemas.microsoft.com/office/drawing/2014/main" id="{77E959FC-90E5-0D05-F781-8846B39A1D43}"/>
            </a:ext>
          </a:extLst>
        </xdr:cNvPr>
        <xdr:cNvSpPr>
          <a:spLocks noChangeAspect="1" noChangeArrowheads="1"/>
        </xdr:cNvSpPr>
      </xdr:nvSpPr>
      <xdr:spPr bwMode="auto">
        <a:xfrm>
          <a:off x="8096250" y="343185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210</xdr:row>
      <xdr:rowOff>0</xdr:rowOff>
    </xdr:from>
    <xdr:to>
      <xdr:col>11</xdr:col>
      <xdr:colOff>314325</xdr:colOff>
      <xdr:row>211</xdr:row>
      <xdr:rowOff>133350</xdr:rowOff>
    </xdr:to>
    <xdr:sp macro="" textlink="">
      <xdr:nvSpPr>
        <xdr:cNvPr id="50245" name="AutoShape 1" descr="Eine Matrixformel, die Konstanten verwendet">
          <a:extLst>
            <a:ext uri="{FF2B5EF4-FFF2-40B4-BE49-F238E27FC236}">
              <a16:creationId xmlns:a16="http://schemas.microsoft.com/office/drawing/2014/main" id="{80B60284-343E-0BF5-9E83-510DD0E6F2C9}"/>
            </a:ext>
          </a:extLst>
        </xdr:cNvPr>
        <xdr:cNvSpPr>
          <a:spLocks noChangeAspect="1" noChangeArrowheads="1"/>
        </xdr:cNvSpPr>
      </xdr:nvSpPr>
      <xdr:spPr bwMode="auto">
        <a:xfrm>
          <a:off x="8096250" y="343185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210</xdr:row>
      <xdr:rowOff>0</xdr:rowOff>
    </xdr:from>
    <xdr:to>
      <xdr:col>11</xdr:col>
      <xdr:colOff>314325</xdr:colOff>
      <xdr:row>211</xdr:row>
      <xdr:rowOff>133350</xdr:rowOff>
    </xdr:to>
    <xdr:sp macro="" textlink="">
      <xdr:nvSpPr>
        <xdr:cNvPr id="50246" name="AutoShape 1" descr="Eine Matrixformel, die Konstanten verwendet">
          <a:extLst>
            <a:ext uri="{FF2B5EF4-FFF2-40B4-BE49-F238E27FC236}">
              <a16:creationId xmlns:a16="http://schemas.microsoft.com/office/drawing/2014/main" id="{BFDC43E6-BEB1-217A-CAC5-B9021D032A4D}"/>
            </a:ext>
          </a:extLst>
        </xdr:cNvPr>
        <xdr:cNvSpPr>
          <a:spLocks noChangeAspect="1" noChangeArrowheads="1"/>
        </xdr:cNvSpPr>
      </xdr:nvSpPr>
      <xdr:spPr bwMode="auto">
        <a:xfrm>
          <a:off x="8096250" y="343185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210</xdr:row>
      <xdr:rowOff>0</xdr:rowOff>
    </xdr:from>
    <xdr:to>
      <xdr:col>11</xdr:col>
      <xdr:colOff>314325</xdr:colOff>
      <xdr:row>211</xdr:row>
      <xdr:rowOff>133350</xdr:rowOff>
    </xdr:to>
    <xdr:sp macro="" textlink="">
      <xdr:nvSpPr>
        <xdr:cNvPr id="50247" name="AutoShape 1" descr="Eine Matrixformel, die Konstanten verwendet">
          <a:extLst>
            <a:ext uri="{FF2B5EF4-FFF2-40B4-BE49-F238E27FC236}">
              <a16:creationId xmlns:a16="http://schemas.microsoft.com/office/drawing/2014/main" id="{993975DB-0D6B-E759-B631-A3F2AB03C5F0}"/>
            </a:ext>
          </a:extLst>
        </xdr:cNvPr>
        <xdr:cNvSpPr>
          <a:spLocks noChangeAspect="1" noChangeArrowheads="1"/>
        </xdr:cNvSpPr>
      </xdr:nvSpPr>
      <xdr:spPr bwMode="auto">
        <a:xfrm>
          <a:off x="8096250" y="343185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210</xdr:row>
      <xdr:rowOff>0</xdr:rowOff>
    </xdr:from>
    <xdr:to>
      <xdr:col>11</xdr:col>
      <xdr:colOff>314325</xdr:colOff>
      <xdr:row>211</xdr:row>
      <xdr:rowOff>133350</xdr:rowOff>
    </xdr:to>
    <xdr:sp macro="" textlink="">
      <xdr:nvSpPr>
        <xdr:cNvPr id="50248" name="AutoShape 1" descr="Eine Matrixformel, die Konstanten verwendet">
          <a:extLst>
            <a:ext uri="{FF2B5EF4-FFF2-40B4-BE49-F238E27FC236}">
              <a16:creationId xmlns:a16="http://schemas.microsoft.com/office/drawing/2014/main" id="{4233C086-CCE3-5DA8-617F-A929EFB025F1}"/>
            </a:ext>
          </a:extLst>
        </xdr:cNvPr>
        <xdr:cNvSpPr>
          <a:spLocks noChangeAspect="1" noChangeArrowheads="1"/>
        </xdr:cNvSpPr>
      </xdr:nvSpPr>
      <xdr:spPr bwMode="auto">
        <a:xfrm>
          <a:off x="8096250" y="343185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139</xdr:row>
      <xdr:rowOff>0</xdr:rowOff>
    </xdr:from>
    <xdr:to>
      <xdr:col>11</xdr:col>
      <xdr:colOff>314325</xdr:colOff>
      <xdr:row>140</xdr:row>
      <xdr:rowOff>133350</xdr:rowOff>
    </xdr:to>
    <xdr:sp macro="" textlink="">
      <xdr:nvSpPr>
        <xdr:cNvPr id="50249" name="AutoShape 1" descr="Eine Matrixformel, die Konstanten verwendet">
          <a:extLst>
            <a:ext uri="{FF2B5EF4-FFF2-40B4-BE49-F238E27FC236}">
              <a16:creationId xmlns:a16="http://schemas.microsoft.com/office/drawing/2014/main" id="{C39C3CBA-F6E8-5570-6036-3AA74FDC43A8}"/>
            </a:ext>
          </a:extLst>
        </xdr:cNvPr>
        <xdr:cNvSpPr>
          <a:spLocks noChangeAspect="1" noChangeArrowheads="1"/>
        </xdr:cNvSpPr>
      </xdr:nvSpPr>
      <xdr:spPr bwMode="auto">
        <a:xfrm>
          <a:off x="8096250" y="228219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139</xdr:row>
      <xdr:rowOff>0</xdr:rowOff>
    </xdr:from>
    <xdr:to>
      <xdr:col>11</xdr:col>
      <xdr:colOff>314325</xdr:colOff>
      <xdr:row>140</xdr:row>
      <xdr:rowOff>133350</xdr:rowOff>
    </xdr:to>
    <xdr:sp macro="" textlink="">
      <xdr:nvSpPr>
        <xdr:cNvPr id="50250" name="AutoShape 1" descr="Eine Matrixformel, die Konstanten verwendet">
          <a:extLst>
            <a:ext uri="{FF2B5EF4-FFF2-40B4-BE49-F238E27FC236}">
              <a16:creationId xmlns:a16="http://schemas.microsoft.com/office/drawing/2014/main" id="{A7696564-6ACD-25BF-5F62-245FC67DF4DA}"/>
            </a:ext>
          </a:extLst>
        </xdr:cNvPr>
        <xdr:cNvSpPr>
          <a:spLocks noChangeAspect="1" noChangeArrowheads="1"/>
        </xdr:cNvSpPr>
      </xdr:nvSpPr>
      <xdr:spPr bwMode="auto">
        <a:xfrm>
          <a:off x="8096250" y="228219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139</xdr:row>
      <xdr:rowOff>0</xdr:rowOff>
    </xdr:from>
    <xdr:to>
      <xdr:col>11</xdr:col>
      <xdr:colOff>314325</xdr:colOff>
      <xdr:row>140</xdr:row>
      <xdr:rowOff>133350</xdr:rowOff>
    </xdr:to>
    <xdr:sp macro="" textlink="">
      <xdr:nvSpPr>
        <xdr:cNvPr id="50251" name="AutoShape 1" descr="Eine Matrixformel, die Konstanten verwendet">
          <a:extLst>
            <a:ext uri="{FF2B5EF4-FFF2-40B4-BE49-F238E27FC236}">
              <a16:creationId xmlns:a16="http://schemas.microsoft.com/office/drawing/2014/main" id="{B889AFFA-66D3-4475-D86A-F0FDF128310A}"/>
            </a:ext>
          </a:extLst>
        </xdr:cNvPr>
        <xdr:cNvSpPr>
          <a:spLocks noChangeAspect="1" noChangeArrowheads="1"/>
        </xdr:cNvSpPr>
      </xdr:nvSpPr>
      <xdr:spPr bwMode="auto">
        <a:xfrm>
          <a:off x="8096250" y="228219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139</xdr:row>
      <xdr:rowOff>0</xdr:rowOff>
    </xdr:from>
    <xdr:to>
      <xdr:col>11</xdr:col>
      <xdr:colOff>314325</xdr:colOff>
      <xdr:row>140</xdr:row>
      <xdr:rowOff>133350</xdr:rowOff>
    </xdr:to>
    <xdr:sp macro="" textlink="">
      <xdr:nvSpPr>
        <xdr:cNvPr id="50252" name="AutoShape 1" descr="Eine Matrixformel, die Konstanten verwendet">
          <a:extLst>
            <a:ext uri="{FF2B5EF4-FFF2-40B4-BE49-F238E27FC236}">
              <a16:creationId xmlns:a16="http://schemas.microsoft.com/office/drawing/2014/main" id="{1B3D8E53-FE4F-DD4A-F6DE-1B18AA3D55C8}"/>
            </a:ext>
          </a:extLst>
        </xdr:cNvPr>
        <xdr:cNvSpPr>
          <a:spLocks noChangeAspect="1" noChangeArrowheads="1"/>
        </xdr:cNvSpPr>
      </xdr:nvSpPr>
      <xdr:spPr bwMode="auto">
        <a:xfrm>
          <a:off x="8096250" y="228219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139</xdr:row>
      <xdr:rowOff>0</xdr:rowOff>
    </xdr:from>
    <xdr:to>
      <xdr:col>11</xdr:col>
      <xdr:colOff>314325</xdr:colOff>
      <xdr:row>140</xdr:row>
      <xdr:rowOff>133350</xdr:rowOff>
    </xdr:to>
    <xdr:sp macro="" textlink="">
      <xdr:nvSpPr>
        <xdr:cNvPr id="50253" name="AutoShape 1" descr="Eine Matrixformel, die Konstanten verwendet">
          <a:extLst>
            <a:ext uri="{FF2B5EF4-FFF2-40B4-BE49-F238E27FC236}">
              <a16:creationId xmlns:a16="http://schemas.microsoft.com/office/drawing/2014/main" id="{A2B1E3AE-297E-AB1C-798E-D35C8B009FA9}"/>
            </a:ext>
          </a:extLst>
        </xdr:cNvPr>
        <xdr:cNvSpPr>
          <a:spLocks noChangeAspect="1" noChangeArrowheads="1"/>
        </xdr:cNvSpPr>
      </xdr:nvSpPr>
      <xdr:spPr bwMode="auto">
        <a:xfrm>
          <a:off x="8096250" y="228219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215</xdr:row>
      <xdr:rowOff>0</xdr:rowOff>
    </xdr:from>
    <xdr:to>
      <xdr:col>11</xdr:col>
      <xdr:colOff>314325</xdr:colOff>
      <xdr:row>216</xdr:row>
      <xdr:rowOff>133350</xdr:rowOff>
    </xdr:to>
    <xdr:sp macro="" textlink="">
      <xdr:nvSpPr>
        <xdr:cNvPr id="50254" name="AutoShape 1" descr="Eine Matrixformel, die Konstanten verwendet">
          <a:extLst>
            <a:ext uri="{FF2B5EF4-FFF2-40B4-BE49-F238E27FC236}">
              <a16:creationId xmlns:a16="http://schemas.microsoft.com/office/drawing/2014/main" id="{70C90148-CAA4-1BAD-3B99-2DAC884F1C63}"/>
            </a:ext>
          </a:extLst>
        </xdr:cNvPr>
        <xdr:cNvSpPr>
          <a:spLocks noChangeAspect="1" noChangeArrowheads="1"/>
        </xdr:cNvSpPr>
      </xdr:nvSpPr>
      <xdr:spPr bwMode="auto">
        <a:xfrm>
          <a:off x="8096250" y="351282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215</xdr:row>
      <xdr:rowOff>0</xdr:rowOff>
    </xdr:from>
    <xdr:to>
      <xdr:col>11</xdr:col>
      <xdr:colOff>314325</xdr:colOff>
      <xdr:row>216</xdr:row>
      <xdr:rowOff>133350</xdr:rowOff>
    </xdr:to>
    <xdr:sp macro="" textlink="">
      <xdr:nvSpPr>
        <xdr:cNvPr id="50255" name="AutoShape 1" descr="Eine Matrixformel, die Konstanten verwendet">
          <a:extLst>
            <a:ext uri="{FF2B5EF4-FFF2-40B4-BE49-F238E27FC236}">
              <a16:creationId xmlns:a16="http://schemas.microsoft.com/office/drawing/2014/main" id="{17BF865E-2BDA-B2BF-2089-210001DB1574}"/>
            </a:ext>
          </a:extLst>
        </xdr:cNvPr>
        <xdr:cNvSpPr>
          <a:spLocks noChangeAspect="1" noChangeArrowheads="1"/>
        </xdr:cNvSpPr>
      </xdr:nvSpPr>
      <xdr:spPr bwMode="auto">
        <a:xfrm>
          <a:off x="8096250" y="351282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215</xdr:row>
      <xdr:rowOff>0</xdr:rowOff>
    </xdr:from>
    <xdr:to>
      <xdr:col>11</xdr:col>
      <xdr:colOff>314325</xdr:colOff>
      <xdr:row>216</xdr:row>
      <xdr:rowOff>133350</xdr:rowOff>
    </xdr:to>
    <xdr:sp macro="" textlink="">
      <xdr:nvSpPr>
        <xdr:cNvPr id="50256" name="AutoShape 1" descr="Eine Matrixformel, die Konstanten verwendet">
          <a:extLst>
            <a:ext uri="{FF2B5EF4-FFF2-40B4-BE49-F238E27FC236}">
              <a16:creationId xmlns:a16="http://schemas.microsoft.com/office/drawing/2014/main" id="{940F9178-9D19-9AB7-5569-5DBB1E58DCAC}"/>
            </a:ext>
          </a:extLst>
        </xdr:cNvPr>
        <xdr:cNvSpPr>
          <a:spLocks noChangeAspect="1" noChangeArrowheads="1"/>
        </xdr:cNvSpPr>
      </xdr:nvSpPr>
      <xdr:spPr bwMode="auto">
        <a:xfrm>
          <a:off x="8096250" y="351282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215</xdr:row>
      <xdr:rowOff>0</xdr:rowOff>
    </xdr:from>
    <xdr:to>
      <xdr:col>11</xdr:col>
      <xdr:colOff>314325</xdr:colOff>
      <xdr:row>216</xdr:row>
      <xdr:rowOff>133350</xdr:rowOff>
    </xdr:to>
    <xdr:sp macro="" textlink="">
      <xdr:nvSpPr>
        <xdr:cNvPr id="50257" name="AutoShape 1" descr="Eine Matrixformel, die Konstanten verwendet">
          <a:extLst>
            <a:ext uri="{FF2B5EF4-FFF2-40B4-BE49-F238E27FC236}">
              <a16:creationId xmlns:a16="http://schemas.microsoft.com/office/drawing/2014/main" id="{7F5453BF-F55A-A9FF-23E8-A3E212C38C15}"/>
            </a:ext>
          </a:extLst>
        </xdr:cNvPr>
        <xdr:cNvSpPr>
          <a:spLocks noChangeAspect="1" noChangeArrowheads="1"/>
        </xdr:cNvSpPr>
      </xdr:nvSpPr>
      <xdr:spPr bwMode="auto">
        <a:xfrm>
          <a:off x="8096250" y="351282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215</xdr:row>
      <xdr:rowOff>0</xdr:rowOff>
    </xdr:from>
    <xdr:to>
      <xdr:col>11</xdr:col>
      <xdr:colOff>314325</xdr:colOff>
      <xdr:row>216</xdr:row>
      <xdr:rowOff>133350</xdr:rowOff>
    </xdr:to>
    <xdr:sp macro="" textlink="">
      <xdr:nvSpPr>
        <xdr:cNvPr id="50258" name="AutoShape 1" descr="Eine Matrixformel, die Konstanten verwendet">
          <a:extLst>
            <a:ext uri="{FF2B5EF4-FFF2-40B4-BE49-F238E27FC236}">
              <a16:creationId xmlns:a16="http://schemas.microsoft.com/office/drawing/2014/main" id="{FDC1C9D7-E0B5-1535-6B2D-84C0889CE620}"/>
            </a:ext>
          </a:extLst>
        </xdr:cNvPr>
        <xdr:cNvSpPr>
          <a:spLocks noChangeAspect="1" noChangeArrowheads="1"/>
        </xdr:cNvSpPr>
      </xdr:nvSpPr>
      <xdr:spPr bwMode="auto">
        <a:xfrm>
          <a:off x="8096250" y="351282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252</xdr:row>
      <xdr:rowOff>0</xdr:rowOff>
    </xdr:from>
    <xdr:to>
      <xdr:col>11</xdr:col>
      <xdr:colOff>314325</xdr:colOff>
      <xdr:row>253</xdr:row>
      <xdr:rowOff>133350</xdr:rowOff>
    </xdr:to>
    <xdr:sp macro="" textlink="">
      <xdr:nvSpPr>
        <xdr:cNvPr id="50259" name="AutoShape 1" descr="Eine Matrixformel, die Konstanten verwendet">
          <a:extLst>
            <a:ext uri="{FF2B5EF4-FFF2-40B4-BE49-F238E27FC236}">
              <a16:creationId xmlns:a16="http://schemas.microsoft.com/office/drawing/2014/main" id="{468B6164-4470-9AFD-67C7-4E5670B26C52}"/>
            </a:ext>
          </a:extLst>
        </xdr:cNvPr>
        <xdr:cNvSpPr>
          <a:spLocks noChangeAspect="1" noChangeArrowheads="1"/>
        </xdr:cNvSpPr>
      </xdr:nvSpPr>
      <xdr:spPr bwMode="auto">
        <a:xfrm>
          <a:off x="8096250" y="411194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252</xdr:row>
      <xdr:rowOff>0</xdr:rowOff>
    </xdr:from>
    <xdr:to>
      <xdr:col>11</xdr:col>
      <xdr:colOff>314325</xdr:colOff>
      <xdr:row>253</xdr:row>
      <xdr:rowOff>133350</xdr:rowOff>
    </xdr:to>
    <xdr:sp macro="" textlink="">
      <xdr:nvSpPr>
        <xdr:cNvPr id="50260" name="AutoShape 1" descr="Eine Matrixformel, die Konstanten verwendet">
          <a:extLst>
            <a:ext uri="{FF2B5EF4-FFF2-40B4-BE49-F238E27FC236}">
              <a16:creationId xmlns:a16="http://schemas.microsoft.com/office/drawing/2014/main" id="{410FC98D-6291-9375-CDA0-6B798221CE17}"/>
            </a:ext>
          </a:extLst>
        </xdr:cNvPr>
        <xdr:cNvSpPr>
          <a:spLocks noChangeAspect="1" noChangeArrowheads="1"/>
        </xdr:cNvSpPr>
      </xdr:nvSpPr>
      <xdr:spPr bwMode="auto">
        <a:xfrm>
          <a:off x="8096250" y="411194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252</xdr:row>
      <xdr:rowOff>0</xdr:rowOff>
    </xdr:from>
    <xdr:to>
      <xdr:col>11</xdr:col>
      <xdr:colOff>314325</xdr:colOff>
      <xdr:row>253</xdr:row>
      <xdr:rowOff>133350</xdr:rowOff>
    </xdr:to>
    <xdr:sp macro="" textlink="">
      <xdr:nvSpPr>
        <xdr:cNvPr id="50261" name="AutoShape 1" descr="Eine Matrixformel, die Konstanten verwendet">
          <a:extLst>
            <a:ext uri="{FF2B5EF4-FFF2-40B4-BE49-F238E27FC236}">
              <a16:creationId xmlns:a16="http://schemas.microsoft.com/office/drawing/2014/main" id="{401A107C-6A1C-B2DB-6CB0-AE1C66744C65}"/>
            </a:ext>
          </a:extLst>
        </xdr:cNvPr>
        <xdr:cNvSpPr>
          <a:spLocks noChangeAspect="1" noChangeArrowheads="1"/>
        </xdr:cNvSpPr>
      </xdr:nvSpPr>
      <xdr:spPr bwMode="auto">
        <a:xfrm>
          <a:off x="8096250" y="411194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252</xdr:row>
      <xdr:rowOff>0</xdr:rowOff>
    </xdr:from>
    <xdr:to>
      <xdr:col>11</xdr:col>
      <xdr:colOff>314325</xdr:colOff>
      <xdr:row>253</xdr:row>
      <xdr:rowOff>133350</xdr:rowOff>
    </xdr:to>
    <xdr:sp macro="" textlink="">
      <xdr:nvSpPr>
        <xdr:cNvPr id="50262" name="AutoShape 1" descr="Eine Matrixformel, die Konstanten verwendet">
          <a:extLst>
            <a:ext uri="{FF2B5EF4-FFF2-40B4-BE49-F238E27FC236}">
              <a16:creationId xmlns:a16="http://schemas.microsoft.com/office/drawing/2014/main" id="{EB95D098-9002-6729-12E7-E7539D3810E5}"/>
            </a:ext>
          </a:extLst>
        </xdr:cNvPr>
        <xdr:cNvSpPr>
          <a:spLocks noChangeAspect="1" noChangeArrowheads="1"/>
        </xdr:cNvSpPr>
      </xdr:nvSpPr>
      <xdr:spPr bwMode="auto">
        <a:xfrm>
          <a:off x="8096250" y="411194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252</xdr:row>
      <xdr:rowOff>0</xdr:rowOff>
    </xdr:from>
    <xdr:to>
      <xdr:col>11</xdr:col>
      <xdr:colOff>314325</xdr:colOff>
      <xdr:row>253</xdr:row>
      <xdr:rowOff>133350</xdr:rowOff>
    </xdr:to>
    <xdr:sp macro="" textlink="">
      <xdr:nvSpPr>
        <xdr:cNvPr id="50263" name="AutoShape 1" descr="Eine Matrixformel, die Konstanten verwendet">
          <a:extLst>
            <a:ext uri="{FF2B5EF4-FFF2-40B4-BE49-F238E27FC236}">
              <a16:creationId xmlns:a16="http://schemas.microsoft.com/office/drawing/2014/main" id="{7F0F3814-86F7-3A8A-EFC0-621B19D16074}"/>
            </a:ext>
          </a:extLst>
        </xdr:cNvPr>
        <xdr:cNvSpPr>
          <a:spLocks noChangeAspect="1" noChangeArrowheads="1"/>
        </xdr:cNvSpPr>
      </xdr:nvSpPr>
      <xdr:spPr bwMode="auto">
        <a:xfrm>
          <a:off x="8096250" y="411194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213</xdr:row>
      <xdr:rowOff>0</xdr:rowOff>
    </xdr:from>
    <xdr:to>
      <xdr:col>11</xdr:col>
      <xdr:colOff>314325</xdr:colOff>
      <xdr:row>214</xdr:row>
      <xdr:rowOff>133350</xdr:rowOff>
    </xdr:to>
    <xdr:sp macro="" textlink="">
      <xdr:nvSpPr>
        <xdr:cNvPr id="50264" name="AutoShape 1" descr="Eine Matrixformel, die Konstanten verwendet">
          <a:extLst>
            <a:ext uri="{FF2B5EF4-FFF2-40B4-BE49-F238E27FC236}">
              <a16:creationId xmlns:a16="http://schemas.microsoft.com/office/drawing/2014/main" id="{55C60F29-E343-330F-74AD-3AEFEE860F48}"/>
            </a:ext>
          </a:extLst>
        </xdr:cNvPr>
        <xdr:cNvSpPr>
          <a:spLocks noChangeAspect="1" noChangeArrowheads="1"/>
        </xdr:cNvSpPr>
      </xdr:nvSpPr>
      <xdr:spPr bwMode="auto">
        <a:xfrm>
          <a:off x="8096250" y="348043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213</xdr:row>
      <xdr:rowOff>0</xdr:rowOff>
    </xdr:from>
    <xdr:to>
      <xdr:col>11</xdr:col>
      <xdr:colOff>314325</xdr:colOff>
      <xdr:row>214</xdr:row>
      <xdr:rowOff>133350</xdr:rowOff>
    </xdr:to>
    <xdr:sp macro="" textlink="">
      <xdr:nvSpPr>
        <xdr:cNvPr id="50265" name="AutoShape 1" descr="Eine Matrixformel, die Konstanten verwendet">
          <a:extLst>
            <a:ext uri="{FF2B5EF4-FFF2-40B4-BE49-F238E27FC236}">
              <a16:creationId xmlns:a16="http://schemas.microsoft.com/office/drawing/2014/main" id="{0F60EAF7-CEC2-9735-05A5-7447B53CAC63}"/>
            </a:ext>
          </a:extLst>
        </xdr:cNvPr>
        <xdr:cNvSpPr>
          <a:spLocks noChangeAspect="1" noChangeArrowheads="1"/>
        </xdr:cNvSpPr>
      </xdr:nvSpPr>
      <xdr:spPr bwMode="auto">
        <a:xfrm>
          <a:off x="8096250" y="348043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213</xdr:row>
      <xdr:rowOff>0</xdr:rowOff>
    </xdr:from>
    <xdr:to>
      <xdr:col>11</xdr:col>
      <xdr:colOff>314325</xdr:colOff>
      <xdr:row>214</xdr:row>
      <xdr:rowOff>133350</xdr:rowOff>
    </xdr:to>
    <xdr:sp macro="" textlink="">
      <xdr:nvSpPr>
        <xdr:cNvPr id="50266" name="AutoShape 1" descr="Eine Matrixformel, die Konstanten verwendet">
          <a:extLst>
            <a:ext uri="{FF2B5EF4-FFF2-40B4-BE49-F238E27FC236}">
              <a16:creationId xmlns:a16="http://schemas.microsoft.com/office/drawing/2014/main" id="{CA1DF60A-0ED5-79B3-5762-C0BDB5F03E3F}"/>
            </a:ext>
          </a:extLst>
        </xdr:cNvPr>
        <xdr:cNvSpPr>
          <a:spLocks noChangeAspect="1" noChangeArrowheads="1"/>
        </xdr:cNvSpPr>
      </xdr:nvSpPr>
      <xdr:spPr bwMode="auto">
        <a:xfrm>
          <a:off x="8096250" y="348043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213</xdr:row>
      <xdr:rowOff>0</xdr:rowOff>
    </xdr:from>
    <xdr:to>
      <xdr:col>11</xdr:col>
      <xdr:colOff>314325</xdr:colOff>
      <xdr:row>214</xdr:row>
      <xdr:rowOff>133350</xdr:rowOff>
    </xdr:to>
    <xdr:sp macro="" textlink="">
      <xdr:nvSpPr>
        <xdr:cNvPr id="50267" name="AutoShape 1" descr="Eine Matrixformel, die Konstanten verwendet">
          <a:extLst>
            <a:ext uri="{FF2B5EF4-FFF2-40B4-BE49-F238E27FC236}">
              <a16:creationId xmlns:a16="http://schemas.microsoft.com/office/drawing/2014/main" id="{A20F4116-D755-7F7D-46D3-A62DE241E395}"/>
            </a:ext>
          </a:extLst>
        </xdr:cNvPr>
        <xdr:cNvSpPr>
          <a:spLocks noChangeAspect="1" noChangeArrowheads="1"/>
        </xdr:cNvSpPr>
      </xdr:nvSpPr>
      <xdr:spPr bwMode="auto">
        <a:xfrm>
          <a:off x="8096250" y="348043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213</xdr:row>
      <xdr:rowOff>0</xdr:rowOff>
    </xdr:from>
    <xdr:to>
      <xdr:col>11</xdr:col>
      <xdr:colOff>314325</xdr:colOff>
      <xdr:row>214</xdr:row>
      <xdr:rowOff>133350</xdr:rowOff>
    </xdr:to>
    <xdr:sp macro="" textlink="">
      <xdr:nvSpPr>
        <xdr:cNvPr id="50268" name="AutoShape 1" descr="Eine Matrixformel, die Konstanten verwendet">
          <a:extLst>
            <a:ext uri="{FF2B5EF4-FFF2-40B4-BE49-F238E27FC236}">
              <a16:creationId xmlns:a16="http://schemas.microsoft.com/office/drawing/2014/main" id="{E6A10F8F-5D14-272C-BA05-530BF722B08B}"/>
            </a:ext>
          </a:extLst>
        </xdr:cNvPr>
        <xdr:cNvSpPr>
          <a:spLocks noChangeAspect="1" noChangeArrowheads="1"/>
        </xdr:cNvSpPr>
      </xdr:nvSpPr>
      <xdr:spPr bwMode="auto">
        <a:xfrm>
          <a:off x="8096250" y="348043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192</xdr:row>
      <xdr:rowOff>0</xdr:rowOff>
    </xdr:from>
    <xdr:to>
      <xdr:col>11</xdr:col>
      <xdr:colOff>314325</xdr:colOff>
      <xdr:row>193</xdr:row>
      <xdr:rowOff>133350</xdr:rowOff>
    </xdr:to>
    <xdr:sp macro="" textlink="">
      <xdr:nvSpPr>
        <xdr:cNvPr id="50269" name="AutoShape 1" descr="Eine Matrixformel, die Konstanten verwendet">
          <a:extLst>
            <a:ext uri="{FF2B5EF4-FFF2-40B4-BE49-F238E27FC236}">
              <a16:creationId xmlns:a16="http://schemas.microsoft.com/office/drawing/2014/main" id="{40275B71-A636-4371-D363-D5DA145DD0E2}"/>
            </a:ext>
          </a:extLst>
        </xdr:cNvPr>
        <xdr:cNvSpPr>
          <a:spLocks noChangeAspect="1" noChangeArrowheads="1"/>
        </xdr:cNvSpPr>
      </xdr:nvSpPr>
      <xdr:spPr bwMode="auto">
        <a:xfrm>
          <a:off x="8096250" y="314039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192</xdr:row>
      <xdr:rowOff>0</xdr:rowOff>
    </xdr:from>
    <xdr:to>
      <xdr:col>11</xdr:col>
      <xdr:colOff>314325</xdr:colOff>
      <xdr:row>193</xdr:row>
      <xdr:rowOff>133350</xdr:rowOff>
    </xdr:to>
    <xdr:sp macro="" textlink="">
      <xdr:nvSpPr>
        <xdr:cNvPr id="50270" name="AutoShape 1" descr="Eine Matrixformel, die Konstanten verwendet">
          <a:extLst>
            <a:ext uri="{FF2B5EF4-FFF2-40B4-BE49-F238E27FC236}">
              <a16:creationId xmlns:a16="http://schemas.microsoft.com/office/drawing/2014/main" id="{7B834381-063E-55E4-C72D-8BBC7B38FED5}"/>
            </a:ext>
          </a:extLst>
        </xdr:cNvPr>
        <xdr:cNvSpPr>
          <a:spLocks noChangeAspect="1" noChangeArrowheads="1"/>
        </xdr:cNvSpPr>
      </xdr:nvSpPr>
      <xdr:spPr bwMode="auto">
        <a:xfrm>
          <a:off x="8096250" y="314039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192</xdr:row>
      <xdr:rowOff>0</xdr:rowOff>
    </xdr:from>
    <xdr:to>
      <xdr:col>11</xdr:col>
      <xdr:colOff>314325</xdr:colOff>
      <xdr:row>193</xdr:row>
      <xdr:rowOff>133350</xdr:rowOff>
    </xdr:to>
    <xdr:sp macro="" textlink="">
      <xdr:nvSpPr>
        <xdr:cNvPr id="50271" name="AutoShape 1" descr="Eine Matrixformel, die Konstanten verwendet">
          <a:extLst>
            <a:ext uri="{FF2B5EF4-FFF2-40B4-BE49-F238E27FC236}">
              <a16:creationId xmlns:a16="http://schemas.microsoft.com/office/drawing/2014/main" id="{43BAC683-D03E-C44F-BE4C-08D4322CA9E8}"/>
            </a:ext>
          </a:extLst>
        </xdr:cNvPr>
        <xdr:cNvSpPr>
          <a:spLocks noChangeAspect="1" noChangeArrowheads="1"/>
        </xdr:cNvSpPr>
      </xdr:nvSpPr>
      <xdr:spPr bwMode="auto">
        <a:xfrm>
          <a:off x="8096250" y="314039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192</xdr:row>
      <xdr:rowOff>0</xdr:rowOff>
    </xdr:from>
    <xdr:to>
      <xdr:col>11</xdr:col>
      <xdr:colOff>314325</xdr:colOff>
      <xdr:row>193</xdr:row>
      <xdr:rowOff>133350</xdr:rowOff>
    </xdr:to>
    <xdr:sp macro="" textlink="">
      <xdr:nvSpPr>
        <xdr:cNvPr id="50272" name="AutoShape 1" descr="Eine Matrixformel, die Konstanten verwendet">
          <a:extLst>
            <a:ext uri="{FF2B5EF4-FFF2-40B4-BE49-F238E27FC236}">
              <a16:creationId xmlns:a16="http://schemas.microsoft.com/office/drawing/2014/main" id="{1F1DA473-0E9B-2508-5D0B-453CEABFE44B}"/>
            </a:ext>
          </a:extLst>
        </xdr:cNvPr>
        <xdr:cNvSpPr>
          <a:spLocks noChangeAspect="1" noChangeArrowheads="1"/>
        </xdr:cNvSpPr>
      </xdr:nvSpPr>
      <xdr:spPr bwMode="auto">
        <a:xfrm>
          <a:off x="8096250" y="314039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192</xdr:row>
      <xdr:rowOff>0</xdr:rowOff>
    </xdr:from>
    <xdr:to>
      <xdr:col>11</xdr:col>
      <xdr:colOff>314325</xdr:colOff>
      <xdr:row>193</xdr:row>
      <xdr:rowOff>133350</xdr:rowOff>
    </xdr:to>
    <xdr:sp macro="" textlink="">
      <xdr:nvSpPr>
        <xdr:cNvPr id="50273" name="AutoShape 1" descr="Eine Matrixformel, die Konstanten verwendet">
          <a:extLst>
            <a:ext uri="{FF2B5EF4-FFF2-40B4-BE49-F238E27FC236}">
              <a16:creationId xmlns:a16="http://schemas.microsoft.com/office/drawing/2014/main" id="{1E7CD304-197B-F45C-F2D1-BF082848D55F}"/>
            </a:ext>
          </a:extLst>
        </xdr:cNvPr>
        <xdr:cNvSpPr>
          <a:spLocks noChangeAspect="1" noChangeArrowheads="1"/>
        </xdr:cNvSpPr>
      </xdr:nvSpPr>
      <xdr:spPr bwMode="auto">
        <a:xfrm>
          <a:off x="8096250" y="314039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349</xdr:row>
      <xdr:rowOff>0</xdr:rowOff>
    </xdr:from>
    <xdr:to>
      <xdr:col>11</xdr:col>
      <xdr:colOff>314325</xdr:colOff>
      <xdr:row>350</xdr:row>
      <xdr:rowOff>133350</xdr:rowOff>
    </xdr:to>
    <xdr:sp macro="" textlink="">
      <xdr:nvSpPr>
        <xdr:cNvPr id="50274" name="AutoShape 1" descr="Eine Matrixformel, die Konstanten verwendet">
          <a:extLst>
            <a:ext uri="{FF2B5EF4-FFF2-40B4-BE49-F238E27FC236}">
              <a16:creationId xmlns:a16="http://schemas.microsoft.com/office/drawing/2014/main" id="{15E4D0C3-CEC4-0C37-A27C-9DF5EC8C0A33}"/>
            </a:ext>
          </a:extLst>
        </xdr:cNvPr>
        <xdr:cNvSpPr>
          <a:spLocks noChangeAspect="1" noChangeArrowheads="1"/>
        </xdr:cNvSpPr>
      </xdr:nvSpPr>
      <xdr:spPr bwMode="auto">
        <a:xfrm>
          <a:off x="8096250" y="568261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349</xdr:row>
      <xdr:rowOff>0</xdr:rowOff>
    </xdr:from>
    <xdr:to>
      <xdr:col>11</xdr:col>
      <xdr:colOff>314325</xdr:colOff>
      <xdr:row>350</xdr:row>
      <xdr:rowOff>133350</xdr:rowOff>
    </xdr:to>
    <xdr:sp macro="" textlink="">
      <xdr:nvSpPr>
        <xdr:cNvPr id="50275" name="AutoShape 1" descr="Eine Matrixformel, die Konstanten verwendet">
          <a:extLst>
            <a:ext uri="{FF2B5EF4-FFF2-40B4-BE49-F238E27FC236}">
              <a16:creationId xmlns:a16="http://schemas.microsoft.com/office/drawing/2014/main" id="{431A627D-E157-DE25-E9C8-DE757E56D36A}"/>
            </a:ext>
          </a:extLst>
        </xdr:cNvPr>
        <xdr:cNvSpPr>
          <a:spLocks noChangeAspect="1" noChangeArrowheads="1"/>
        </xdr:cNvSpPr>
      </xdr:nvSpPr>
      <xdr:spPr bwMode="auto">
        <a:xfrm>
          <a:off x="8096250" y="568261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349</xdr:row>
      <xdr:rowOff>0</xdr:rowOff>
    </xdr:from>
    <xdr:to>
      <xdr:col>11</xdr:col>
      <xdr:colOff>314325</xdr:colOff>
      <xdr:row>350</xdr:row>
      <xdr:rowOff>133350</xdr:rowOff>
    </xdr:to>
    <xdr:sp macro="" textlink="">
      <xdr:nvSpPr>
        <xdr:cNvPr id="50276" name="AutoShape 1" descr="Eine Matrixformel, die Konstanten verwendet">
          <a:extLst>
            <a:ext uri="{FF2B5EF4-FFF2-40B4-BE49-F238E27FC236}">
              <a16:creationId xmlns:a16="http://schemas.microsoft.com/office/drawing/2014/main" id="{61EB2604-2055-388C-8259-A99ED307E154}"/>
            </a:ext>
          </a:extLst>
        </xdr:cNvPr>
        <xdr:cNvSpPr>
          <a:spLocks noChangeAspect="1" noChangeArrowheads="1"/>
        </xdr:cNvSpPr>
      </xdr:nvSpPr>
      <xdr:spPr bwMode="auto">
        <a:xfrm>
          <a:off x="8096250" y="568261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349</xdr:row>
      <xdr:rowOff>0</xdr:rowOff>
    </xdr:from>
    <xdr:to>
      <xdr:col>11</xdr:col>
      <xdr:colOff>314325</xdr:colOff>
      <xdr:row>350</xdr:row>
      <xdr:rowOff>133350</xdr:rowOff>
    </xdr:to>
    <xdr:sp macro="" textlink="">
      <xdr:nvSpPr>
        <xdr:cNvPr id="50277" name="AutoShape 1" descr="Eine Matrixformel, die Konstanten verwendet">
          <a:extLst>
            <a:ext uri="{FF2B5EF4-FFF2-40B4-BE49-F238E27FC236}">
              <a16:creationId xmlns:a16="http://schemas.microsoft.com/office/drawing/2014/main" id="{06912A42-DDF7-3768-FC10-82F9867A0A23}"/>
            </a:ext>
          </a:extLst>
        </xdr:cNvPr>
        <xdr:cNvSpPr>
          <a:spLocks noChangeAspect="1" noChangeArrowheads="1"/>
        </xdr:cNvSpPr>
      </xdr:nvSpPr>
      <xdr:spPr bwMode="auto">
        <a:xfrm>
          <a:off x="8096250" y="568261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349</xdr:row>
      <xdr:rowOff>0</xdr:rowOff>
    </xdr:from>
    <xdr:to>
      <xdr:col>11</xdr:col>
      <xdr:colOff>314325</xdr:colOff>
      <xdr:row>350</xdr:row>
      <xdr:rowOff>133350</xdr:rowOff>
    </xdr:to>
    <xdr:sp macro="" textlink="">
      <xdr:nvSpPr>
        <xdr:cNvPr id="50278" name="AutoShape 1" descr="Eine Matrixformel, die Konstanten verwendet">
          <a:extLst>
            <a:ext uri="{FF2B5EF4-FFF2-40B4-BE49-F238E27FC236}">
              <a16:creationId xmlns:a16="http://schemas.microsoft.com/office/drawing/2014/main" id="{ADF21312-6757-998B-94A9-E7B2AFD00E75}"/>
            </a:ext>
          </a:extLst>
        </xdr:cNvPr>
        <xdr:cNvSpPr>
          <a:spLocks noChangeAspect="1" noChangeArrowheads="1"/>
        </xdr:cNvSpPr>
      </xdr:nvSpPr>
      <xdr:spPr bwMode="auto">
        <a:xfrm>
          <a:off x="8096250" y="568261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102</xdr:row>
      <xdr:rowOff>0</xdr:rowOff>
    </xdr:from>
    <xdr:to>
      <xdr:col>11</xdr:col>
      <xdr:colOff>314325</xdr:colOff>
      <xdr:row>103</xdr:row>
      <xdr:rowOff>133350</xdr:rowOff>
    </xdr:to>
    <xdr:sp macro="" textlink="">
      <xdr:nvSpPr>
        <xdr:cNvPr id="50279" name="AutoShape 1" descr="Eine Matrixformel, die Konstanten verwendet">
          <a:extLst>
            <a:ext uri="{FF2B5EF4-FFF2-40B4-BE49-F238E27FC236}">
              <a16:creationId xmlns:a16="http://schemas.microsoft.com/office/drawing/2014/main" id="{40B625D9-A166-491E-159C-6C6102A73907}"/>
            </a:ext>
          </a:extLst>
        </xdr:cNvPr>
        <xdr:cNvSpPr>
          <a:spLocks noChangeAspect="1" noChangeArrowheads="1"/>
        </xdr:cNvSpPr>
      </xdr:nvSpPr>
      <xdr:spPr bwMode="auto">
        <a:xfrm>
          <a:off x="8096250" y="168306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102</xdr:row>
      <xdr:rowOff>0</xdr:rowOff>
    </xdr:from>
    <xdr:to>
      <xdr:col>11</xdr:col>
      <xdr:colOff>314325</xdr:colOff>
      <xdr:row>103</xdr:row>
      <xdr:rowOff>133350</xdr:rowOff>
    </xdr:to>
    <xdr:sp macro="" textlink="">
      <xdr:nvSpPr>
        <xdr:cNvPr id="50280" name="AutoShape 1" descr="Eine Matrixformel, die Konstanten verwendet">
          <a:extLst>
            <a:ext uri="{FF2B5EF4-FFF2-40B4-BE49-F238E27FC236}">
              <a16:creationId xmlns:a16="http://schemas.microsoft.com/office/drawing/2014/main" id="{18DD3DF8-7FE1-FE0B-19DC-233DCD9D7B9D}"/>
            </a:ext>
          </a:extLst>
        </xdr:cNvPr>
        <xdr:cNvSpPr>
          <a:spLocks noChangeAspect="1" noChangeArrowheads="1"/>
        </xdr:cNvSpPr>
      </xdr:nvSpPr>
      <xdr:spPr bwMode="auto">
        <a:xfrm>
          <a:off x="8096250" y="168306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102</xdr:row>
      <xdr:rowOff>0</xdr:rowOff>
    </xdr:from>
    <xdr:to>
      <xdr:col>11</xdr:col>
      <xdr:colOff>314325</xdr:colOff>
      <xdr:row>103</xdr:row>
      <xdr:rowOff>133350</xdr:rowOff>
    </xdr:to>
    <xdr:sp macro="" textlink="">
      <xdr:nvSpPr>
        <xdr:cNvPr id="50281" name="AutoShape 1" descr="Eine Matrixformel, die Konstanten verwendet">
          <a:extLst>
            <a:ext uri="{FF2B5EF4-FFF2-40B4-BE49-F238E27FC236}">
              <a16:creationId xmlns:a16="http://schemas.microsoft.com/office/drawing/2014/main" id="{C8FE1A7D-01DB-7216-1370-7664B0644D46}"/>
            </a:ext>
          </a:extLst>
        </xdr:cNvPr>
        <xdr:cNvSpPr>
          <a:spLocks noChangeAspect="1" noChangeArrowheads="1"/>
        </xdr:cNvSpPr>
      </xdr:nvSpPr>
      <xdr:spPr bwMode="auto">
        <a:xfrm>
          <a:off x="8096250" y="168306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102</xdr:row>
      <xdr:rowOff>0</xdr:rowOff>
    </xdr:from>
    <xdr:to>
      <xdr:col>11</xdr:col>
      <xdr:colOff>314325</xdr:colOff>
      <xdr:row>103</xdr:row>
      <xdr:rowOff>133350</xdr:rowOff>
    </xdr:to>
    <xdr:sp macro="" textlink="">
      <xdr:nvSpPr>
        <xdr:cNvPr id="50282" name="AutoShape 1" descr="Eine Matrixformel, die Konstanten verwendet">
          <a:extLst>
            <a:ext uri="{FF2B5EF4-FFF2-40B4-BE49-F238E27FC236}">
              <a16:creationId xmlns:a16="http://schemas.microsoft.com/office/drawing/2014/main" id="{AE10A960-F6C6-1EF4-6C21-6414F6DFC9B9}"/>
            </a:ext>
          </a:extLst>
        </xdr:cNvPr>
        <xdr:cNvSpPr>
          <a:spLocks noChangeAspect="1" noChangeArrowheads="1"/>
        </xdr:cNvSpPr>
      </xdr:nvSpPr>
      <xdr:spPr bwMode="auto">
        <a:xfrm>
          <a:off x="8096250" y="168306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102</xdr:row>
      <xdr:rowOff>0</xdr:rowOff>
    </xdr:from>
    <xdr:to>
      <xdr:col>11</xdr:col>
      <xdr:colOff>314325</xdr:colOff>
      <xdr:row>103</xdr:row>
      <xdr:rowOff>133350</xdr:rowOff>
    </xdr:to>
    <xdr:sp macro="" textlink="">
      <xdr:nvSpPr>
        <xdr:cNvPr id="50283" name="AutoShape 1" descr="Eine Matrixformel, die Konstanten verwendet">
          <a:extLst>
            <a:ext uri="{FF2B5EF4-FFF2-40B4-BE49-F238E27FC236}">
              <a16:creationId xmlns:a16="http://schemas.microsoft.com/office/drawing/2014/main" id="{8FE295A7-F03A-7D4E-36AD-ACC6BFB2C7BA}"/>
            </a:ext>
          </a:extLst>
        </xdr:cNvPr>
        <xdr:cNvSpPr>
          <a:spLocks noChangeAspect="1" noChangeArrowheads="1"/>
        </xdr:cNvSpPr>
      </xdr:nvSpPr>
      <xdr:spPr bwMode="auto">
        <a:xfrm>
          <a:off x="8096250" y="168306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48</xdr:row>
      <xdr:rowOff>0</xdr:rowOff>
    </xdr:from>
    <xdr:to>
      <xdr:col>11</xdr:col>
      <xdr:colOff>314325</xdr:colOff>
      <xdr:row>49</xdr:row>
      <xdr:rowOff>133350</xdr:rowOff>
    </xdr:to>
    <xdr:sp macro="" textlink="">
      <xdr:nvSpPr>
        <xdr:cNvPr id="50284" name="AutoShape 1" descr="Eine Matrixformel, die Konstanten verwendet">
          <a:extLst>
            <a:ext uri="{FF2B5EF4-FFF2-40B4-BE49-F238E27FC236}">
              <a16:creationId xmlns:a16="http://schemas.microsoft.com/office/drawing/2014/main" id="{59426AE1-2063-58F2-1085-1D430BFBFCB7}"/>
            </a:ext>
          </a:extLst>
        </xdr:cNvPr>
        <xdr:cNvSpPr>
          <a:spLocks noChangeAspect="1" noChangeArrowheads="1"/>
        </xdr:cNvSpPr>
      </xdr:nvSpPr>
      <xdr:spPr bwMode="auto">
        <a:xfrm>
          <a:off x="8096250" y="80867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48</xdr:row>
      <xdr:rowOff>0</xdr:rowOff>
    </xdr:from>
    <xdr:to>
      <xdr:col>11</xdr:col>
      <xdr:colOff>314325</xdr:colOff>
      <xdr:row>49</xdr:row>
      <xdr:rowOff>133350</xdr:rowOff>
    </xdr:to>
    <xdr:sp macro="" textlink="">
      <xdr:nvSpPr>
        <xdr:cNvPr id="50285" name="AutoShape 1" descr="Eine Matrixformel, die Konstanten verwendet">
          <a:extLst>
            <a:ext uri="{FF2B5EF4-FFF2-40B4-BE49-F238E27FC236}">
              <a16:creationId xmlns:a16="http://schemas.microsoft.com/office/drawing/2014/main" id="{3406C8BB-89BF-91E2-AD9D-2E513A9BFEC1}"/>
            </a:ext>
          </a:extLst>
        </xdr:cNvPr>
        <xdr:cNvSpPr>
          <a:spLocks noChangeAspect="1" noChangeArrowheads="1"/>
        </xdr:cNvSpPr>
      </xdr:nvSpPr>
      <xdr:spPr bwMode="auto">
        <a:xfrm>
          <a:off x="8096250" y="80867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48</xdr:row>
      <xdr:rowOff>0</xdr:rowOff>
    </xdr:from>
    <xdr:to>
      <xdr:col>11</xdr:col>
      <xdr:colOff>314325</xdr:colOff>
      <xdr:row>49</xdr:row>
      <xdr:rowOff>133350</xdr:rowOff>
    </xdr:to>
    <xdr:sp macro="" textlink="">
      <xdr:nvSpPr>
        <xdr:cNvPr id="50286" name="AutoShape 1" descr="Eine Matrixformel, die Konstanten verwendet">
          <a:extLst>
            <a:ext uri="{FF2B5EF4-FFF2-40B4-BE49-F238E27FC236}">
              <a16:creationId xmlns:a16="http://schemas.microsoft.com/office/drawing/2014/main" id="{F1C328EC-7932-4C6B-D86A-30178C88DA82}"/>
            </a:ext>
          </a:extLst>
        </xdr:cNvPr>
        <xdr:cNvSpPr>
          <a:spLocks noChangeAspect="1" noChangeArrowheads="1"/>
        </xdr:cNvSpPr>
      </xdr:nvSpPr>
      <xdr:spPr bwMode="auto">
        <a:xfrm>
          <a:off x="8096250" y="80867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48</xdr:row>
      <xdr:rowOff>0</xdr:rowOff>
    </xdr:from>
    <xdr:to>
      <xdr:col>11</xdr:col>
      <xdr:colOff>314325</xdr:colOff>
      <xdr:row>49</xdr:row>
      <xdr:rowOff>133350</xdr:rowOff>
    </xdr:to>
    <xdr:sp macro="" textlink="">
      <xdr:nvSpPr>
        <xdr:cNvPr id="50287" name="AutoShape 1" descr="Eine Matrixformel, die Konstanten verwendet">
          <a:extLst>
            <a:ext uri="{FF2B5EF4-FFF2-40B4-BE49-F238E27FC236}">
              <a16:creationId xmlns:a16="http://schemas.microsoft.com/office/drawing/2014/main" id="{CE35CBB9-AFD5-D339-1A51-24FC584C62A4}"/>
            </a:ext>
          </a:extLst>
        </xdr:cNvPr>
        <xdr:cNvSpPr>
          <a:spLocks noChangeAspect="1" noChangeArrowheads="1"/>
        </xdr:cNvSpPr>
      </xdr:nvSpPr>
      <xdr:spPr bwMode="auto">
        <a:xfrm>
          <a:off x="8096250" y="80867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48</xdr:row>
      <xdr:rowOff>0</xdr:rowOff>
    </xdr:from>
    <xdr:to>
      <xdr:col>11</xdr:col>
      <xdr:colOff>314325</xdr:colOff>
      <xdr:row>49</xdr:row>
      <xdr:rowOff>133350</xdr:rowOff>
    </xdr:to>
    <xdr:sp macro="" textlink="">
      <xdr:nvSpPr>
        <xdr:cNvPr id="50288" name="AutoShape 1" descr="Eine Matrixformel, die Konstanten verwendet">
          <a:extLst>
            <a:ext uri="{FF2B5EF4-FFF2-40B4-BE49-F238E27FC236}">
              <a16:creationId xmlns:a16="http://schemas.microsoft.com/office/drawing/2014/main" id="{34FFCDDF-A6E1-6BBC-8FAA-F6A8B8BB1712}"/>
            </a:ext>
          </a:extLst>
        </xdr:cNvPr>
        <xdr:cNvSpPr>
          <a:spLocks noChangeAspect="1" noChangeArrowheads="1"/>
        </xdr:cNvSpPr>
      </xdr:nvSpPr>
      <xdr:spPr bwMode="auto">
        <a:xfrm>
          <a:off x="8096250" y="80867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157</xdr:row>
      <xdr:rowOff>0</xdr:rowOff>
    </xdr:from>
    <xdr:to>
      <xdr:col>11</xdr:col>
      <xdr:colOff>314325</xdr:colOff>
      <xdr:row>158</xdr:row>
      <xdr:rowOff>133350</xdr:rowOff>
    </xdr:to>
    <xdr:sp macro="" textlink="">
      <xdr:nvSpPr>
        <xdr:cNvPr id="50289" name="AutoShape 1" descr="Eine Matrixformel, die Konstanten verwendet">
          <a:extLst>
            <a:ext uri="{FF2B5EF4-FFF2-40B4-BE49-F238E27FC236}">
              <a16:creationId xmlns:a16="http://schemas.microsoft.com/office/drawing/2014/main" id="{E03D2352-DB80-C27C-D034-43BF8664A43D}"/>
            </a:ext>
          </a:extLst>
        </xdr:cNvPr>
        <xdr:cNvSpPr>
          <a:spLocks noChangeAspect="1" noChangeArrowheads="1"/>
        </xdr:cNvSpPr>
      </xdr:nvSpPr>
      <xdr:spPr bwMode="auto">
        <a:xfrm>
          <a:off x="8096250" y="257365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157</xdr:row>
      <xdr:rowOff>0</xdr:rowOff>
    </xdr:from>
    <xdr:to>
      <xdr:col>11</xdr:col>
      <xdr:colOff>314325</xdr:colOff>
      <xdr:row>158</xdr:row>
      <xdr:rowOff>133350</xdr:rowOff>
    </xdr:to>
    <xdr:sp macro="" textlink="">
      <xdr:nvSpPr>
        <xdr:cNvPr id="50290" name="AutoShape 1" descr="Eine Matrixformel, die Konstanten verwendet">
          <a:extLst>
            <a:ext uri="{FF2B5EF4-FFF2-40B4-BE49-F238E27FC236}">
              <a16:creationId xmlns:a16="http://schemas.microsoft.com/office/drawing/2014/main" id="{437B61E1-CF73-6F4B-6A00-32789C834878}"/>
            </a:ext>
          </a:extLst>
        </xdr:cNvPr>
        <xdr:cNvSpPr>
          <a:spLocks noChangeAspect="1" noChangeArrowheads="1"/>
        </xdr:cNvSpPr>
      </xdr:nvSpPr>
      <xdr:spPr bwMode="auto">
        <a:xfrm>
          <a:off x="8096250" y="257365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157</xdr:row>
      <xdr:rowOff>0</xdr:rowOff>
    </xdr:from>
    <xdr:to>
      <xdr:col>11</xdr:col>
      <xdr:colOff>314325</xdr:colOff>
      <xdr:row>158</xdr:row>
      <xdr:rowOff>133350</xdr:rowOff>
    </xdr:to>
    <xdr:sp macro="" textlink="">
      <xdr:nvSpPr>
        <xdr:cNvPr id="50291" name="AutoShape 1" descr="Eine Matrixformel, die Konstanten verwendet">
          <a:extLst>
            <a:ext uri="{FF2B5EF4-FFF2-40B4-BE49-F238E27FC236}">
              <a16:creationId xmlns:a16="http://schemas.microsoft.com/office/drawing/2014/main" id="{93D608BD-A647-2E89-E245-68CBD3576D6C}"/>
            </a:ext>
          </a:extLst>
        </xdr:cNvPr>
        <xdr:cNvSpPr>
          <a:spLocks noChangeAspect="1" noChangeArrowheads="1"/>
        </xdr:cNvSpPr>
      </xdr:nvSpPr>
      <xdr:spPr bwMode="auto">
        <a:xfrm>
          <a:off x="8096250" y="257365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157</xdr:row>
      <xdr:rowOff>0</xdr:rowOff>
    </xdr:from>
    <xdr:to>
      <xdr:col>11</xdr:col>
      <xdr:colOff>314325</xdr:colOff>
      <xdr:row>158</xdr:row>
      <xdr:rowOff>133350</xdr:rowOff>
    </xdr:to>
    <xdr:sp macro="" textlink="">
      <xdr:nvSpPr>
        <xdr:cNvPr id="50292" name="AutoShape 1" descr="Eine Matrixformel, die Konstanten verwendet">
          <a:extLst>
            <a:ext uri="{FF2B5EF4-FFF2-40B4-BE49-F238E27FC236}">
              <a16:creationId xmlns:a16="http://schemas.microsoft.com/office/drawing/2014/main" id="{DC946D6B-33F4-63B2-BCE7-E7015CEF26D6}"/>
            </a:ext>
          </a:extLst>
        </xdr:cNvPr>
        <xdr:cNvSpPr>
          <a:spLocks noChangeAspect="1" noChangeArrowheads="1"/>
        </xdr:cNvSpPr>
      </xdr:nvSpPr>
      <xdr:spPr bwMode="auto">
        <a:xfrm>
          <a:off x="8096250" y="257365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157</xdr:row>
      <xdr:rowOff>0</xdr:rowOff>
    </xdr:from>
    <xdr:to>
      <xdr:col>11</xdr:col>
      <xdr:colOff>314325</xdr:colOff>
      <xdr:row>158</xdr:row>
      <xdr:rowOff>133350</xdr:rowOff>
    </xdr:to>
    <xdr:sp macro="" textlink="">
      <xdr:nvSpPr>
        <xdr:cNvPr id="50293" name="AutoShape 1" descr="Eine Matrixformel, die Konstanten verwendet">
          <a:extLst>
            <a:ext uri="{FF2B5EF4-FFF2-40B4-BE49-F238E27FC236}">
              <a16:creationId xmlns:a16="http://schemas.microsoft.com/office/drawing/2014/main" id="{6252661E-58A2-C6ED-D330-CA98F7FE1371}"/>
            </a:ext>
          </a:extLst>
        </xdr:cNvPr>
        <xdr:cNvSpPr>
          <a:spLocks noChangeAspect="1" noChangeArrowheads="1"/>
        </xdr:cNvSpPr>
      </xdr:nvSpPr>
      <xdr:spPr bwMode="auto">
        <a:xfrm>
          <a:off x="8096250" y="257365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234</xdr:row>
      <xdr:rowOff>0</xdr:rowOff>
    </xdr:from>
    <xdr:to>
      <xdr:col>11</xdr:col>
      <xdr:colOff>314325</xdr:colOff>
      <xdr:row>235</xdr:row>
      <xdr:rowOff>133350</xdr:rowOff>
    </xdr:to>
    <xdr:sp macro="" textlink="">
      <xdr:nvSpPr>
        <xdr:cNvPr id="50294" name="AutoShape 1" descr="Eine Matrixformel, die Konstanten verwendet">
          <a:extLst>
            <a:ext uri="{FF2B5EF4-FFF2-40B4-BE49-F238E27FC236}">
              <a16:creationId xmlns:a16="http://schemas.microsoft.com/office/drawing/2014/main" id="{A2621A02-5F83-8E0C-118E-A9E6FC03A969}"/>
            </a:ext>
          </a:extLst>
        </xdr:cNvPr>
        <xdr:cNvSpPr>
          <a:spLocks noChangeAspect="1" noChangeArrowheads="1"/>
        </xdr:cNvSpPr>
      </xdr:nvSpPr>
      <xdr:spPr bwMode="auto">
        <a:xfrm>
          <a:off x="8096250" y="382047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234</xdr:row>
      <xdr:rowOff>0</xdr:rowOff>
    </xdr:from>
    <xdr:to>
      <xdr:col>11</xdr:col>
      <xdr:colOff>314325</xdr:colOff>
      <xdr:row>235</xdr:row>
      <xdr:rowOff>133350</xdr:rowOff>
    </xdr:to>
    <xdr:sp macro="" textlink="">
      <xdr:nvSpPr>
        <xdr:cNvPr id="50295" name="AutoShape 1" descr="Eine Matrixformel, die Konstanten verwendet">
          <a:extLst>
            <a:ext uri="{FF2B5EF4-FFF2-40B4-BE49-F238E27FC236}">
              <a16:creationId xmlns:a16="http://schemas.microsoft.com/office/drawing/2014/main" id="{EC9891D0-969E-52D5-149E-5DF45EFF3043}"/>
            </a:ext>
          </a:extLst>
        </xdr:cNvPr>
        <xdr:cNvSpPr>
          <a:spLocks noChangeAspect="1" noChangeArrowheads="1"/>
        </xdr:cNvSpPr>
      </xdr:nvSpPr>
      <xdr:spPr bwMode="auto">
        <a:xfrm>
          <a:off x="8096250" y="382047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234</xdr:row>
      <xdr:rowOff>0</xdr:rowOff>
    </xdr:from>
    <xdr:to>
      <xdr:col>11</xdr:col>
      <xdr:colOff>314325</xdr:colOff>
      <xdr:row>235</xdr:row>
      <xdr:rowOff>133350</xdr:rowOff>
    </xdr:to>
    <xdr:sp macro="" textlink="">
      <xdr:nvSpPr>
        <xdr:cNvPr id="50296" name="AutoShape 1" descr="Eine Matrixformel, die Konstanten verwendet">
          <a:extLst>
            <a:ext uri="{FF2B5EF4-FFF2-40B4-BE49-F238E27FC236}">
              <a16:creationId xmlns:a16="http://schemas.microsoft.com/office/drawing/2014/main" id="{09179CB2-AC1D-A758-45CB-B28C130065E6}"/>
            </a:ext>
          </a:extLst>
        </xdr:cNvPr>
        <xdr:cNvSpPr>
          <a:spLocks noChangeAspect="1" noChangeArrowheads="1"/>
        </xdr:cNvSpPr>
      </xdr:nvSpPr>
      <xdr:spPr bwMode="auto">
        <a:xfrm>
          <a:off x="8096250" y="382047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234</xdr:row>
      <xdr:rowOff>0</xdr:rowOff>
    </xdr:from>
    <xdr:to>
      <xdr:col>11</xdr:col>
      <xdr:colOff>314325</xdr:colOff>
      <xdr:row>235</xdr:row>
      <xdr:rowOff>133350</xdr:rowOff>
    </xdr:to>
    <xdr:sp macro="" textlink="">
      <xdr:nvSpPr>
        <xdr:cNvPr id="50297" name="AutoShape 1" descr="Eine Matrixformel, die Konstanten verwendet">
          <a:extLst>
            <a:ext uri="{FF2B5EF4-FFF2-40B4-BE49-F238E27FC236}">
              <a16:creationId xmlns:a16="http://schemas.microsoft.com/office/drawing/2014/main" id="{60CF743D-2418-E447-A0E7-C446357D674F}"/>
            </a:ext>
          </a:extLst>
        </xdr:cNvPr>
        <xdr:cNvSpPr>
          <a:spLocks noChangeAspect="1" noChangeArrowheads="1"/>
        </xdr:cNvSpPr>
      </xdr:nvSpPr>
      <xdr:spPr bwMode="auto">
        <a:xfrm>
          <a:off x="8096250" y="382047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234</xdr:row>
      <xdr:rowOff>0</xdr:rowOff>
    </xdr:from>
    <xdr:to>
      <xdr:col>11</xdr:col>
      <xdr:colOff>314325</xdr:colOff>
      <xdr:row>235</xdr:row>
      <xdr:rowOff>133350</xdr:rowOff>
    </xdr:to>
    <xdr:sp macro="" textlink="">
      <xdr:nvSpPr>
        <xdr:cNvPr id="50298" name="AutoShape 1" descr="Eine Matrixformel, die Konstanten verwendet">
          <a:extLst>
            <a:ext uri="{FF2B5EF4-FFF2-40B4-BE49-F238E27FC236}">
              <a16:creationId xmlns:a16="http://schemas.microsoft.com/office/drawing/2014/main" id="{EBB660E5-06DE-C96C-9265-E14DF2BF7B04}"/>
            </a:ext>
          </a:extLst>
        </xdr:cNvPr>
        <xdr:cNvSpPr>
          <a:spLocks noChangeAspect="1" noChangeArrowheads="1"/>
        </xdr:cNvSpPr>
      </xdr:nvSpPr>
      <xdr:spPr bwMode="auto">
        <a:xfrm>
          <a:off x="8096250" y="382047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211</xdr:row>
      <xdr:rowOff>0</xdr:rowOff>
    </xdr:from>
    <xdr:to>
      <xdr:col>11</xdr:col>
      <xdr:colOff>314325</xdr:colOff>
      <xdr:row>212</xdr:row>
      <xdr:rowOff>133350</xdr:rowOff>
    </xdr:to>
    <xdr:sp macro="" textlink="">
      <xdr:nvSpPr>
        <xdr:cNvPr id="50299" name="AutoShape 1" descr="Eine Matrixformel, die Konstanten verwendet">
          <a:extLst>
            <a:ext uri="{FF2B5EF4-FFF2-40B4-BE49-F238E27FC236}">
              <a16:creationId xmlns:a16="http://schemas.microsoft.com/office/drawing/2014/main" id="{616BE752-917F-7FAF-357B-716E5E4E0746}"/>
            </a:ext>
          </a:extLst>
        </xdr:cNvPr>
        <xdr:cNvSpPr>
          <a:spLocks noChangeAspect="1" noChangeArrowheads="1"/>
        </xdr:cNvSpPr>
      </xdr:nvSpPr>
      <xdr:spPr bwMode="auto">
        <a:xfrm>
          <a:off x="8096250" y="344805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211</xdr:row>
      <xdr:rowOff>0</xdr:rowOff>
    </xdr:from>
    <xdr:to>
      <xdr:col>11</xdr:col>
      <xdr:colOff>314325</xdr:colOff>
      <xdr:row>212</xdr:row>
      <xdr:rowOff>133350</xdr:rowOff>
    </xdr:to>
    <xdr:sp macro="" textlink="">
      <xdr:nvSpPr>
        <xdr:cNvPr id="50300" name="AutoShape 1" descr="Eine Matrixformel, die Konstanten verwendet">
          <a:extLst>
            <a:ext uri="{FF2B5EF4-FFF2-40B4-BE49-F238E27FC236}">
              <a16:creationId xmlns:a16="http://schemas.microsoft.com/office/drawing/2014/main" id="{6B77C2E8-6773-A0D7-FAD2-9A548F848F25}"/>
            </a:ext>
          </a:extLst>
        </xdr:cNvPr>
        <xdr:cNvSpPr>
          <a:spLocks noChangeAspect="1" noChangeArrowheads="1"/>
        </xdr:cNvSpPr>
      </xdr:nvSpPr>
      <xdr:spPr bwMode="auto">
        <a:xfrm>
          <a:off x="8096250" y="344805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211</xdr:row>
      <xdr:rowOff>0</xdr:rowOff>
    </xdr:from>
    <xdr:to>
      <xdr:col>11</xdr:col>
      <xdr:colOff>314325</xdr:colOff>
      <xdr:row>212</xdr:row>
      <xdr:rowOff>133350</xdr:rowOff>
    </xdr:to>
    <xdr:sp macro="" textlink="">
      <xdr:nvSpPr>
        <xdr:cNvPr id="50301" name="AutoShape 1" descr="Eine Matrixformel, die Konstanten verwendet">
          <a:extLst>
            <a:ext uri="{FF2B5EF4-FFF2-40B4-BE49-F238E27FC236}">
              <a16:creationId xmlns:a16="http://schemas.microsoft.com/office/drawing/2014/main" id="{536346D2-A2FC-7B40-4FAD-70CE44C26AE9}"/>
            </a:ext>
          </a:extLst>
        </xdr:cNvPr>
        <xdr:cNvSpPr>
          <a:spLocks noChangeAspect="1" noChangeArrowheads="1"/>
        </xdr:cNvSpPr>
      </xdr:nvSpPr>
      <xdr:spPr bwMode="auto">
        <a:xfrm>
          <a:off x="8096250" y="344805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211</xdr:row>
      <xdr:rowOff>0</xdr:rowOff>
    </xdr:from>
    <xdr:to>
      <xdr:col>11</xdr:col>
      <xdr:colOff>314325</xdr:colOff>
      <xdr:row>212</xdr:row>
      <xdr:rowOff>133350</xdr:rowOff>
    </xdr:to>
    <xdr:sp macro="" textlink="">
      <xdr:nvSpPr>
        <xdr:cNvPr id="50302" name="AutoShape 1" descr="Eine Matrixformel, die Konstanten verwendet">
          <a:extLst>
            <a:ext uri="{FF2B5EF4-FFF2-40B4-BE49-F238E27FC236}">
              <a16:creationId xmlns:a16="http://schemas.microsoft.com/office/drawing/2014/main" id="{BAC340F0-9AD0-B4B8-CE0E-CA096C0FD4EB}"/>
            </a:ext>
          </a:extLst>
        </xdr:cNvPr>
        <xdr:cNvSpPr>
          <a:spLocks noChangeAspect="1" noChangeArrowheads="1"/>
        </xdr:cNvSpPr>
      </xdr:nvSpPr>
      <xdr:spPr bwMode="auto">
        <a:xfrm>
          <a:off x="8096250" y="344805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211</xdr:row>
      <xdr:rowOff>0</xdr:rowOff>
    </xdr:from>
    <xdr:to>
      <xdr:col>11</xdr:col>
      <xdr:colOff>314325</xdr:colOff>
      <xdr:row>212</xdr:row>
      <xdr:rowOff>133350</xdr:rowOff>
    </xdr:to>
    <xdr:sp macro="" textlink="">
      <xdr:nvSpPr>
        <xdr:cNvPr id="50303" name="AutoShape 1" descr="Eine Matrixformel, die Konstanten verwendet">
          <a:extLst>
            <a:ext uri="{FF2B5EF4-FFF2-40B4-BE49-F238E27FC236}">
              <a16:creationId xmlns:a16="http://schemas.microsoft.com/office/drawing/2014/main" id="{BBE6E5CB-8434-6D0C-8416-8660E8173E7E}"/>
            </a:ext>
          </a:extLst>
        </xdr:cNvPr>
        <xdr:cNvSpPr>
          <a:spLocks noChangeAspect="1" noChangeArrowheads="1"/>
        </xdr:cNvSpPr>
      </xdr:nvSpPr>
      <xdr:spPr bwMode="auto">
        <a:xfrm>
          <a:off x="8096250" y="344805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240</xdr:row>
      <xdr:rowOff>0</xdr:rowOff>
    </xdr:from>
    <xdr:to>
      <xdr:col>11</xdr:col>
      <xdr:colOff>314325</xdr:colOff>
      <xdr:row>241</xdr:row>
      <xdr:rowOff>133350</xdr:rowOff>
    </xdr:to>
    <xdr:sp macro="" textlink="">
      <xdr:nvSpPr>
        <xdr:cNvPr id="50304" name="AutoShape 1" descr="Eine Matrixformel, die Konstanten verwendet">
          <a:extLst>
            <a:ext uri="{FF2B5EF4-FFF2-40B4-BE49-F238E27FC236}">
              <a16:creationId xmlns:a16="http://schemas.microsoft.com/office/drawing/2014/main" id="{1021D5D2-4E49-3D81-9A1A-21DBF62B889D}"/>
            </a:ext>
          </a:extLst>
        </xdr:cNvPr>
        <xdr:cNvSpPr>
          <a:spLocks noChangeAspect="1" noChangeArrowheads="1"/>
        </xdr:cNvSpPr>
      </xdr:nvSpPr>
      <xdr:spPr bwMode="auto">
        <a:xfrm>
          <a:off x="8096250" y="391763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240</xdr:row>
      <xdr:rowOff>0</xdr:rowOff>
    </xdr:from>
    <xdr:to>
      <xdr:col>11</xdr:col>
      <xdr:colOff>314325</xdr:colOff>
      <xdr:row>241</xdr:row>
      <xdr:rowOff>133350</xdr:rowOff>
    </xdr:to>
    <xdr:sp macro="" textlink="">
      <xdr:nvSpPr>
        <xdr:cNvPr id="50305" name="AutoShape 1" descr="Eine Matrixformel, die Konstanten verwendet">
          <a:extLst>
            <a:ext uri="{FF2B5EF4-FFF2-40B4-BE49-F238E27FC236}">
              <a16:creationId xmlns:a16="http://schemas.microsoft.com/office/drawing/2014/main" id="{07F9002E-F7C0-C999-A88B-77ADEA5F0BA3}"/>
            </a:ext>
          </a:extLst>
        </xdr:cNvPr>
        <xdr:cNvSpPr>
          <a:spLocks noChangeAspect="1" noChangeArrowheads="1"/>
        </xdr:cNvSpPr>
      </xdr:nvSpPr>
      <xdr:spPr bwMode="auto">
        <a:xfrm>
          <a:off x="8096250" y="391763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240</xdr:row>
      <xdr:rowOff>0</xdr:rowOff>
    </xdr:from>
    <xdr:to>
      <xdr:col>11</xdr:col>
      <xdr:colOff>314325</xdr:colOff>
      <xdr:row>241</xdr:row>
      <xdr:rowOff>133350</xdr:rowOff>
    </xdr:to>
    <xdr:sp macro="" textlink="">
      <xdr:nvSpPr>
        <xdr:cNvPr id="50306" name="AutoShape 1" descr="Eine Matrixformel, die Konstanten verwendet">
          <a:extLst>
            <a:ext uri="{FF2B5EF4-FFF2-40B4-BE49-F238E27FC236}">
              <a16:creationId xmlns:a16="http://schemas.microsoft.com/office/drawing/2014/main" id="{92B2CD04-2154-422E-B65A-4090BF9B720E}"/>
            </a:ext>
          </a:extLst>
        </xdr:cNvPr>
        <xdr:cNvSpPr>
          <a:spLocks noChangeAspect="1" noChangeArrowheads="1"/>
        </xdr:cNvSpPr>
      </xdr:nvSpPr>
      <xdr:spPr bwMode="auto">
        <a:xfrm>
          <a:off x="8096250" y="391763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240</xdr:row>
      <xdr:rowOff>0</xdr:rowOff>
    </xdr:from>
    <xdr:to>
      <xdr:col>11</xdr:col>
      <xdr:colOff>314325</xdr:colOff>
      <xdr:row>241</xdr:row>
      <xdr:rowOff>133350</xdr:rowOff>
    </xdr:to>
    <xdr:sp macro="" textlink="">
      <xdr:nvSpPr>
        <xdr:cNvPr id="50307" name="AutoShape 1" descr="Eine Matrixformel, die Konstanten verwendet">
          <a:extLst>
            <a:ext uri="{FF2B5EF4-FFF2-40B4-BE49-F238E27FC236}">
              <a16:creationId xmlns:a16="http://schemas.microsoft.com/office/drawing/2014/main" id="{AF54C447-0DB6-270D-9A89-9DF588F92A0D}"/>
            </a:ext>
          </a:extLst>
        </xdr:cNvPr>
        <xdr:cNvSpPr>
          <a:spLocks noChangeAspect="1" noChangeArrowheads="1"/>
        </xdr:cNvSpPr>
      </xdr:nvSpPr>
      <xdr:spPr bwMode="auto">
        <a:xfrm>
          <a:off x="8096250" y="391763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240</xdr:row>
      <xdr:rowOff>0</xdr:rowOff>
    </xdr:from>
    <xdr:to>
      <xdr:col>11</xdr:col>
      <xdr:colOff>314325</xdr:colOff>
      <xdr:row>241</xdr:row>
      <xdr:rowOff>133350</xdr:rowOff>
    </xdr:to>
    <xdr:sp macro="" textlink="">
      <xdr:nvSpPr>
        <xdr:cNvPr id="50308" name="AutoShape 1" descr="Eine Matrixformel, die Konstanten verwendet">
          <a:extLst>
            <a:ext uri="{FF2B5EF4-FFF2-40B4-BE49-F238E27FC236}">
              <a16:creationId xmlns:a16="http://schemas.microsoft.com/office/drawing/2014/main" id="{18E56B05-E5B2-F6F3-BE7A-8BF383BF01B3}"/>
            </a:ext>
          </a:extLst>
        </xdr:cNvPr>
        <xdr:cNvSpPr>
          <a:spLocks noChangeAspect="1" noChangeArrowheads="1"/>
        </xdr:cNvSpPr>
      </xdr:nvSpPr>
      <xdr:spPr bwMode="auto">
        <a:xfrm>
          <a:off x="8096250" y="391763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300</xdr:row>
      <xdr:rowOff>0</xdr:rowOff>
    </xdr:from>
    <xdr:to>
      <xdr:col>11</xdr:col>
      <xdr:colOff>314325</xdr:colOff>
      <xdr:row>301</xdr:row>
      <xdr:rowOff>133350</xdr:rowOff>
    </xdr:to>
    <xdr:sp macro="" textlink="">
      <xdr:nvSpPr>
        <xdr:cNvPr id="50309" name="AutoShape 1" descr="Eine Matrixformel, die Konstanten verwendet">
          <a:extLst>
            <a:ext uri="{FF2B5EF4-FFF2-40B4-BE49-F238E27FC236}">
              <a16:creationId xmlns:a16="http://schemas.microsoft.com/office/drawing/2014/main" id="{771A9D51-74AE-AF59-7A0C-14CF801AFEF8}"/>
            </a:ext>
          </a:extLst>
        </xdr:cNvPr>
        <xdr:cNvSpPr>
          <a:spLocks noChangeAspect="1" noChangeArrowheads="1"/>
        </xdr:cNvSpPr>
      </xdr:nvSpPr>
      <xdr:spPr bwMode="auto">
        <a:xfrm>
          <a:off x="8096250" y="488918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300</xdr:row>
      <xdr:rowOff>0</xdr:rowOff>
    </xdr:from>
    <xdr:to>
      <xdr:col>11</xdr:col>
      <xdr:colOff>314325</xdr:colOff>
      <xdr:row>301</xdr:row>
      <xdr:rowOff>133350</xdr:rowOff>
    </xdr:to>
    <xdr:sp macro="" textlink="">
      <xdr:nvSpPr>
        <xdr:cNvPr id="50310" name="AutoShape 1" descr="Eine Matrixformel, die Konstanten verwendet">
          <a:extLst>
            <a:ext uri="{FF2B5EF4-FFF2-40B4-BE49-F238E27FC236}">
              <a16:creationId xmlns:a16="http://schemas.microsoft.com/office/drawing/2014/main" id="{11C0099C-5548-E257-6143-739AE11545D2}"/>
            </a:ext>
          </a:extLst>
        </xdr:cNvPr>
        <xdr:cNvSpPr>
          <a:spLocks noChangeAspect="1" noChangeArrowheads="1"/>
        </xdr:cNvSpPr>
      </xdr:nvSpPr>
      <xdr:spPr bwMode="auto">
        <a:xfrm>
          <a:off x="8096250" y="488918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300</xdr:row>
      <xdr:rowOff>0</xdr:rowOff>
    </xdr:from>
    <xdr:to>
      <xdr:col>11</xdr:col>
      <xdr:colOff>314325</xdr:colOff>
      <xdr:row>301</xdr:row>
      <xdr:rowOff>133350</xdr:rowOff>
    </xdr:to>
    <xdr:sp macro="" textlink="">
      <xdr:nvSpPr>
        <xdr:cNvPr id="50311" name="AutoShape 1" descr="Eine Matrixformel, die Konstanten verwendet">
          <a:extLst>
            <a:ext uri="{FF2B5EF4-FFF2-40B4-BE49-F238E27FC236}">
              <a16:creationId xmlns:a16="http://schemas.microsoft.com/office/drawing/2014/main" id="{2884F5B8-F61A-0B45-B24E-B83FE071CCBE}"/>
            </a:ext>
          </a:extLst>
        </xdr:cNvPr>
        <xdr:cNvSpPr>
          <a:spLocks noChangeAspect="1" noChangeArrowheads="1"/>
        </xdr:cNvSpPr>
      </xdr:nvSpPr>
      <xdr:spPr bwMode="auto">
        <a:xfrm>
          <a:off x="8096250" y="488918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300</xdr:row>
      <xdr:rowOff>0</xdr:rowOff>
    </xdr:from>
    <xdr:to>
      <xdr:col>11</xdr:col>
      <xdr:colOff>314325</xdr:colOff>
      <xdr:row>301</xdr:row>
      <xdr:rowOff>133350</xdr:rowOff>
    </xdr:to>
    <xdr:sp macro="" textlink="">
      <xdr:nvSpPr>
        <xdr:cNvPr id="50312" name="AutoShape 1" descr="Eine Matrixformel, die Konstanten verwendet">
          <a:extLst>
            <a:ext uri="{FF2B5EF4-FFF2-40B4-BE49-F238E27FC236}">
              <a16:creationId xmlns:a16="http://schemas.microsoft.com/office/drawing/2014/main" id="{9B216801-F160-AC93-0934-36823C597BE3}"/>
            </a:ext>
          </a:extLst>
        </xdr:cNvPr>
        <xdr:cNvSpPr>
          <a:spLocks noChangeAspect="1" noChangeArrowheads="1"/>
        </xdr:cNvSpPr>
      </xdr:nvSpPr>
      <xdr:spPr bwMode="auto">
        <a:xfrm>
          <a:off x="8096250" y="488918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300</xdr:row>
      <xdr:rowOff>0</xdr:rowOff>
    </xdr:from>
    <xdr:to>
      <xdr:col>11</xdr:col>
      <xdr:colOff>314325</xdr:colOff>
      <xdr:row>301</xdr:row>
      <xdr:rowOff>133350</xdr:rowOff>
    </xdr:to>
    <xdr:sp macro="" textlink="">
      <xdr:nvSpPr>
        <xdr:cNvPr id="50313" name="AutoShape 1" descr="Eine Matrixformel, die Konstanten verwendet">
          <a:extLst>
            <a:ext uri="{FF2B5EF4-FFF2-40B4-BE49-F238E27FC236}">
              <a16:creationId xmlns:a16="http://schemas.microsoft.com/office/drawing/2014/main" id="{0FF2FC6A-C950-1AB4-2DA9-53D8FC6E96D8}"/>
            </a:ext>
          </a:extLst>
        </xdr:cNvPr>
        <xdr:cNvSpPr>
          <a:spLocks noChangeAspect="1" noChangeArrowheads="1"/>
        </xdr:cNvSpPr>
      </xdr:nvSpPr>
      <xdr:spPr bwMode="auto">
        <a:xfrm>
          <a:off x="8096250" y="488918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181</xdr:row>
      <xdr:rowOff>0</xdr:rowOff>
    </xdr:from>
    <xdr:to>
      <xdr:col>11</xdr:col>
      <xdr:colOff>314325</xdr:colOff>
      <xdr:row>182</xdr:row>
      <xdr:rowOff>133350</xdr:rowOff>
    </xdr:to>
    <xdr:sp macro="" textlink="">
      <xdr:nvSpPr>
        <xdr:cNvPr id="50314" name="AutoShape 1" descr="Eine Matrixformel, die Konstanten verwendet">
          <a:extLst>
            <a:ext uri="{FF2B5EF4-FFF2-40B4-BE49-F238E27FC236}">
              <a16:creationId xmlns:a16="http://schemas.microsoft.com/office/drawing/2014/main" id="{974F9818-092B-A3BA-98CA-410BB8A1728D}"/>
            </a:ext>
          </a:extLst>
        </xdr:cNvPr>
        <xdr:cNvSpPr>
          <a:spLocks noChangeAspect="1" noChangeArrowheads="1"/>
        </xdr:cNvSpPr>
      </xdr:nvSpPr>
      <xdr:spPr bwMode="auto">
        <a:xfrm>
          <a:off x="8096250" y="296227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181</xdr:row>
      <xdr:rowOff>0</xdr:rowOff>
    </xdr:from>
    <xdr:to>
      <xdr:col>11</xdr:col>
      <xdr:colOff>314325</xdr:colOff>
      <xdr:row>182</xdr:row>
      <xdr:rowOff>133350</xdr:rowOff>
    </xdr:to>
    <xdr:sp macro="" textlink="">
      <xdr:nvSpPr>
        <xdr:cNvPr id="50315" name="AutoShape 1" descr="Eine Matrixformel, die Konstanten verwendet">
          <a:extLst>
            <a:ext uri="{FF2B5EF4-FFF2-40B4-BE49-F238E27FC236}">
              <a16:creationId xmlns:a16="http://schemas.microsoft.com/office/drawing/2014/main" id="{947CC41B-3477-23B5-BB4B-B5AEF49380E6}"/>
            </a:ext>
          </a:extLst>
        </xdr:cNvPr>
        <xdr:cNvSpPr>
          <a:spLocks noChangeAspect="1" noChangeArrowheads="1"/>
        </xdr:cNvSpPr>
      </xdr:nvSpPr>
      <xdr:spPr bwMode="auto">
        <a:xfrm>
          <a:off x="8096250" y="296227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181</xdr:row>
      <xdr:rowOff>0</xdr:rowOff>
    </xdr:from>
    <xdr:to>
      <xdr:col>11</xdr:col>
      <xdr:colOff>314325</xdr:colOff>
      <xdr:row>182</xdr:row>
      <xdr:rowOff>133350</xdr:rowOff>
    </xdr:to>
    <xdr:sp macro="" textlink="">
      <xdr:nvSpPr>
        <xdr:cNvPr id="50316" name="AutoShape 1" descr="Eine Matrixformel, die Konstanten verwendet">
          <a:extLst>
            <a:ext uri="{FF2B5EF4-FFF2-40B4-BE49-F238E27FC236}">
              <a16:creationId xmlns:a16="http://schemas.microsoft.com/office/drawing/2014/main" id="{8946B166-3D33-2D30-4730-79144A5D7AB6}"/>
            </a:ext>
          </a:extLst>
        </xdr:cNvPr>
        <xdr:cNvSpPr>
          <a:spLocks noChangeAspect="1" noChangeArrowheads="1"/>
        </xdr:cNvSpPr>
      </xdr:nvSpPr>
      <xdr:spPr bwMode="auto">
        <a:xfrm>
          <a:off x="8096250" y="296227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181</xdr:row>
      <xdr:rowOff>0</xdr:rowOff>
    </xdr:from>
    <xdr:to>
      <xdr:col>11</xdr:col>
      <xdr:colOff>314325</xdr:colOff>
      <xdr:row>182</xdr:row>
      <xdr:rowOff>133350</xdr:rowOff>
    </xdr:to>
    <xdr:sp macro="" textlink="">
      <xdr:nvSpPr>
        <xdr:cNvPr id="50317" name="AutoShape 1" descr="Eine Matrixformel, die Konstanten verwendet">
          <a:extLst>
            <a:ext uri="{FF2B5EF4-FFF2-40B4-BE49-F238E27FC236}">
              <a16:creationId xmlns:a16="http://schemas.microsoft.com/office/drawing/2014/main" id="{7C24B4A5-E58B-FACA-9937-03D16AA0DDF9}"/>
            </a:ext>
          </a:extLst>
        </xdr:cNvPr>
        <xdr:cNvSpPr>
          <a:spLocks noChangeAspect="1" noChangeArrowheads="1"/>
        </xdr:cNvSpPr>
      </xdr:nvSpPr>
      <xdr:spPr bwMode="auto">
        <a:xfrm>
          <a:off x="8096250" y="296227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181</xdr:row>
      <xdr:rowOff>0</xdr:rowOff>
    </xdr:from>
    <xdr:to>
      <xdr:col>11</xdr:col>
      <xdr:colOff>314325</xdr:colOff>
      <xdr:row>182</xdr:row>
      <xdr:rowOff>133350</xdr:rowOff>
    </xdr:to>
    <xdr:sp macro="" textlink="">
      <xdr:nvSpPr>
        <xdr:cNvPr id="50318" name="AutoShape 1" descr="Eine Matrixformel, die Konstanten verwendet">
          <a:extLst>
            <a:ext uri="{FF2B5EF4-FFF2-40B4-BE49-F238E27FC236}">
              <a16:creationId xmlns:a16="http://schemas.microsoft.com/office/drawing/2014/main" id="{772F90B3-C61C-7101-7847-F68043E86C94}"/>
            </a:ext>
          </a:extLst>
        </xdr:cNvPr>
        <xdr:cNvSpPr>
          <a:spLocks noChangeAspect="1" noChangeArrowheads="1"/>
        </xdr:cNvSpPr>
      </xdr:nvSpPr>
      <xdr:spPr bwMode="auto">
        <a:xfrm>
          <a:off x="8096250" y="296227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58</xdr:row>
      <xdr:rowOff>0</xdr:rowOff>
    </xdr:from>
    <xdr:to>
      <xdr:col>11</xdr:col>
      <xdr:colOff>314325</xdr:colOff>
      <xdr:row>59</xdr:row>
      <xdr:rowOff>133350</xdr:rowOff>
    </xdr:to>
    <xdr:sp macro="" textlink="">
      <xdr:nvSpPr>
        <xdr:cNvPr id="50319" name="AutoShape 1" descr="Eine Matrixformel, die Konstanten verwendet">
          <a:extLst>
            <a:ext uri="{FF2B5EF4-FFF2-40B4-BE49-F238E27FC236}">
              <a16:creationId xmlns:a16="http://schemas.microsoft.com/office/drawing/2014/main" id="{1EF5173E-7BBA-CAC2-F308-90FD191AAB4C}"/>
            </a:ext>
          </a:extLst>
        </xdr:cNvPr>
        <xdr:cNvSpPr>
          <a:spLocks noChangeAspect="1" noChangeArrowheads="1"/>
        </xdr:cNvSpPr>
      </xdr:nvSpPr>
      <xdr:spPr bwMode="auto">
        <a:xfrm>
          <a:off x="8096250" y="97059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58</xdr:row>
      <xdr:rowOff>0</xdr:rowOff>
    </xdr:from>
    <xdr:to>
      <xdr:col>11</xdr:col>
      <xdr:colOff>314325</xdr:colOff>
      <xdr:row>59</xdr:row>
      <xdr:rowOff>133350</xdr:rowOff>
    </xdr:to>
    <xdr:sp macro="" textlink="">
      <xdr:nvSpPr>
        <xdr:cNvPr id="50320" name="AutoShape 1" descr="Eine Matrixformel, die Konstanten verwendet">
          <a:extLst>
            <a:ext uri="{FF2B5EF4-FFF2-40B4-BE49-F238E27FC236}">
              <a16:creationId xmlns:a16="http://schemas.microsoft.com/office/drawing/2014/main" id="{E1D4407A-7322-E4E7-A52D-616A3113504B}"/>
            </a:ext>
          </a:extLst>
        </xdr:cNvPr>
        <xdr:cNvSpPr>
          <a:spLocks noChangeAspect="1" noChangeArrowheads="1"/>
        </xdr:cNvSpPr>
      </xdr:nvSpPr>
      <xdr:spPr bwMode="auto">
        <a:xfrm>
          <a:off x="8096250" y="97059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58</xdr:row>
      <xdr:rowOff>0</xdr:rowOff>
    </xdr:from>
    <xdr:to>
      <xdr:col>11</xdr:col>
      <xdr:colOff>314325</xdr:colOff>
      <xdr:row>59</xdr:row>
      <xdr:rowOff>133350</xdr:rowOff>
    </xdr:to>
    <xdr:sp macro="" textlink="">
      <xdr:nvSpPr>
        <xdr:cNvPr id="50321" name="AutoShape 1" descr="Eine Matrixformel, die Konstanten verwendet">
          <a:extLst>
            <a:ext uri="{FF2B5EF4-FFF2-40B4-BE49-F238E27FC236}">
              <a16:creationId xmlns:a16="http://schemas.microsoft.com/office/drawing/2014/main" id="{48991D26-F1EA-205D-F81B-71CE07505C6F}"/>
            </a:ext>
          </a:extLst>
        </xdr:cNvPr>
        <xdr:cNvSpPr>
          <a:spLocks noChangeAspect="1" noChangeArrowheads="1"/>
        </xdr:cNvSpPr>
      </xdr:nvSpPr>
      <xdr:spPr bwMode="auto">
        <a:xfrm>
          <a:off x="8096250" y="97059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58</xdr:row>
      <xdr:rowOff>0</xdr:rowOff>
    </xdr:from>
    <xdr:to>
      <xdr:col>11</xdr:col>
      <xdr:colOff>314325</xdr:colOff>
      <xdr:row>59</xdr:row>
      <xdr:rowOff>133350</xdr:rowOff>
    </xdr:to>
    <xdr:sp macro="" textlink="">
      <xdr:nvSpPr>
        <xdr:cNvPr id="50322" name="AutoShape 1" descr="Eine Matrixformel, die Konstanten verwendet">
          <a:extLst>
            <a:ext uri="{FF2B5EF4-FFF2-40B4-BE49-F238E27FC236}">
              <a16:creationId xmlns:a16="http://schemas.microsoft.com/office/drawing/2014/main" id="{5FB5AFC9-47E6-472E-21A2-42DE073107CD}"/>
            </a:ext>
          </a:extLst>
        </xdr:cNvPr>
        <xdr:cNvSpPr>
          <a:spLocks noChangeAspect="1" noChangeArrowheads="1"/>
        </xdr:cNvSpPr>
      </xdr:nvSpPr>
      <xdr:spPr bwMode="auto">
        <a:xfrm>
          <a:off x="8096250" y="97059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58</xdr:row>
      <xdr:rowOff>0</xdr:rowOff>
    </xdr:from>
    <xdr:to>
      <xdr:col>11</xdr:col>
      <xdr:colOff>314325</xdr:colOff>
      <xdr:row>59</xdr:row>
      <xdr:rowOff>133350</xdr:rowOff>
    </xdr:to>
    <xdr:sp macro="" textlink="">
      <xdr:nvSpPr>
        <xdr:cNvPr id="50323" name="AutoShape 1" descr="Eine Matrixformel, die Konstanten verwendet">
          <a:extLst>
            <a:ext uri="{FF2B5EF4-FFF2-40B4-BE49-F238E27FC236}">
              <a16:creationId xmlns:a16="http://schemas.microsoft.com/office/drawing/2014/main" id="{92A69B78-4D5B-DFDD-B09D-FD10CF1010FF}"/>
            </a:ext>
          </a:extLst>
        </xdr:cNvPr>
        <xdr:cNvSpPr>
          <a:spLocks noChangeAspect="1" noChangeArrowheads="1"/>
        </xdr:cNvSpPr>
      </xdr:nvSpPr>
      <xdr:spPr bwMode="auto">
        <a:xfrm>
          <a:off x="8096250" y="97059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45</xdr:row>
      <xdr:rowOff>0</xdr:rowOff>
    </xdr:from>
    <xdr:to>
      <xdr:col>11</xdr:col>
      <xdr:colOff>314325</xdr:colOff>
      <xdr:row>46</xdr:row>
      <xdr:rowOff>133350</xdr:rowOff>
    </xdr:to>
    <xdr:sp macro="" textlink="">
      <xdr:nvSpPr>
        <xdr:cNvPr id="50324" name="AutoShape 1" descr="Eine Matrixformel, die Konstanten verwendet">
          <a:extLst>
            <a:ext uri="{FF2B5EF4-FFF2-40B4-BE49-F238E27FC236}">
              <a16:creationId xmlns:a16="http://schemas.microsoft.com/office/drawing/2014/main" id="{CCD8288C-FDDC-50FB-EF87-3487617C0E6D}"/>
            </a:ext>
          </a:extLst>
        </xdr:cNvPr>
        <xdr:cNvSpPr>
          <a:spLocks noChangeAspect="1" noChangeArrowheads="1"/>
        </xdr:cNvSpPr>
      </xdr:nvSpPr>
      <xdr:spPr bwMode="auto">
        <a:xfrm>
          <a:off x="8096250" y="76009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45</xdr:row>
      <xdr:rowOff>0</xdr:rowOff>
    </xdr:from>
    <xdr:to>
      <xdr:col>11</xdr:col>
      <xdr:colOff>314325</xdr:colOff>
      <xdr:row>46</xdr:row>
      <xdr:rowOff>133350</xdr:rowOff>
    </xdr:to>
    <xdr:sp macro="" textlink="">
      <xdr:nvSpPr>
        <xdr:cNvPr id="50325" name="AutoShape 1" descr="Eine Matrixformel, die Konstanten verwendet">
          <a:extLst>
            <a:ext uri="{FF2B5EF4-FFF2-40B4-BE49-F238E27FC236}">
              <a16:creationId xmlns:a16="http://schemas.microsoft.com/office/drawing/2014/main" id="{CD63EE33-A917-667E-8D5E-080900F3B73F}"/>
            </a:ext>
          </a:extLst>
        </xdr:cNvPr>
        <xdr:cNvSpPr>
          <a:spLocks noChangeAspect="1" noChangeArrowheads="1"/>
        </xdr:cNvSpPr>
      </xdr:nvSpPr>
      <xdr:spPr bwMode="auto">
        <a:xfrm>
          <a:off x="8096250" y="76009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45</xdr:row>
      <xdr:rowOff>0</xdr:rowOff>
    </xdr:from>
    <xdr:to>
      <xdr:col>11</xdr:col>
      <xdr:colOff>314325</xdr:colOff>
      <xdr:row>46</xdr:row>
      <xdr:rowOff>133350</xdr:rowOff>
    </xdr:to>
    <xdr:sp macro="" textlink="">
      <xdr:nvSpPr>
        <xdr:cNvPr id="50326" name="AutoShape 1" descr="Eine Matrixformel, die Konstanten verwendet">
          <a:extLst>
            <a:ext uri="{FF2B5EF4-FFF2-40B4-BE49-F238E27FC236}">
              <a16:creationId xmlns:a16="http://schemas.microsoft.com/office/drawing/2014/main" id="{54882A24-D9B4-ECB5-953A-9FEF841731F8}"/>
            </a:ext>
          </a:extLst>
        </xdr:cNvPr>
        <xdr:cNvSpPr>
          <a:spLocks noChangeAspect="1" noChangeArrowheads="1"/>
        </xdr:cNvSpPr>
      </xdr:nvSpPr>
      <xdr:spPr bwMode="auto">
        <a:xfrm>
          <a:off x="8096250" y="76009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45</xdr:row>
      <xdr:rowOff>0</xdr:rowOff>
    </xdr:from>
    <xdr:to>
      <xdr:col>11</xdr:col>
      <xdr:colOff>314325</xdr:colOff>
      <xdr:row>46</xdr:row>
      <xdr:rowOff>133350</xdr:rowOff>
    </xdr:to>
    <xdr:sp macro="" textlink="">
      <xdr:nvSpPr>
        <xdr:cNvPr id="50327" name="AutoShape 1" descr="Eine Matrixformel, die Konstanten verwendet">
          <a:extLst>
            <a:ext uri="{FF2B5EF4-FFF2-40B4-BE49-F238E27FC236}">
              <a16:creationId xmlns:a16="http://schemas.microsoft.com/office/drawing/2014/main" id="{0EA7D7A2-8EA2-6A8C-3129-14C599AEBF82}"/>
            </a:ext>
          </a:extLst>
        </xdr:cNvPr>
        <xdr:cNvSpPr>
          <a:spLocks noChangeAspect="1" noChangeArrowheads="1"/>
        </xdr:cNvSpPr>
      </xdr:nvSpPr>
      <xdr:spPr bwMode="auto">
        <a:xfrm>
          <a:off x="8096250" y="76009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45</xdr:row>
      <xdr:rowOff>0</xdr:rowOff>
    </xdr:from>
    <xdr:to>
      <xdr:col>11</xdr:col>
      <xdr:colOff>314325</xdr:colOff>
      <xdr:row>46</xdr:row>
      <xdr:rowOff>133350</xdr:rowOff>
    </xdr:to>
    <xdr:sp macro="" textlink="">
      <xdr:nvSpPr>
        <xdr:cNvPr id="50328" name="AutoShape 1" descr="Eine Matrixformel, die Konstanten verwendet">
          <a:extLst>
            <a:ext uri="{FF2B5EF4-FFF2-40B4-BE49-F238E27FC236}">
              <a16:creationId xmlns:a16="http://schemas.microsoft.com/office/drawing/2014/main" id="{D830998C-BC28-BFD9-DA24-FBE256EB13A7}"/>
            </a:ext>
          </a:extLst>
        </xdr:cNvPr>
        <xdr:cNvSpPr>
          <a:spLocks noChangeAspect="1" noChangeArrowheads="1"/>
        </xdr:cNvSpPr>
      </xdr:nvSpPr>
      <xdr:spPr bwMode="auto">
        <a:xfrm>
          <a:off x="8096250" y="76009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231</xdr:row>
      <xdr:rowOff>0</xdr:rowOff>
    </xdr:from>
    <xdr:to>
      <xdr:col>11</xdr:col>
      <xdr:colOff>314325</xdr:colOff>
      <xdr:row>232</xdr:row>
      <xdr:rowOff>133350</xdr:rowOff>
    </xdr:to>
    <xdr:sp macro="" textlink="">
      <xdr:nvSpPr>
        <xdr:cNvPr id="50329" name="AutoShape 1" descr="Eine Matrixformel, die Konstanten verwendet">
          <a:extLst>
            <a:ext uri="{FF2B5EF4-FFF2-40B4-BE49-F238E27FC236}">
              <a16:creationId xmlns:a16="http://schemas.microsoft.com/office/drawing/2014/main" id="{0D54F23A-5162-3167-F80A-AAA3AF273893}"/>
            </a:ext>
          </a:extLst>
        </xdr:cNvPr>
        <xdr:cNvSpPr>
          <a:spLocks noChangeAspect="1" noChangeArrowheads="1"/>
        </xdr:cNvSpPr>
      </xdr:nvSpPr>
      <xdr:spPr bwMode="auto">
        <a:xfrm>
          <a:off x="8096250" y="377190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231</xdr:row>
      <xdr:rowOff>0</xdr:rowOff>
    </xdr:from>
    <xdr:to>
      <xdr:col>11</xdr:col>
      <xdr:colOff>314325</xdr:colOff>
      <xdr:row>232</xdr:row>
      <xdr:rowOff>133350</xdr:rowOff>
    </xdr:to>
    <xdr:sp macro="" textlink="">
      <xdr:nvSpPr>
        <xdr:cNvPr id="50330" name="AutoShape 1" descr="Eine Matrixformel, die Konstanten verwendet">
          <a:extLst>
            <a:ext uri="{FF2B5EF4-FFF2-40B4-BE49-F238E27FC236}">
              <a16:creationId xmlns:a16="http://schemas.microsoft.com/office/drawing/2014/main" id="{FFE9CC9E-045F-9FC8-3063-E2A23B5CDB8C}"/>
            </a:ext>
          </a:extLst>
        </xdr:cNvPr>
        <xdr:cNvSpPr>
          <a:spLocks noChangeAspect="1" noChangeArrowheads="1"/>
        </xdr:cNvSpPr>
      </xdr:nvSpPr>
      <xdr:spPr bwMode="auto">
        <a:xfrm>
          <a:off x="8096250" y="377190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231</xdr:row>
      <xdr:rowOff>0</xdr:rowOff>
    </xdr:from>
    <xdr:to>
      <xdr:col>11</xdr:col>
      <xdr:colOff>314325</xdr:colOff>
      <xdr:row>232</xdr:row>
      <xdr:rowOff>133350</xdr:rowOff>
    </xdr:to>
    <xdr:sp macro="" textlink="">
      <xdr:nvSpPr>
        <xdr:cNvPr id="50331" name="AutoShape 1" descr="Eine Matrixformel, die Konstanten verwendet">
          <a:extLst>
            <a:ext uri="{FF2B5EF4-FFF2-40B4-BE49-F238E27FC236}">
              <a16:creationId xmlns:a16="http://schemas.microsoft.com/office/drawing/2014/main" id="{15949923-4D1A-B472-6BF6-09955B9252CE}"/>
            </a:ext>
          </a:extLst>
        </xdr:cNvPr>
        <xdr:cNvSpPr>
          <a:spLocks noChangeAspect="1" noChangeArrowheads="1"/>
        </xdr:cNvSpPr>
      </xdr:nvSpPr>
      <xdr:spPr bwMode="auto">
        <a:xfrm>
          <a:off x="8096250" y="377190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231</xdr:row>
      <xdr:rowOff>0</xdr:rowOff>
    </xdr:from>
    <xdr:to>
      <xdr:col>11</xdr:col>
      <xdr:colOff>314325</xdr:colOff>
      <xdr:row>232</xdr:row>
      <xdr:rowOff>133350</xdr:rowOff>
    </xdr:to>
    <xdr:sp macro="" textlink="">
      <xdr:nvSpPr>
        <xdr:cNvPr id="50332" name="AutoShape 1" descr="Eine Matrixformel, die Konstanten verwendet">
          <a:extLst>
            <a:ext uri="{FF2B5EF4-FFF2-40B4-BE49-F238E27FC236}">
              <a16:creationId xmlns:a16="http://schemas.microsoft.com/office/drawing/2014/main" id="{BD83C3AC-7B4F-8512-8C00-02E95AB7DB93}"/>
            </a:ext>
          </a:extLst>
        </xdr:cNvPr>
        <xdr:cNvSpPr>
          <a:spLocks noChangeAspect="1" noChangeArrowheads="1"/>
        </xdr:cNvSpPr>
      </xdr:nvSpPr>
      <xdr:spPr bwMode="auto">
        <a:xfrm>
          <a:off x="8096250" y="377190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231</xdr:row>
      <xdr:rowOff>0</xdr:rowOff>
    </xdr:from>
    <xdr:to>
      <xdr:col>11</xdr:col>
      <xdr:colOff>314325</xdr:colOff>
      <xdr:row>232</xdr:row>
      <xdr:rowOff>133350</xdr:rowOff>
    </xdr:to>
    <xdr:sp macro="" textlink="">
      <xdr:nvSpPr>
        <xdr:cNvPr id="50333" name="AutoShape 1" descr="Eine Matrixformel, die Konstanten verwendet">
          <a:extLst>
            <a:ext uri="{FF2B5EF4-FFF2-40B4-BE49-F238E27FC236}">
              <a16:creationId xmlns:a16="http://schemas.microsoft.com/office/drawing/2014/main" id="{0D822A58-E2E7-68BE-EE13-BDFB04C060EB}"/>
            </a:ext>
          </a:extLst>
        </xdr:cNvPr>
        <xdr:cNvSpPr>
          <a:spLocks noChangeAspect="1" noChangeArrowheads="1"/>
        </xdr:cNvSpPr>
      </xdr:nvSpPr>
      <xdr:spPr bwMode="auto">
        <a:xfrm>
          <a:off x="8096250" y="377190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121</xdr:row>
      <xdr:rowOff>0</xdr:rowOff>
    </xdr:from>
    <xdr:to>
      <xdr:col>11</xdr:col>
      <xdr:colOff>314325</xdr:colOff>
      <xdr:row>122</xdr:row>
      <xdr:rowOff>133350</xdr:rowOff>
    </xdr:to>
    <xdr:sp macro="" textlink="">
      <xdr:nvSpPr>
        <xdr:cNvPr id="50334" name="AutoShape 1" descr="Eine Matrixformel, die Konstanten verwendet">
          <a:extLst>
            <a:ext uri="{FF2B5EF4-FFF2-40B4-BE49-F238E27FC236}">
              <a16:creationId xmlns:a16="http://schemas.microsoft.com/office/drawing/2014/main" id="{5E825BAE-F459-F8FF-9BE6-F54BCC2DDBC1}"/>
            </a:ext>
          </a:extLst>
        </xdr:cNvPr>
        <xdr:cNvSpPr>
          <a:spLocks noChangeAspect="1" noChangeArrowheads="1"/>
        </xdr:cNvSpPr>
      </xdr:nvSpPr>
      <xdr:spPr bwMode="auto">
        <a:xfrm>
          <a:off x="8096250" y="199072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121</xdr:row>
      <xdr:rowOff>0</xdr:rowOff>
    </xdr:from>
    <xdr:to>
      <xdr:col>11</xdr:col>
      <xdr:colOff>314325</xdr:colOff>
      <xdr:row>122</xdr:row>
      <xdr:rowOff>133350</xdr:rowOff>
    </xdr:to>
    <xdr:sp macro="" textlink="">
      <xdr:nvSpPr>
        <xdr:cNvPr id="50335" name="AutoShape 1" descr="Eine Matrixformel, die Konstanten verwendet">
          <a:extLst>
            <a:ext uri="{FF2B5EF4-FFF2-40B4-BE49-F238E27FC236}">
              <a16:creationId xmlns:a16="http://schemas.microsoft.com/office/drawing/2014/main" id="{47DF9EE7-3275-78C9-45DF-C33B99456E3B}"/>
            </a:ext>
          </a:extLst>
        </xdr:cNvPr>
        <xdr:cNvSpPr>
          <a:spLocks noChangeAspect="1" noChangeArrowheads="1"/>
        </xdr:cNvSpPr>
      </xdr:nvSpPr>
      <xdr:spPr bwMode="auto">
        <a:xfrm>
          <a:off x="8096250" y="199072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121</xdr:row>
      <xdr:rowOff>0</xdr:rowOff>
    </xdr:from>
    <xdr:to>
      <xdr:col>11</xdr:col>
      <xdr:colOff>314325</xdr:colOff>
      <xdr:row>122</xdr:row>
      <xdr:rowOff>133350</xdr:rowOff>
    </xdr:to>
    <xdr:sp macro="" textlink="">
      <xdr:nvSpPr>
        <xdr:cNvPr id="50336" name="AutoShape 1" descr="Eine Matrixformel, die Konstanten verwendet">
          <a:extLst>
            <a:ext uri="{FF2B5EF4-FFF2-40B4-BE49-F238E27FC236}">
              <a16:creationId xmlns:a16="http://schemas.microsoft.com/office/drawing/2014/main" id="{410817B3-6B6F-D935-8273-369B02256A05}"/>
            </a:ext>
          </a:extLst>
        </xdr:cNvPr>
        <xdr:cNvSpPr>
          <a:spLocks noChangeAspect="1" noChangeArrowheads="1"/>
        </xdr:cNvSpPr>
      </xdr:nvSpPr>
      <xdr:spPr bwMode="auto">
        <a:xfrm>
          <a:off x="8096250" y="199072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121</xdr:row>
      <xdr:rowOff>0</xdr:rowOff>
    </xdr:from>
    <xdr:to>
      <xdr:col>11</xdr:col>
      <xdr:colOff>314325</xdr:colOff>
      <xdr:row>122</xdr:row>
      <xdr:rowOff>133350</xdr:rowOff>
    </xdr:to>
    <xdr:sp macro="" textlink="">
      <xdr:nvSpPr>
        <xdr:cNvPr id="50337" name="AutoShape 1" descr="Eine Matrixformel, die Konstanten verwendet">
          <a:extLst>
            <a:ext uri="{FF2B5EF4-FFF2-40B4-BE49-F238E27FC236}">
              <a16:creationId xmlns:a16="http://schemas.microsoft.com/office/drawing/2014/main" id="{D8508259-A3DB-3EBC-7931-96EEAD9AC43A}"/>
            </a:ext>
          </a:extLst>
        </xdr:cNvPr>
        <xdr:cNvSpPr>
          <a:spLocks noChangeAspect="1" noChangeArrowheads="1"/>
        </xdr:cNvSpPr>
      </xdr:nvSpPr>
      <xdr:spPr bwMode="auto">
        <a:xfrm>
          <a:off x="8096250" y="199072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121</xdr:row>
      <xdr:rowOff>0</xdr:rowOff>
    </xdr:from>
    <xdr:to>
      <xdr:col>11</xdr:col>
      <xdr:colOff>314325</xdr:colOff>
      <xdr:row>122</xdr:row>
      <xdr:rowOff>133350</xdr:rowOff>
    </xdr:to>
    <xdr:sp macro="" textlink="">
      <xdr:nvSpPr>
        <xdr:cNvPr id="50338" name="AutoShape 1" descr="Eine Matrixformel, die Konstanten verwendet">
          <a:extLst>
            <a:ext uri="{FF2B5EF4-FFF2-40B4-BE49-F238E27FC236}">
              <a16:creationId xmlns:a16="http://schemas.microsoft.com/office/drawing/2014/main" id="{19AF62FE-19A8-4C1F-0CD4-1629BDC5FD5A}"/>
            </a:ext>
          </a:extLst>
        </xdr:cNvPr>
        <xdr:cNvSpPr>
          <a:spLocks noChangeAspect="1" noChangeArrowheads="1"/>
        </xdr:cNvSpPr>
      </xdr:nvSpPr>
      <xdr:spPr bwMode="auto">
        <a:xfrm>
          <a:off x="8096250" y="199072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209</xdr:row>
      <xdr:rowOff>0</xdr:rowOff>
    </xdr:from>
    <xdr:to>
      <xdr:col>11</xdr:col>
      <xdr:colOff>314325</xdr:colOff>
      <xdr:row>210</xdr:row>
      <xdr:rowOff>133350</xdr:rowOff>
    </xdr:to>
    <xdr:sp macro="" textlink="">
      <xdr:nvSpPr>
        <xdr:cNvPr id="50339" name="AutoShape 1" descr="Eine Matrixformel, die Konstanten verwendet">
          <a:extLst>
            <a:ext uri="{FF2B5EF4-FFF2-40B4-BE49-F238E27FC236}">
              <a16:creationId xmlns:a16="http://schemas.microsoft.com/office/drawing/2014/main" id="{BF5E5AED-1B5A-E061-9D60-A18A4220EF8B}"/>
            </a:ext>
          </a:extLst>
        </xdr:cNvPr>
        <xdr:cNvSpPr>
          <a:spLocks noChangeAspect="1" noChangeArrowheads="1"/>
        </xdr:cNvSpPr>
      </xdr:nvSpPr>
      <xdr:spPr bwMode="auto">
        <a:xfrm>
          <a:off x="8096250" y="341566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209</xdr:row>
      <xdr:rowOff>0</xdr:rowOff>
    </xdr:from>
    <xdr:to>
      <xdr:col>11</xdr:col>
      <xdr:colOff>314325</xdr:colOff>
      <xdr:row>210</xdr:row>
      <xdr:rowOff>133350</xdr:rowOff>
    </xdr:to>
    <xdr:sp macro="" textlink="">
      <xdr:nvSpPr>
        <xdr:cNvPr id="50340" name="AutoShape 1" descr="Eine Matrixformel, die Konstanten verwendet">
          <a:extLst>
            <a:ext uri="{FF2B5EF4-FFF2-40B4-BE49-F238E27FC236}">
              <a16:creationId xmlns:a16="http://schemas.microsoft.com/office/drawing/2014/main" id="{41FFAA92-58FC-A1F6-AB10-BA0CE5D966CC}"/>
            </a:ext>
          </a:extLst>
        </xdr:cNvPr>
        <xdr:cNvSpPr>
          <a:spLocks noChangeAspect="1" noChangeArrowheads="1"/>
        </xdr:cNvSpPr>
      </xdr:nvSpPr>
      <xdr:spPr bwMode="auto">
        <a:xfrm>
          <a:off x="8096250" y="341566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209</xdr:row>
      <xdr:rowOff>0</xdr:rowOff>
    </xdr:from>
    <xdr:to>
      <xdr:col>11</xdr:col>
      <xdr:colOff>314325</xdr:colOff>
      <xdr:row>210</xdr:row>
      <xdr:rowOff>133350</xdr:rowOff>
    </xdr:to>
    <xdr:sp macro="" textlink="">
      <xdr:nvSpPr>
        <xdr:cNvPr id="50341" name="AutoShape 1" descr="Eine Matrixformel, die Konstanten verwendet">
          <a:extLst>
            <a:ext uri="{FF2B5EF4-FFF2-40B4-BE49-F238E27FC236}">
              <a16:creationId xmlns:a16="http://schemas.microsoft.com/office/drawing/2014/main" id="{9F6D3CAC-C0E0-180A-BF58-D0CA7582196A}"/>
            </a:ext>
          </a:extLst>
        </xdr:cNvPr>
        <xdr:cNvSpPr>
          <a:spLocks noChangeAspect="1" noChangeArrowheads="1"/>
        </xdr:cNvSpPr>
      </xdr:nvSpPr>
      <xdr:spPr bwMode="auto">
        <a:xfrm>
          <a:off x="8096250" y="341566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209</xdr:row>
      <xdr:rowOff>0</xdr:rowOff>
    </xdr:from>
    <xdr:to>
      <xdr:col>11</xdr:col>
      <xdr:colOff>314325</xdr:colOff>
      <xdr:row>210</xdr:row>
      <xdr:rowOff>133350</xdr:rowOff>
    </xdr:to>
    <xdr:sp macro="" textlink="">
      <xdr:nvSpPr>
        <xdr:cNvPr id="50342" name="AutoShape 1" descr="Eine Matrixformel, die Konstanten verwendet">
          <a:extLst>
            <a:ext uri="{FF2B5EF4-FFF2-40B4-BE49-F238E27FC236}">
              <a16:creationId xmlns:a16="http://schemas.microsoft.com/office/drawing/2014/main" id="{1B39ADA3-9913-966D-A98E-1C714DC2C81B}"/>
            </a:ext>
          </a:extLst>
        </xdr:cNvPr>
        <xdr:cNvSpPr>
          <a:spLocks noChangeAspect="1" noChangeArrowheads="1"/>
        </xdr:cNvSpPr>
      </xdr:nvSpPr>
      <xdr:spPr bwMode="auto">
        <a:xfrm>
          <a:off x="8096250" y="341566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209</xdr:row>
      <xdr:rowOff>0</xdr:rowOff>
    </xdr:from>
    <xdr:to>
      <xdr:col>11</xdr:col>
      <xdr:colOff>314325</xdr:colOff>
      <xdr:row>210</xdr:row>
      <xdr:rowOff>133350</xdr:rowOff>
    </xdr:to>
    <xdr:sp macro="" textlink="">
      <xdr:nvSpPr>
        <xdr:cNvPr id="50343" name="AutoShape 1" descr="Eine Matrixformel, die Konstanten verwendet">
          <a:extLst>
            <a:ext uri="{FF2B5EF4-FFF2-40B4-BE49-F238E27FC236}">
              <a16:creationId xmlns:a16="http://schemas.microsoft.com/office/drawing/2014/main" id="{67C9619E-2C3F-954B-E210-E8A3E72598D6}"/>
            </a:ext>
          </a:extLst>
        </xdr:cNvPr>
        <xdr:cNvSpPr>
          <a:spLocks noChangeAspect="1" noChangeArrowheads="1"/>
        </xdr:cNvSpPr>
      </xdr:nvSpPr>
      <xdr:spPr bwMode="auto">
        <a:xfrm>
          <a:off x="8096250" y="341566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323</xdr:row>
      <xdr:rowOff>0</xdr:rowOff>
    </xdr:from>
    <xdr:to>
      <xdr:col>11</xdr:col>
      <xdr:colOff>314325</xdr:colOff>
      <xdr:row>324</xdr:row>
      <xdr:rowOff>133350</xdr:rowOff>
    </xdr:to>
    <xdr:sp macro="" textlink="">
      <xdr:nvSpPr>
        <xdr:cNvPr id="50344" name="AutoShape 1" descr="Eine Matrixformel, die Konstanten verwendet">
          <a:extLst>
            <a:ext uri="{FF2B5EF4-FFF2-40B4-BE49-F238E27FC236}">
              <a16:creationId xmlns:a16="http://schemas.microsoft.com/office/drawing/2014/main" id="{E394C8F8-81C4-D028-E3CC-997D1D526AC0}"/>
            </a:ext>
          </a:extLst>
        </xdr:cNvPr>
        <xdr:cNvSpPr>
          <a:spLocks noChangeAspect="1" noChangeArrowheads="1"/>
        </xdr:cNvSpPr>
      </xdr:nvSpPr>
      <xdr:spPr bwMode="auto">
        <a:xfrm>
          <a:off x="8096250" y="526161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323</xdr:row>
      <xdr:rowOff>0</xdr:rowOff>
    </xdr:from>
    <xdr:to>
      <xdr:col>11</xdr:col>
      <xdr:colOff>314325</xdr:colOff>
      <xdr:row>324</xdr:row>
      <xdr:rowOff>133350</xdr:rowOff>
    </xdr:to>
    <xdr:sp macro="" textlink="">
      <xdr:nvSpPr>
        <xdr:cNvPr id="50345" name="AutoShape 1" descr="Eine Matrixformel, die Konstanten verwendet">
          <a:extLst>
            <a:ext uri="{FF2B5EF4-FFF2-40B4-BE49-F238E27FC236}">
              <a16:creationId xmlns:a16="http://schemas.microsoft.com/office/drawing/2014/main" id="{FADF48C1-FF1E-AECB-5735-31D451E004D6}"/>
            </a:ext>
          </a:extLst>
        </xdr:cNvPr>
        <xdr:cNvSpPr>
          <a:spLocks noChangeAspect="1" noChangeArrowheads="1"/>
        </xdr:cNvSpPr>
      </xdr:nvSpPr>
      <xdr:spPr bwMode="auto">
        <a:xfrm>
          <a:off x="8096250" y="526161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323</xdr:row>
      <xdr:rowOff>0</xdr:rowOff>
    </xdr:from>
    <xdr:to>
      <xdr:col>11</xdr:col>
      <xdr:colOff>314325</xdr:colOff>
      <xdr:row>324</xdr:row>
      <xdr:rowOff>133350</xdr:rowOff>
    </xdr:to>
    <xdr:sp macro="" textlink="">
      <xdr:nvSpPr>
        <xdr:cNvPr id="50346" name="AutoShape 1" descr="Eine Matrixformel, die Konstanten verwendet">
          <a:extLst>
            <a:ext uri="{FF2B5EF4-FFF2-40B4-BE49-F238E27FC236}">
              <a16:creationId xmlns:a16="http://schemas.microsoft.com/office/drawing/2014/main" id="{D68103A3-7274-8563-6E04-2CC283BD3B75}"/>
            </a:ext>
          </a:extLst>
        </xdr:cNvPr>
        <xdr:cNvSpPr>
          <a:spLocks noChangeAspect="1" noChangeArrowheads="1"/>
        </xdr:cNvSpPr>
      </xdr:nvSpPr>
      <xdr:spPr bwMode="auto">
        <a:xfrm>
          <a:off x="8096250" y="526161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323</xdr:row>
      <xdr:rowOff>0</xdr:rowOff>
    </xdr:from>
    <xdr:to>
      <xdr:col>11</xdr:col>
      <xdr:colOff>314325</xdr:colOff>
      <xdr:row>324</xdr:row>
      <xdr:rowOff>133350</xdr:rowOff>
    </xdr:to>
    <xdr:sp macro="" textlink="">
      <xdr:nvSpPr>
        <xdr:cNvPr id="50347" name="AutoShape 1" descr="Eine Matrixformel, die Konstanten verwendet">
          <a:extLst>
            <a:ext uri="{FF2B5EF4-FFF2-40B4-BE49-F238E27FC236}">
              <a16:creationId xmlns:a16="http://schemas.microsoft.com/office/drawing/2014/main" id="{6328386A-4F1E-A0CB-FC2C-CCADD822EB9B}"/>
            </a:ext>
          </a:extLst>
        </xdr:cNvPr>
        <xdr:cNvSpPr>
          <a:spLocks noChangeAspect="1" noChangeArrowheads="1"/>
        </xdr:cNvSpPr>
      </xdr:nvSpPr>
      <xdr:spPr bwMode="auto">
        <a:xfrm>
          <a:off x="8096250" y="526161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323</xdr:row>
      <xdr:rowOff>0</xdr:rowOff>
    </xdr:from>
    <xdr:to>
      <xdr:col>11</xdr:col>
      <xdr:colOff>314325</xdr:colOff>
      <xdr:row>324</xdr:row>
      <xdr:rowOff>133350</xdr:rowOff>
    </xdr:to>
    <xdr:sp macro="" textlink="">
      <xdr:nvSpPr>
        <xdr:cNvPr id="50348" name="AutoShape 1" descr="Eine Matrixformel, die Konstanten verwendet">
          <a:extLst>
            <a:ext uri="{FF2B5EF4-FFF2-40B4-BE49-F238E27FC236}">
              <a16:creationId xmlns:a16="http://schemas.microsoft.com/office/drawing/2014/main" id="{1BD85E0C-1C19-2C14-B362-BF9876E35232}"/>
            </a:ext>
          </a:extLst>
        </xdr:cNvPr>
        <xdr:cNvSpPr>
          <a:spLocks noChangeAspect="1" noChangeArrowheads="1"/>
        </xdr:cNvSpPr>
      </xdr:nvSpPr>
      <xdr:spPr bwMode="auto">
        <a:xfrm>
          <a:off x="8096250" y="526161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385</xdr:row>
      <xdr:rowOff>0</xdr:rowOff>
    </xdr:from>
    <xdr:to>
      <xdr:col>11</xdr:col>
      <xdr:colOff>314325</xdr:colOff>
      <xdr:row>386</xdr:row>
      <xdr:rowOff>133350</xdr:rowOff>
    </xdr:to>
    <xdr:sp macro="" textlink="">
      <xdr:nvSpPr>
        <xdr:cNvPr id="50349" name="AutoShape 1" descr="Eine Matrixformel, die Konstanten verwendet">
          <a:extLst>
            <a:ext uri="{FF2B5EF4-FFF2-40B4-BE49-F238E27FC236}">
              <a16:creationId xmlns:a16="http://schemas.microsoft.com/office/drawing/2014/main" id="{D822C275-AB36-0980-E89D-1461557978B4}"/>
            </a:ext>
          </a:extLst>
        </xdr:cNvPr>
        <xdr:cNvSpPr>
          <a:spLocks noChangeAspect="1" noChangeArrowheads="1"/>
        </xdr:cNvSpPr>
      </xdr:nvSpPr>
      <xdr:spPr bwMode="auto">
        <a:xfrm>
          <a:off x="8096250" y="626554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385</xdr:row>
      <xdr:rowOff>0</xdr:rowOff>
    </xdr:from>
    <xdr:to>
      <xdr:col>11</xdr:col>
      <xdr:colOff>314325</xdr:colOff>
      <xdr:row>386</xdr:row>
      <xdr:rowOff>133350</xdr:rowOff>
    </xdr:to>
    <xdr:sp macro="" textlink="">
      <xdr:nvSpPr>
        <xdr:cNvPr id="50350" name="AutoShape 1" descr="Eine Matrixformel, die Konstanten verwendet">
          <a:extLst>
            <a:ext uri="{FF2B5EF4-FFF2-40B4-BE49-F238E27FC236}">
              <a16:creationId xmlns:a16="http://schemas.microsoft.com/office/drawing/2014/main" id="{C8E149E1-0A95-E43C-B68D-989046A40D22}"/>
            </a:ext>
          </a:extLst>
        </xdr:cNvPr>
        <xdr:cNvSpPr>
          <a:spLocks noChangeAspect="1" noChangeArrowheads="1"/>
        </xdr:cNvSpPr>
      </xdr:nvSpPr>
      <xdr:spPr bwMode="auto">
        <a:xfrm>
          <a:off x="8096250" y="626554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385</xdr:row>
      <xdr:rowOff>0</xdr:rowOff>
    </xdr:from>
    <xdr:to>
      <xdr:col>11</xdr:col>
      <xdr:colOff>314325</xdr:colOff>
      <xdr:row>386</xdr:row>
      <xdr:rowOff>133350</xdr:rowOff>
    </xdr:to>
    <xdr:sp macro="" textlink="">
      <xdr:nvSpPr>
        <xdr:cNvPr id="50351" name="AutoShape 1" descr="Eine Matrixformel, die Konstanten verwendet">
          <a:extLst>
            <a:ext uri="{FF2B5EF4-FFF2-40B4-BE49-F238E27FC236}">
              <a16:creationId xmlns:a16="http://schemas.microsoft.com/office/drawing/2014/main" id="{2ACBD817-5053-68F2-398B-AC8C45EF409A}"/>
            </a:ext>
          </a:extLst>
        </xdr:cNvPr>
        <xdr:cNvSpPr>
          <a:spLocks noChangeAspect="1" noChangeArrowheads="1"/>
        </xdr:cNvSpPr>
      </xdr:nvSpPr>
      <xdr:spPr bwMode="auto">
        <a:xfrm>
          <a:off x="8096250" y="626554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385</xdr:row>
      <xdr:rowOff>0</xdr:rowOff>
    </xdr:from>
    <xdr:to>
      <xdr:col>11</xdr:col>
      <xdr:colOff>314325</xdr:colOff>
      <xdr:row>386</xdr:row>
      <xdr:rowOff>133350</xdr:rowOff>
    </xdr:to>
    <xdr:sp macro="" textlink="">
      <xdr:nvSpPr>
        <xdr:cNvPr id="50352" name="AutoShape 1" descr="Eine Matrixformel, die Konstanten verwendet">
          <a:extLst>
            <a:ext uri="{FF2B5EF4-FFF2-40B4-BE49-F238E27FC236}">
              <a16:creationId xmlns:a16="http://schemas.microsoft.com/office/drawing/2014/main" id="{023FB059-D76A-9E8E-B51E-E437DF008CF0}"/>
            </a:ext>
          </a:extLst>
        </xdr:cNvPr>
        <xdr:cNvSpPr>
          <a:spLocks noChangeAspect="1" noChangeArrowheads="1"/>
        </xdr:cNvSpPr>
      </xdr:nvSpPr>
      <xdr:spPr bwMode="auto">
        <a:xfrm>
          <a:off x="8096250" y="626554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385</xdr:row>
      <xdr:rowOff>0</xdr:rowOff>
    </xdr:from>
    <xdr:to>
      <xdr:col>11</xdr:col>
      <xdr:colOff>314325</xdr:colOff>
      <xdr:row>386</xdr:row>
      <xdr:rowOff>133350</xdr:rowOff>
    </xdr:to>
    <xdr:sp macro="" textlink="">
      <xdr:nvSpPr>
        <xdr:cNvPr id="50353" name="AutoShape 1" descr="Eine Matrixformel, die Konstanten verwendet">
          <a:extLst>
            <a:ext uri="{FF2B5EF4-FFF2-40B4-BE49-F238E27FC236}">
              <a16:creationId xmlns:a16="http://schemas.microsoft.com/office/drawing/2014/main" id="{DA7B0404-3007-468A-CDE5-01DC75202BCB}"/>
            </a:ext>
          </a:extLst>
        </xdr:cNvPr>
        <xdr:cNvSpPr>
          <a:spLocks noChangeAspect="1" noChangeArrowheads="1"/>
        </xdr:cNvSpPr>
      </xdr:nvSpPr>
      <xdr:spPr bwMode="auto">
        <a:xfrm>
          <a:off x="8096250" y="626554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238</xdr:row>
      <xdr:rowOff>0</xdr:rowOff>
    </xdr:from>
    <xdr:to>
      <xdr:col>11</xdr:col>
      <xdr:colOff>314325</xdr:colOff>
      <xdr:row>239</xdr:row>
      <xdr:rowOff>133350</xdr:rowOff>
    </xdr:to>
    <xdr:sp macro="" textlink="">
      <xdr:nvSpPr>
        <xdr:cNvPr id="50354" name="AutoShape 1" descr="Eine Matrixformel, die Konstanten verwendet">
          <a:extLst>
            <a:ext uri="{FF2B5EF4-FFF2-40B4-BE49-F238E27FC236}">
              <a16:creationId xmlns:a16="http://schemas.microsoft.com/office/drawing/2014/main" id="{82E3D14C-5900-23BD-69AD-3569279ABF99}"/>
            </a:ext>
          </a:extLst>
        </xdr:cNvPr>
        <xdr:cNvSpPr>
          <a:spLocks noChangeAspect="1" noChangeArrowheads="1"/>
        </xdr:cNvSpPr>
      </xdr:nvSpPr>
      <xdr:spPr bwMode="auto">
        <a:xfrm>
          <a:off x="8096250" y="388524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238</xdr:row>
      <xdr:rowOff>0</xdr:rowOff>
    </xdr:from>
    <xdr:to>
      <xdr:col>11</xdr:col>
      <xdr:colOff>314325</xdr:colOff>
      <xdr:row>239</xdr:row>
      <xdr:rowOff>133350</xdr:rowOff>
    </xdr:to>
    <xdr:sp macro="" textlink="">
      <xdr:nvSpPr>
        <xdr:cNvPr id="50355" name="AutoShape 1" descr="Eine Matrixformel, die Konstanten verwendet">
          <a:extLst>
            <a:ext uri="{FF2B5EF4-FFF2-40B4-BE49-F238E27FC236}">
              <a16:creationId xmlns:a16="http://schemas.microsoft.com/office/drawing/2014/main" id="{2BB820E5-A168-8DDF-6408-0FDD60876E13}"/>
            </a:ext>
          </a:extLst>
        </xdr:cNvPr>
        <xdr:cNvSpPr>
          <a:spLocks noChangeAspect="1" noChangeArrowheads="1"/>
        </xdr:cNvSpPr>
      </xdr:nvSpPr>
      <xdr:spPr bwMode="auto">
        <a:xfrm>
          <a:off x="8096250" y="388524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238</xdr:row>
      <xdr:rowOff>0</xdr:rowOff>
    </xdr:from>
    <xdr:to>
      <xdr:col>11</xdr:col>
      <xdr:colOff>314325</xdr:colOff>
      <xdr:row>239</xdr:row>
      <xdr:rowOff>133350</xdr:rowOff>
    </xdr:to>
    <xdr:sp macro="" textlink="">
      <xdr:nvSpPr>
        <xdr:cNvPr id="50356" name="AutoShape 1" descr="Eine Matrixformel, die Konstanten verwendet">
          <a:extLst>
            <a:ext uri="{FF2B5EF4-FFF2-40B4-BE49-F238E27FC236}">
              <a16:creationId xmlns:a16="http://schemas.microsoft.com/office/drawing/2014/main" id="{F7FFB2F0-D932-7EC7-7481-DDDF03DF69F9}"/>
            </a:ext>
          </a:extLst>
        </xdr:cNvPr>
        <xdr:cNvSpPr>
          <a:spLocks noChangeAspect="1" noChangeArrowheads="1"/>
        </xdr:cNvSpPr>
      </xdr:nvSpPr>
      <xdr:spPr bwMode="auto">
        <a:xfrm>
          <a:off x="8096250" y="388524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238</xdr:row>
      <xdr:rowOff>0</xdr:rowOff>
    </xdr:from>
    <xdr:to>
      <xdr:col>11</xdr:col>
      <xdr:colOff>314325</xdr:colOff>
      <xdr:row>239</xdr:row>
      <xdr:rowOff>133350</xdr:rowOff>
    </xdr:to>
    <xdr:sp macro="" textlink="">
      <xdr:nvSpPr>
        <xdr:cNvPr id="50357" name="AutoShape 1" descr="Eine Matrixformel, die Konstanten verwendet">
          <a:extLst>
            <a:ext uri="{FF2B5EF4-FFF2-40B4-BE49-F238E27FC236}">
              <a16:creationId xmlns:a16="http://schemas.microsoft.com/office/drawing/2014/main" id="{FF3F4EFE-BD5C-45EE-BEB9-96293716D36B}"/>
            </a:ext>
          </a:extLst>
        </xdr:cNvPr>
        <xdr:cNvSpPr>
          <a:spLocks noChangeAspect="1" noChangeArrowheads="1"/>
        </xdr:cNvSpPr>
      </xdr:nvSpPr>
      <xdr:spPr bwMode="auto">
        <a:xfrm>
          <a:off x="8096250" y="388524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238</xdr:row>
      <xdr:rowOff>0</xdr:rowOff>
    </xdr:from>
    <xdr:to>
      <xdr:col>11</xdr:col>
      <xdr:colOff>314325</xdr:colOff>
      <xdr:row>239</xdr:row>
      <xdr:rowOff>133350</xdr:rowOff>
    </xdr:to>
    <xdr:sp macro="" textlink="">
      <xdr:nvSpPr>
        <xdr:cNvPr id="50358" name="AutoShape 1" descr="Eine Matrixformel, die Konstanten verwendet">
          <a:extLst>
            <a:ext uri="{FF2B5EF4-FFF2-40B4-BE49-F238E27FC236}">
              <a16:creationId xmlns:a16="http://schemas.microsoft.com/office/drawing/2014/main" id="{4F5BDE23-8431-4AF6-4B6B-D07BF3A3AC62}"/>
            </a:ext>
          </a:extLst>
        </xdr:cNvPr>
        <xdr:cNvSpPr>
          <a:spLocks noChangeAspect="1" noChangeArrowheads="1"/>
        </xdr:cNvSpPr>
      </xdr:nvSpPr>
      <xdr:spPr bwMode="auto">
        <a:xfrm>
          <a:off x="8096250" y="388524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271</xdr:row>
      <xdr:rowOff>0</xdr:rowOff>
    </xdr:from>
    <xdr:to>
      <xdr:col>11</xdr:col>
      <xdr:colOff>314325</xdr:colOff>
      <xdr:row>272</xdr:row>
      <xdr:rowOff>133350</xdr:rowOff>
    </xdr:to>
    <xdr:sp macro="" textlink="">
      <xdr:nvSpPr>
        <xdr:cNvPr id="50359" name="AutoShape 1" descr="Eine Matrixformel, die Konstanten verwendet">
          <a:extLst>
            <a:ext uri="{FF2B5EF4-FFF2-40B4-BE49-F238E27FC236}">
              <a16:creationId xmlns:a16="http://schemas.microsoft.com/office/drawing/2014/main" id="{6D30B9A0-DAB4-8D36-85F6-9908EB8770D6}"/>
            </a:ext>
          </a:extLst>
        </xdr:cNvPr>
        <xdr:cNvSpPr>
          <a:spLocks noChangeAspect="1" noChangeArrowheads="1"/>
        </xdr:cNvSpPr>
      </xdr:nvSpPr>
      <xdr:spPr bwMode="auto">
        <a:xfrm>
          <a:off x="8096250" y="441960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271</xdr:row>
      <xdr:rowOff>0</xdr:rowOff>
    </xdr:from>
    <xdr:to>
      <xdr:col>11</xdr:col>
      <xdr:colOff>314325</xdr:colOff>
      <xdr:row>272</xdr:row>
      <xdr:rowOff>133350</xdr:rowOff>
    </xdr:to>
    <xdr:sp macro="" textlink="">
      <xdr:nvSpPr>
        <xdr:cNvPr id="50360" name="AutoShape 1" descr="Eine Matrixformel, die Konstanten verwendet">
          <a:extLst>
            <a:ext uri="{FF2B5EF4-FFF2-40B4-BE49-F238E27FC236}">
              <a16:creationId xmlns:a16="http://schemas.microsoft.com/office/drawing/2014/main" id="{F77B8E27-E2CD-1A06-F1D8-FA90B6158F60}"/>
            </a:ext>
          </a:extLst>
        </xdr:cNvPr>
        <xdr:cNvSpPr>
          <a:spLocks noChangeAspect="1" noChangeArrowheads="1"/>
        </xdr:cNvSpPr>
      </xdr:nvSpPr>
      <xdr:spPr bwMode="auto">
        <a:xfrm>
          <a:off x="8096250" y="441960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271</xdr:row>
      <xdr:rowOff>0</xdr:rowOff>
    </xdr:from>
    <xdr:to>
      <xdr:col>11</xdr:col>
      <xdr:colOff>314325</xdr:colOff>
      <xdr:row>272</xdr:row>
      <xdr:rowOff>133350</xdr:rowOff>
    </xdr:to>
    <xdr:sp macro="" textlink="">
      <xdr:nvSpPr>
        <xdr:cNvPr id="50361" name="AutoShape 1" descr="Eine Matrixformel, die Konstanten verwendet">
          <a:extLst>
            <a:ext uri="{FF2B5EF4-FFF2-40B4-BE49-F238E27FC236}">
              <a16:creationId xmlns:a16="http://schemas.microsoft.com/office/drawing/2014/main" id="{A06151E4-C669-F27A-5063-CC33E3CDDAE3}"/>
            </a:ext>
          </a:extLst>
        </xdr:cNvPr>
        <xdr:cNvSpPr>
          <a:spLocks noChangeAspect="1" noChangeArrowheads="1"/>
        </xdr:cNvSpPr>
      </xdr:nvSpPr>
      <xdr:spPr bwMode="auto">
        <a:xfrm>
          <a:off x="8096250" y="441960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271</xdr:row>
      <xdr:rowOff>0</xdr:rowOff>
    </xdr:from>
    <xdr:to>
      <xdr:col>11</xdr:col>
      <xdr:colOff>314325</xdr:colOff>
      <xdr:row>272</xdr:row>
      <xdr:rowOff>133350</xdr:rowOff>
    </xdr:to>
    <xdr:sp macro="" textlink="">
      <xdr:nvSpPr>
        <xdr:cNvPr id="50362" name="AutoShape 1" descr="Eine Matrixformel, die Konstanten verwendet">
          <a:extLst>
            <a:ext uri="{FF2B5EF4-FFF2-40B4-BE49-F238E27FC236}">
              <a16:creationId xmlns:a16="http://schemas.microsoft.com/office/drawing/2014/main" id="{91D77AFD-473B-4B19-A4FA-9BE761ABF807}"/>
            </a:ext>
          </a:extLst>
        </xdr:cNvPr>
        <xdr:cNvSpPr>
          <a:spLocks noChangeAspect="1" noChangeArrowheads="1"/>
        </xdr:cNvSpPr>
      </xdr:nvSpPr>
      <xdr:spPr bwMode="auto">
        <a:xfrm>
          <a:off x="8096250" y="441960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271</xdr:row>
      <xdr:rowOff>0</xdr:rowOff>
    </xdr:from>
    <xdr:to>
      <xdr:col>11</xdr:col>
      <xdr:colOff>314325</xdr:colOff>
      <xdr:row>272</xdr:row>
      <xdr:rowOff>133350</xdr:rowOff>
    </xdr:to>
    <xdr:sp macro="" textlink="">
      <xdr:nvSpPr>
        <xdr:cNvPr id="50363" name="AutoShape 1" descr="Eine Matrixformel, die Konstanten verwendet">
          <a:extLst>
            <a:ext uri="{FF2B5EF4-FFF2-40B4-BE49-F238E27FC236}">
              <a16:creationId xmlns:a16="http://schemas.microsoft.com/office/drawing/2014/main" id="{EA45ACD2-4BFB-89E2-A677-0C5B5FF48200}"/>
            </a:ext>
          </a:extLst>
        </xdr:cNvPr>
        <xdr:cNvSpPr>
          <a:spLocks noChangeAspect="1" noChangeArrowheads="1"/>
        </xdr:cNvSpPr>
      </xdr:nvSpPr>
      <xdr:spPr bwMode="auto">
        <a:xfrm>
          <a:off x="8096250" y="441960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111</xdr:row>
      <xdr:rowOff>0</xdr:rowOff>
    </xdr:from>
    <xdr:to>
      <xdr:col>11</xdr:col>
      <xdr:colOff>314325</xdr:colOff>
      <xdr:row>112</xdr:row>
      <xdr:rowOff>133350</xdr:rowOff>
    </xdr:to>
    <xdr:sp macro="" textlink="">
      <xdr:nvSpPr>
        <xdr:cNvPr id="50364" name="AutoShape 1" descr="Eine Matrixformel, die Konstanten verwendet">
          <a:extLst>
            <a:ext uri="{FF2B5EF4-FFF2-40B4-BE49-F238E27FC236}">
              <a16:creationId xmlns:a16="http://schemas.microsoft.com/office/drawing/2014/main" id="{222224BC-7F0A-06C6-0FDB-866B4AF90F08}"/>
            </a:ext>
          </a:extLst>
        </xdr:cNvPr>
        <xdr:cNvSpPr>
          <a:spLocks noChangeAspect="1" noChangeArrowheads="1"/>
        </xdr:cNvSpPr>
      </xdr:nvSpPr>
      <xdr:spPr bwMode="auto">
        <a:xfrm>
          <a:off x="8096250" y="182880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111</xdr:row>
      <xdr:rowOff>0</xdr:rowOff>
    </xdr:from>
    <xdr:to>
      <xdr:col>11</xdr:col>
      <xdr:colOff>314325</xdr:colOff>
      <xdr:row>112</xdr:row>
      <xdr:rowOff>133350</xdr:rowOff>
    </xdr:to>
    <xdr:sp macro="" textlink="">
      <xdr:nvSpPr>
        <xdr:cNvPr id="50365" name="AutoShape 1" descr="Eine Matrixformel, die Konstanten verwendet">
          <a:extLst>
            <a:ext uri="{FF2B5EF4-FFF2-40B4-BE49-F238E27FC236}">
              <a16:creationId xmlns:a16="http://schemas.microsoft.com/office/drawing/2014/main" id="{8D4B3AA1-9DAD-5614-BE48-8F9A6A3BBFBD}"/>
            </a:ext>
          </a:extLst>
        </xdr:cNvPr>
        <xdr:cNvSpPr>
          <a:spLocks noChangeAspect="1" noChangeArrowheads="1"/>
        </xdr:cNvSpPr>
      </xdr:nvSpPr>
      <xdr:spPr bwMode="auto">
        <a:xfrm>
          <a:off x="8096250" y="182880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111</xdr:row>
      <xdr:rowOff>0</xdr:rowOff>
    </xdr:from>
    <xdr:to>
      <xdr:col>11</xdr:col>
      <xdr:colOff>314325</xdr:colOff>
      <xdr:row>112</xdr:row>
      <xdr:rowOff>133350</xdr:rowOff>
    </xdr:to>
    <xdr:sp macro="" textlink="">
      <xdr:nvSpPr>
        <xdr:cNvPr id="50366" name="AutoShape 1" descr="Eine Matrixformel, die Konstanten verwendet">
          <a:extLst>
            <a:ext uri="{FF2B5EF4-FFF2-40B4-BE49-F238E27FC236}">
              <a16:creationId xmlns:a16="http://schemas.microsoft.com/office/drawing/2014/main" id="{F00643F2-BEDA-C4BA-CFC8-4D5F06D9491A}"/>
            </a:ext>
          </a:extLst>
        </xdr:cNvPr>
        <xdr:cNvSpPr>
          <a:spLocks noChangeAspect="1" noChangeArrowheads="1"/>
        </xdr:cNvSpPr>
      </xdr:nvSpPr>
      <xdr:spPr bwMode="auto">
        <a:xfrm>
          <a:off x="8096250" y="182880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111</xdr:row>
      <xdr:rowOff>0</xdr:rowOff>
    </xdr:from>
    <xdr:to>
      <xdr:col>11</xdr:col>
      <xdr:colOff>314325</xdr:colOff>
      <xdr:row>112</xdr:row>
      <xdr:rowOff>133350</xdr:rowOff>
    </xdr:to>
    <xdr:sp macro="" textlink="">
      <xdr:nvSpPr>
        <xdr:cNvPr id="50367" name="AutoShape 1" descr="Eine Matrixformel, die Konstanten verwendet">
          <a:extLst>
            <a:ext uri="{FF2B5EF4-FFF2-40B4-BE49-F238E27FC236}">
              <a16:creationId xmlns:a16="http://schemas.microsoft.com/office/drawing/2014/main" id="{848C641C-159F-1FF0-6245-D74041B0FFFB}"/>
            </a:ext>
          </a:extLst>
        </xdr:cNvPr>
        <xdr:cNvSpPr>
          <a:spLocks noChangeAspect="1" noChangeArrowheads="1"/>
        </xdr:cNvSpPr>
      </xdr:nvSpPr>
      <xdr:spPr bwMode="auto">
        <a:xfrm>
          <a:off x="8096250" y="182880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111</xdr:row>
      <xdr:rowOff>0</xdr:rowOff>
    </xdr:from>
    <xdr:to>
      <xdr:col>11</xdr:col>
      <xdr:colOff>314325</xdr:colOff>
      <xdr:row>112</xdr:row>
      <xdr:rowOff>133350</xdr:rowOff>
    </xdr:to>
    <xdr:sp macro="" textlink="">
      <xdr:nvSpPr>
        <xdr:cNvPr id="50368" name="AutoShape 1" descr="Eine Matrixformel, die Konstanten verwendet">
          <a:extLst>
            <a:ext uri="{FF2B5EF4-FFF2-40B4-BE49-F238E27FC236}">
              <a16:creationId xmlns:a16="http://schemas.microsoft.com/office/drawing/2014/main" id="{EF1E5DFE-B8F4-3249-CC17-CA6B0DDFFEF5}"/>
            </a:ext>
          </a:extLst>
        </xdr:cNvPr>
        <xdr:cNvSpPr>
          <a:spLocks noChangeAspect="1" noChangeArrowheads="1"/>
        </xdr:cNvSpPr>
      </xdr:nvSpPr>
      <xdr:spPr bwMode="auto">
        <a:xfrm>
          <a:off x="8096250" y="182880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88</xdr:row>
      <xdr:rowOff>0</xdr:rowOff>
    </xdr:from>
    <xdr:to>
      <xdr:col>11</xdr:col>
      <xdr:colOff>314325</xdr:colOff>
      <xdr:row>89</xdr:row>
      <xdr:rowOff>133350</xdr:rowOff>
    </xdr:to>
    <xdr:sp macro="" textlink="">
      <xdr:nvSpPr>
        <xdr:cNvPr id="50369" name="AutoShape 1" descr="Eine Matrixformel, die Konstanten verwendet">
          <a:extLst>
            <a:ext uri="{FF2B5EF4-FFF2-40B4-BE49-F238E27FC236}">
              <a16:creationId xmlns:a16="http://schemas.microsoft.com/office/drawing/2014/main" id="{8AB768C2-2B90-C5BB-3DBB-3AD5ECE21E03}"/>
            </a:ext>
          </a:extLst>
        </xdr:cNvPr>
        <xdr:cNvSpPr>
          <a:spLocks noChangeAspect="1" noChangeArrowheads="1"/>
        </xdr:cNvSpPr>
      </xdr:nvSpPr>
      <xdr:spPr bwMode="auto">
        <a:xfrm>
          <a:off x="8096250" y="145637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88</xdr:row>
      <xdr:rowOff>0</xdr:rowOff>
    </xdr:from>
    <xdr:to>
      <xdr:col>11</xdr:col>
      <xdr:colOff>314325</xdr:colOff>
      <xdr:row>89</xdr:row>
      <xdr:rowOff>133350</xdr:rowOff>
    </xdr:to>
    <xdr:sp macro="" textlink="">
      <xdr:nvSpPr>
        <xdr:cNvPr id="50370" name="AutoShape 1" descr="Eine Matrixformel, die Konstanten verwendet">
          <a:extLst>
            <a:ext uri="{FF2B5EF4-FFF2-40B4-BE49-F238E27FC236}">
              <a16:creationId xmlns:a16="http://schemas.microsoft.com/office/drawing/2014/main" id="{89BE99BC-1AC6-BF5E-86FC-37E007C7F17C}"/>
            </a:ext>
          </a:extLst>
        </xdr:cNvPr>
        <xdr:cNvSpPr>
          <a:spLocks noChangeAspect="1" noChangeArrowheads="1"/>
        </xdr:cNvSpPr>
      </xdr:nvSpPr>
      <xdr:spPr bwMode="auto">
        <a:xfrm>
          <a:off x="8096250" y="145637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88</xdr:row>
      <xdr:rowOff>0</xdr:rowOff>
    </xdr:from>
    <xdr:to>
      <xdr:col>11</xdr:col>
      <xdr:colOff>314325</xdr:colOff>
      <xdr:row>89</xdr:row>
      <xdr:rowOff>133350</xdr:rowOff>
    </xdr:to>
    <xdr:sp macro="" textlink="">
      <xdr:nvSpPr>
        <xdr:cNvPr id="50371" name="AutoShape 1" descr="Eine Matrixformel, die Konstanten verwendet">
          <a:extLst>
            <a:ext uri="{FF2B5EF4-FFF2-40B4-BE49-F238E27FC236}">
              <a16:creationId xmlns:a16="http://schemas.microsoft.com/office/drawing/2014/main" id="{7C079C8D-E3FB-3A00-B8C9-D4916BA138BA}"/>
            </a:ext>
          </a:extLst>
        </xdr:cNvPr>
        <xdr:cNvSpPr>
          <a:spLocks noChangeAspect="1" noChangeArrowheads="1"/>
        </xdr:cNvSpPr>
      </xdr:nvSpPr>
      <xdr:spPr bwMode="auto">
        <a:xfrm>
          <a:off x="8096250" y="145637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88</xdr:row>
      <xdr:rowOff>0</xdr:rowOff>
    </xdr:from>
    <xdr:to>
      <xdr:col>11</xdr:col>
      <xdr:colOff>314325</xdr:colOff>
      <xdr:row>89</xdr:row>
      <xdr:rowOff>133350</xdr:rowOff>
    </xdr:to>
    <xdr:sp macro="" textlink="">
      <xdr:nvSpPr>
        <xdr:cNvPr id="50372" name="AutoShape 1" descr="Eine Matrixformel, die Konstanten verwendet">
          <a:extLst>
            <a:ext uri="{FF2B5EF4-FFF2-40B4-BE49-F238E27FC236}">
              <a16:creationId xmlns:a16="http://schemas.microsoft.com/office/drawing/2014/main" id="{68148BF0-37CA-912C-A536-3D6EDBCC80DB}"/>
            </a:ext>
          </a:extLst>
        </xdr:cNvPr>
        <xdr:cNvSpPr>
          <a:spLocks noChangeAspect="1" noChangeArrowheads="1"/>
        </xdr:cNvSpPr>
      </xdr:nvSpPr>
      <xdr:spPr bwMode="auto">
        <a:xfrm>
          <a:off x="8096250" y="145637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88</xdr:row>
      <xdr:rowOff>0</xdr:rowOff>
    </xdr:from>
    <xdr:to>
      <xdr:col>11</xdr:col>
      <xdr:colOff>314325</xdr:colOff>
      <xdr:row>89</xdr:row>
      <xdr:rowOff>133350</xdr:rowOff>
    </xdr:to>
    <xdr:sp macro="" textlink="">
      <xdr:nvSpPr>
        <xdr:cNvPr id="50373" name="AutoShape 1" descr="Eine Matrixformel, die Konstanten verwendet">
          <a:extLst>
            <a:ext uri="{FF2B5EF4-FFF2-40B4-BE49-F238E27FC236}">
              <a16:creationId xmlns:a16="http://schemas.microsoft.com/office/drawing/2014/main" id="{AE1F0924-54A1-8E5F-938B-86C489DE1720}"/>
            </a:ext>
          </a:extLst>
        </xdr:cNvPr>
        <xdr:cNvSpPr>
          <a:spLocks noChangeAspect="1" noChangeArrowheads="1"/>
        </xdr:cNvSpPr>
      </xdr:nvSpPr>
      <xdr:spPr bwMode="auto">
        <a:xfrm>
          <a:off x="8096250" y="145637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200</xdr:row>
      <xdr:rowOff>0</xdr:rowOff>
    </xdr:from>
    <xdr:to>
      <xdr:col>11</xdr:col>
      <xdr:colOff>314325</xdr:colOff>
      <xdr:row>201</xdr:row>
      <xdr:rowOff>133350</xdr:rowOff>
    </xdr:to>
    <xdr:sp macro="" textlink="">
      <xdr:nvSpPr>
        <xdr:cNvPr id="50374" name="AutoShape 1" descr="Eine Matrixformel, die Konstanten verwendet">
          <a:extLst>
            <a:ext uri="{FF2B5EF4-FFF2-40B4-BE49-F238E27FC236}">
              <a16:creationId xmlns:a16="http://schemas.microsoft.com/office/drawing/2014/main" id="{FACDFCBA-337C-360F-ACEC-B5E8F0E81AB1}"/>
            </a:ext>
          </a:extLst>
        </xdr:cNvPr>
        <xdr:cNvSpPr>
          <a:spLocks noChangeAspect="1" noChangeArrowheads="1"/>
        </xdr:cNvSpPr>
      </xdr:nvSpPr>
      <xdr:spPr bwMode="auto">
        <a:xfrm>
          <a:off x="8096250" y="326993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200</xdr:row>
      <xdr:rowOff>0</xdr:rowOff>
    </xdr:from>
    <xdr:to>
      <xdr:col>11</xdr:col>
      <xdr:colOff>314325</xdr:colOff>
      <xdr:row>201</xdr:row>
      <xdr:rowOff>133350</xdr:rowOff>
    </xdr:to>
    <xdr:sp macro="" textlink="">
      <xdr:nvSpPr>
        <xdr:cNvPr id="50375" name="AutoShape 1" descr="Eine Matrixformel, die Konstanten verwendet">
          <a:extLst>
            <a:ext uri="{FF2B5EF4-FFF2-40B4-BE49-F238E27FC236}">
              <a16:creationId xmlns:a16="http://schemas.microsoft.com/office/drawing/2014/main" id="{D9B7DBD0-9841-F643-4415-F04DE567A3B9}"/>
            </a:ext>
          </a:extLst>
        </xdr:cNvPr>
        <xdr:cNvSpPr>
          <a:spLocks noChangeAspect="1" noChangeArrowheads="1"/>
        </xdr:cNvSpPr>
      </xdr:nvSpPr>
      <xdr:spPr bwMode="auto">
        <a:xfrm>
          <a:off x="8096250" y="326993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200</xdr:row>
      <xdr:rowOff>0</xdr:rowOff>
    </xdr:from>
    <xdr:to>
      <xdr:col>11</xdr:col>
      <xdr:colOff>314325</xdr:colOff>
      <xdr:row>201</xdr:row>
      <xdr:rowOff>133350</xdr:rowOff>
    </xdr:to>
    <xdr:sp macro="" textlink="">
      <xdr:nvSpPr>
        <xdr:cNvPr id="50376" name="AutoShape 1" descr="Eine Matrixformel, die Konstanten verwendet">
          <a:extLst>
            <a:ext uri="{FF2B5EF4-FFF2-40B4-BE49-F238E27FC236}">
              <a16:creationId xmlns:a16="http://schemas.microsoft.com/office/drawing/2014/main" id="{9E7ADB2B-4CCF-CA48-ED51-B3D7118B4BC2}"/>
            </a:ext>
          </a:extLst>
        </xdr:cNvPr>
        <xdr:cNvSpPr>
          <a:spLocks noChangeAspect="1" noChangeArrowheads="1"/>
        </xdr:cNvSpPr>
      </xdr:nvSpPr>
      <xdr:spPr bwMode="auto">
        <a:xfrm>
          <a:off x="8096250" y="326993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200</xdr:row>
      <xdr:rowOff>0</xdr:rowOff>
    </xdr:from>
    <xdr:to>
      <xdr:col>11</xdr:col>
      <xdr:colOff>314325</xdr:colOff>
      <xdr:row>201</xdr:row>
      <xdr:rowOff>133350</xdr:rowOff>
    </xdr:to>
    <xdr:sp macro="" textlink="">
      <xdr:nvSpPr>
        <xdr:cNvPr id="50377" name="AutoShape 1" descr="Eine Matrixformel, die Konstanten verwendet">
          <a:extLst>
            <a:ext uri="{FF2B5EF4-FFF2-40B4-BE49-F238E27FC236}">
              <a16:creationId xmlns:a16="http://schemas.microsoft.com/office/drawing/2014/main" id="{ABE742A1-B083-DD12-64EC-DE0DC972E50A}"/>
            </a:ext>
          </a:extLst>
        </xdr:cNvPr>
        <xdr:cNvSpPr>
          <a:spLocks noChangeAspect="1" noChangeArrowheads="1"/>
        </xdr:cNvSpPr>
      </xdr:nvSpPr>
      <xdr:spPr bwMode="auto">
        <a:xfrm>
          <a:off x="8096250" y="326993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200</xdr:row>
      <xdr:rowOff>0</xdr:rowOff>
    </xdr:from>
    <xdr:to>
      <xdr:col>11</xdr:col>
      <xdr:colOff>314325</xdr:colOff>
      <xdr:row>201</xdr:row>
      <xdr:rowOff>133350</xdr:rowOff>
    </xdr:to>
    <xdr:sp macro="" textlink="">
      <xdr:nvSpPr>
        <xdr:cNvPr id="50378" name="AutoShape 1" descr="Eine Matrixformel, die Konstanten verwendet">
          <a:extLst>
            <a:ext uri="{FF2B5EF4-FFF2-40B4-BE49-F238E27FC236}">
              <a16:creationId xmlns:a16="http://schemas.microsoft.com/office/drawing/2014/main" id="{32690E59-D22F-9C82-78D8-A89F7FDAC7B2}"/>
            </a:ext>
          </a:extLst>
        </xdr:cNvPr>
        <xdr:cNvSpPr>
          <a:spLocks noChangeAspect="1" noChangeArrowheads="1"/>
        </xdr:cNvSpPr>
      </xdr:nvSpPr>
      <xdr:spPr bwMode="auto">
        <a:xfrm>
          <a:off x="8096250" y="326993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96</xdr:row>
      <xdr:rowOff>0</xdr:rowOff>
    </xdr:from>
    <xdr:to>
      <xdr:col>11</xdr:col>
      <xdr:colOff>314325</xdr:colOff>
      <xdr:row>97</xdr:row>
      <xdr:rowOff>133350</xdr:rowOff>
    </xdr:to>
    <xdr:sp macro="" textlink="">
      <xdr:nvSpPr>
        <xdr:cNvPr id="50379" name="AutoShape 1" descr="Eine Matrixformel, die Konstanten verwendet">
          <a:extLst>
            <a:ext uri="{FF2B5EF4-FFF2-40B4-BE49-F238E27FC236}">
              <a16:creationId xmlns:a16="http://schemas.microsoft.com/office/drawing/2014/main" id="{5EB7BA29-9C61-FD56-E88E-273E6917CAE7}"/>
            </a:ext>
          </a:extLst>
        </xdr:cNvPr>
        <xdr:cNvSpPr>
          <a:spLocks noChangeAspect="1" noChangeArrowheads="1"/>
        </xdr:cNvSpPr>
      </xdr:nvSpPr>
      <xdr:spPr bwMode="auto">
        <a:xfrm>
          <a:off x="8096250" y="158591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96</xdr:row>
      <xdr:rowOff>0</xdr:rowOff>
    </xdr:from>
    <xdr:to>
      <xdr:col>11</xdr:col>
      <xdr:colOff>314325</xdr:colOff>
      <xdr:row>97</xdr:row>
      <xdr:rowOff>133350</xdr:rowOff>
    </xdr:to>
    <xdr:sp macro="" textlink="">
      <xdr:nvSpPr>
        <xdr:cNvPr id="50380" name="AutoShape 1" descr="Eine Matrixformel, die Konstanten verwendet">
          <a:extLst>
            <a:ext uri="{FF2B5EF4-FFF2-40B4-BE49-F238E27FC236}">
              <a16:creationId xmlns:a16="http://schemas.microsoft.com/office/drawing/2014/main" id="{7E65DB80-4D5A-10B8-6A76-653BBEF7B7B5}"/>
            </a:ext>
          </a:extLst>
        </xdr:cNvPr>
        <xdr:cNvSpPr>
          <a:spLocks noChangeAspect="1" noChangeArrowheads="1"/>
        </xdr:cNvSpPr>
      </xdr:nvSpPr>
      <xdr:spPr bwMode="auto">
        <a:xfrm>
          <a:off x="8096250" y="158591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96</xdr:row>
      <xdr:rowOff>0</xdr:rowOff>
    </xdr:from>
    <xdr:to>
      <xdr:col>11</xdr:col>
      <xdr:colOff>314325</xdr:colOff>
      <xdr:row>97</xdr:row>
      <xdr:rowOff>133350</xdr:rowOff>
    </xdr:to>
    <xdr:sp macro="" textlink="">
      <xdr:nvSpPr>
        <xdr:cNvPr id="50381" name="AutoShape 1" descr="Eine Matrixformel, die Konstanten verwendet">
          <a:extLst>
            <a:ext uri="{FF2B5EF4-FFF2-40B4-BE49-F238E27FC236}">
              <a16:creationId xmlns:a16="http://schemas.microsoft.com/office/drawing/2014/main" id="{746E6C6D-5C87-6EBC-331F-A68D9AC14D0C}"/>
            </a:ext>
          </a:extLst>
        </xdr:cNvPr>
        <xdr:cNvSpPr>
          <a:spLocks noChangeAspect="1" noChangeArrowheads="1"/>
        </xdr:cNvSpPr>
      </xdr:nvSpPr>
      <xdr:spPr bwMode="auto">
        <a:xfrm>
          <a:off x="8096250" y="158591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96</xdr:row>
      <xdr:rowOff>0</xdr:rowOff>
    </xdr:from>
    <xdr:to>
      <xdr:col>11</xdr:col>
      <xdr:colOff>314325</xdr:colOff>
      <xdr:row>97</xdr:row>
      <xdr:rowOff>133350</xdr:rowOff>
    </xdr:to>
    <xdr:sp macro="" textlink="">
      <xdr:nvSpPr>
        <xdr:cNvPr id="50382" name="AutoShape 1" descr="Eine Matrixformel, die Konstanten verwendet">
          <a:extLst>
            <a:ext uri="{FF2B5EF4-FFF2-40B4-BE49-F238E27FC236}">
              <a16:creationId xmlns:a16="http://schemas.microsoft.com/office/drawing/2014/main" id="{22ED8B12-3633-A22E-F842-C550CAC49C7F}"/>
            </a:ext>
          </a:extLst>
        </xdr:cNvPr>
        <xdr:cNvSpPr>
          <a:spLocks noChangeAspect="1" noChangeArrowheads="1"/>
        </xdr:cNvSpPr>
      </xdr:nvSpPr>
      <xdr:spPr bwMode="auto">
        <a:xfrm>
          <a:off x="8096250" y="158591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96</xdr:row>
      <xdr:rowOff>0</xdr:rowOff>
    </xdr:from>
    <xdr:to>
      <xdr:col>11</xdr:col>
      <xdr:colOff>314325</xdr:colOff>
      <xdr:row>97</xdr:row>
      <xdr:rowOff>133350</xdr:rowOff>
    </xdr:to>
    <xdr:sp macro="" textlink="">
      <xdr:nvSpPr>
        <xdr:cNvPr id="50383" name="AutoShape 1" descr="Eine Matrixformel, die Konstanten verwendet">
          <a:extLst>
            <a:ext uri="{FF2B5EF4-FFF2-40B4-BE49-F238E27FC236}">
              <a16:creationId xmlns:a16="http://schemas.microsoft.com/office/drawing/2014/main" id="{971BC3A1-AAFA-9662-9D80-40D0CE132CB3}"/>
            </a:ext>
          </a:extLst>
        </xdr:cNvPr>
        <xdr:cNvSpPr>
          <a:spLocks noChangeAspect="1" noChangeArrowheads="1"/>
        </xdr:cNvSpPr>
      </xdr:nvSpPr>
      <xdr:spPr bwMode="auto">
        <a:xfrm>
          <a:off x="8096250" y="158591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312</xdr:row>
      <xdr:rowOff>0</xdr:rowOff>
    </xdr:from>
    <xdr:to>
      <xdr:col>11</xdr:col>
      <xdr:colOff>314325</xdr:colOff>
      <xdr:row>313</xdr:row>
      <xdr:rowOff>133350</xdr:rowOff>
    </xdr:to>
    <xdr:sp macro="" textlink="">
      <xdr:nvSpPr>
        <xdr:cNvPr id="50384" name="AutoShape 1" descr="Eine Matrixformel, die Konstanten verwendet">
          <a:extLst>
            <a:ext uri="{FF2B5EF4-FFF2-40B4-BE49-F238E27FC236}">
              <a16:creationId xmlns:a16="http://schemas.microsoft.com/office/drawing/2014/main" id="{ACBEF23E-A565-3B62-BB80-16E33574288C}"/>
            </a:ext>
          </a:extLst>
        </xdr:cNvPr>
        <xdr:cNvSpPr>
          <a:spLocks noChangeAspect="1" noChangeArrowheads="1"/>
        </xdr:cNvSpPr>
      </xdr:nvSpPr>
      <xdr:spPr bwMode="auto">
        <a:xfrm>
          <a:off x="8096250" y="508349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312</xdr:row>
      <xdr:rowOff>0</xdr:rowOff>
    </xdr:from>
    <xdr:to>
      <xdr:col>11</xdr:col>
      <xdr:colOff>314325</xdr:colOff>
      <xdr:row>313</xdr:row>
      <xdr:rowOff>133350</xdr:rowOff>
    </xdr:to>
    <xdr:sp macro="" textlink="">
      <xdr:nvSpPr>
        <xdr:cNvPr id="50385" name="AutoShape 1" descr="Eine Matrixformel, die Konstanten verwendet">
          <a:extLst>
            <a:ext uri="{FF2B5EF4-FFF2-40B4-BE49-F238E27FC236}">
              <a16:creationId xmlns:a16="http://schemas.microsoft.com/office/drawing/2014/main" id="{0A3B3C7C-F66B-2831-271D-56C4D6F504B2}"/>
            </a:ext>
          </a:extLst>
        </xdr:cNvPr>
        <xdr:cNvSpPr>
          <a:spLocks noChangeAspect="1" noChangeArrowheads="1"/>
        </xdr:cNvSpPr>
      </xdr:nvSpPr>
      <xdr:spPr bwMode="auto">
        <a:xfrm>
          <a:off x="8096250" y="508349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312</xdr:row>
      <xdr:rowOff>0</xdr:rowOff>
    </xdr:from>
    <xdr:to>
      <xdr:col>11</xdr:col>
      <xdr:colOff>314325</xdr:colOff>
      <xdr:row>313</xdr:row>
      <xdr:rowOff>133350</xdr:rowOff>
    </xdr:to>
    <xdr:sp macro="" textlink="">
      <xdr:nvSpPr>
        <xdr:cNvPr id="50386" name="AutoShape 1" descr="Eine Matrixformel, die Konstanten verwendet">
          <a:extLst>
            <a:ext uri="{FF2B5EF4-FFF2-40B4-BE49-F238E27FC236}">
              <a16:creationId xmlns:a16="http://schemas.microsoft.com/office/drawing/2014/main" id="{46AFEFDA-6317-F81E-A5B7-04B20C1B8422}"/>
            </a:ext>
          </a:extLst>
        </xdr:cNvPr>
        <xdr:cNvSpPr>
          <a:spLocks noChangeAspect="1" noChangeArrowheads="1"/>
        </xdr:cNvSpPr>
      </xdr:nvSpPr>
      <xdr:spPr bwMode="auto">
        <a:xfrm>
          <a:off x="8096250" y="508349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312</xdr:row>
      <xdr:rowOff>0</xdr:rowOff>
    </xdr:from>
    <xdr:to>
      <xdr:col>11</xdr:col>
      <xdr:colOff>314325</xdr:colOff>
      <xdr:row>313</xdr:row>
      <xdr:rowOff>133350</xdr:rowOff>
    </xdr:to>
    <xdr:sp macro="" textlink="">
      <xdr:nvSpPr>
        <xdr:cNvPr id="50387" name="AutoShape 1" descr="Eine Matrixformel, die Konstanten verwendet">
          <a:extLst>
            <a:ext uri="{FF2B5EF4-FFF2-40B4-BE49-F238E27FC236}">
              <a16:creationId xmlns:a16="http://schemas.microsoft.com/office/drawing/2014/main" id="{C9E00E1B-DBCA-418E-68E8-E4C5E791DE51}"/>
            </a:ext>
          </a:extLst>
        </xdr:cNvPr>
        <xdr:cNvSpPr>
          <a:spLocks noChangeAspect="1" noChangeArrowheads="1"/>
        </xdr:cNvSpPr>
      </xdr:nvSpPr>
      <xdr:spPr bwMode="auto">
        <a:xfrm>
          <a:off x="8096250" y="508349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312</xdr:row>
      <xdr:rowOff>0</xdr:rowOff>
    </xdr:from>
    <xdr:to>
      <xdr:col>11</xdr:col>
      <xdr:colOff>314325</xdr:colOff>
      <xdr:row>313</xdr:row>
      <xdr:rowOff>133350</xdr:rowOff>
    </xdr:to>
    <xdr:sp macro="" textlink="">
      <xdr:nvSpPr>
        <xdr:cNvPr id="50388" name="AutoShape 1" descr="Eine Matrixformel, die Konstanten verwendet">
          <a:extLst>
            <a:ext uri="{FF2B5EF4-FFF2-40B4-BE49-F238E27FC236}">
              <a16:creationId xmlns:a16="http://schemas.microsoft.com/office/drawing/2014/main" id="{3453B7E6-1C0A-4319-8C0F-792C99C29D4D}"/>
            </a:ext>
          </a:extLst>
        </xdr:cNvPr>
        <xdr:cNvSpPr>
          <a:spLocks noChangeAspect="1" noChangeArrowheads="1"/>
        </xdr:cNvSpPr>
      </xdr:nvSpPr>
      <xdr:spPr bwMode="auto">
        <a:xfrm>
          <a:off x="8096250" y="508349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292</xdr:row>
      <xdr:rowOff>0</xdr:rowOff>
    </xdr:from>
    <xdr:to>
      <xdr:col>11</xdr:col>
      <xdr:colOff>314325</xdr:colOff>
      <xdr:row>293</xdr:row>
      <xdr:rowOff>133350</xdr:rowOff>
    </xdr:to>
    <xdr:sp macro="" textlink="">
      <xdr:nvSpPr>
        <xdr:cNvPr id="50389" name="AutoShape 1" descr="Eine Matrixformel, die Konstanten verwendet">
          <a:extLst>
            <a:ext uri="{FF2B5EF4-FFF2-40B4-BE49-F238E27FC236}">
              <a16:creationId xmlns:a16="http://schemas.microsoft.com/office/drawing/2014/main" id="{233108F8-3359-BDCD-A861-6AE559128C29}"/>
            </a:ext>
          </a:extLst>
        </xdr:cNvPr>
        <xdr:cNvSpPr>
          <a:spLocks noChangeAspect="1" noChangeArrowheads="1"/>
        </xdr:cNvSpPr>
      </xdr:nvSpPr>
      <xdr:spPr bwMode="auto">
        <a:xfrm>
          <a:off x="8096250" y="475964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292</xdr:row>
      <xdr:rowOff>0</xdr:rowOff>
    </xdr:from>
    <xdr:to>
      <xdr:col>11</xdr:col>
      <xdr:colOff>314325</xdr:colOff>
      <xdr:row>293</xdr:row>
      <xdr:rowOff>133350</xdr:rowOff>
    </xdr:to>
    <xdr:sp macro="" textlink="">
      <xdr:nvSpPr>
        <xdr:cNvPr id="50390" name="AutoShape 1" descr="Eine Matrixformel, die Konstanten verwendet">
          <a:extLst>
            <a:ext uri="{FF2B5EF4-FFF2-40B4-BE49-F238E27FC236}">
              <a16:creationId xmlns:a16="http://schemas.microsoft.com/office/drawing/2014/main" id="{39487C7D-12DF-3525-8CA6-332D64414A73}"/>
            </a:ext>
          </a:extLst>
        </xdr:cNvPr>
        <xdr:cNvSpPr>
          <a:spLocks noChangeAspect="1" noChangeArrowheads="1"/>
        </xdr:cNvSpPr>
      </xdr:nvSpPr>
      <xdr:spPr bwMode="auto">
        <a:xfrm>
          <a:off x="8096250" y="475964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292</xdr:row>
      <xdr:rowOff>0</xdr:rowOff>
    </xdr:from>
    <xdr:to>
      <xdr:col>11</xdr:col>
      <xdr:colOff>314325</xdr:colOff>
      <xdr:row>293</xdr:row>
      <xdr:rowOff>133350</xdr:rowOff>
    </xdr:to>
    <xdr:sp macro="" textlink="">
      <xdr:nvSpPr>
        <xdr:cNvPr id="50391" name="AutoShape 1" descr="Eine Matrixformel, die Konstanten verwendet">
          <a:extLst>
            <a:ext uri="{FF2B5EF4-FFF2-40B4-BE49-F238E27FC236}">
              <a16:creationId xmlns:a16="http://schemas.microsoft.com/office/drawing/2014/main" id="{4825198B-5AA6-033C-99F6-23AABC3FD81C}"/>
            </a:ext>
          </a:extLst>
        </xdr:cNvPr>
        <xdr:cNvSpPr>
          <a:spLocks noChangeAspect="1" noChangeArrowheads="1"/>
        </xdr:cNvSpPr>
      </xdr:nvSpPr>
      <xdr:spPr bwMode="auto">
        <a:xfrm>
          <a:off x="8096250" y="475964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292</xdr:row>
      <xdr:rowOff>0</xdr:rowOff>
    </xdr:from>
    <xdr:to>
      <xdr:col>11</xdr:col>
      <xdr:colOff>314325</xdr:colOff>
      <xdr:row>293</xdr:row>
      <xdr:rowOff>133350</xdr:rowOff>
    </xdr:to>
    <xdr:sp macro="" textlink="">
      <xdr:nvSpPr>
        <xdr:cNvPr id="50392" name="AutoShape 1" descr="Eine Matrixformel, die Konstanten verwendet">
          <a:extLst>
            <a:ext uri="{FF2B5EF4-FFF2-40B4-BE49-F238E27FC236}">
              <a16:creationId xmlns:a16="http://schemas.microsoft.com/office/drawing/2014/main" id="{22FB1106-59A1-9F4F-29E4-F082EDE77FDA}"/>
            </a:ext>
          </a:extLst>
        </xdr:cNvPr>
        <xdr:cNvSpPr>
          <a:spLocks noChangeAspect="1" noChangeArrowheads="1"/>
        </xdr:cNvSpPr>
      </xdr:nvSpPr>
      <xdr:spPr bwMode="auto">
        <a:xfrm>
          <a:off x="8096250" y="475964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292</xdr:row>
      <xdr:rowOff>0</xdr:rowOff>
    </xdr:from>
    <xdr:to>
      <xdr:col>11</xdr:col>
      <xdr:colOff>314325</xdr:colOff>
      <xdr:row>293</xdr:row>
      <xdr:rowOff>133350</xdr:rowOff>
    </xdr:to>
    <xdr:sp macro="" textlink="">
      <xdr:nvSpPr>
        <xdr:cNvPr id="50393" name="AutoShape 1" descr="Eine Matrixformel, die Konstanten verwendet">
          <a:extLst>
            <a:ext uri="{FF2B5EF4-FFF2-40B4-BE49-F238E27FC236}">
              <a16:creationId xmlns:a16="http://schemas.microsoft.com/office/drawing/2014/main" id="{36E8C55E-D108-F8A7-2E3D-FE29584BF031}"/>
            </a:ext>
          </a:extLst>
        </xdr:cNvPr>
        <xdr:cNvSpPr>
          <a:spLocks noChangeAspect="1" noChangeArrowheads="1"/>
        </xdr:cNvSpPr>
      </xdr:nvSpPr>
      <xdr:spPr bwMode="auto">
        <a:xfrm>
          <a:off x="8096250" y="475964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307</xdr:row>
      <xdr:rowOff>0</xdr:rowOff>
    </xdr:from>
    <xdr:to>
      <xdr:col>11</xdr:col>
      <xdr:colOff>314325</xdr:colOff>
      <xdr:row>308</xdr:row>
      <xdr:rowOff>133350</xdr:rowOff>
    </xdr:to>
    <xdr:sp macro="" textlink="">
      <xdr:nvSpPr>
        <xdr:cNvPr id="50394" name="AutoShape 1" descr="Eine Matrixformel, die Konstanten verwendet">
          <a:extLst>
            <a:ext uri="{FF2B5EF4-FFF2-40B4-BE49-F238E27FC236}">
              <a16:creationId xmlns:a16="http://schemas.microsoft.com/office/drawing/2014/main" id="{BC347902-C64F-DCDC-E0F6-B3CAA44FBA91}"/>
            </a:ext>
          </a:extLst>
        </xdr:cNvPr>
        <xdr:cNvSpPr>
          <a:spLocks noChangeAspect="1" noChangeArrowheads="1"/>
        </xdr:cNvSpPr>
      </xdr:nvSpPr>
      <xdr:spPr bwMode="auto">
        <a:xfrm>
          <a:off x="8096250" y="500253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307</xdr:row>
      <xdr:rowOff>0</xdr:rowOff>
    </xdr:from>
    <xdr:to>
      <xdr:col>11</xdr:col>
      <xdr:colOff>314325</xdr:colOff>
      <xdr:row>308</xdr:row>
      <xdr:rowOff>133350</xdr:rowOff>
    </xdr:to>
    <xdr:sp macro="" textlink="">
      <xdr:nvSpPr>
        <xdr:cNvPr id="50395" name="AutoShape 1" descr="Eine Matrixformel, die Konstanten verwendet">
          <a:extLst>
            <a:ext uri="{FF2B5EF4-FFF2-40B4-BE49-F238E27FC236}">
              <a16:creationId xmlns:a16="http://schemas.microsoft.com/office/drawing/2014/main" id="{69D8CC3E-BC52-0D08-6438-55C2301253F7}"/>
            </a:ext>
          </a:extLst>
        </xdr:cNvPr>
        <xdr:cNvSpPr>
          <a:spLocks noChangeAspect="1" noChangeArrowheads="1"/>
        </xdr:cNvSpPr>
      </xdr:nvSpPr>
      <xdr:spPr bwMode="auto">
        <a:xfrm>
          <a:off x="8096250" y="500253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307</xdr:row>
      <xdr:rowOff>0</xdr:rowOff>
    </xdr:from>
    <xdr:to>
      <xdr:col>11</xdr:col>
      <xdr:colOff>314325</xdr:colOff>
      <xdr:row>308</xdr:row>
      <xdr:rowOff>133350</xdr:rowOff>
    </xdr:to>
    <xdr:sp macro="" textlink="">
      <xdr:nvSpPr>
        <xdr:cNvPr id="50396" name="AutoShape 1" descr="Eine Matrixformel, die Konstanten verwendet">
          <a:extLst>
            <a:ext uri="{FF2B5EF4-FFF2-40B4-BE49-F238E27FC236}">
              <a16:creationId xmlns:a16="http://schemas.microsoft.com/office/drawing/2014/main" id="{414C5A33-F1A8-D1C6-B9B9-615EDB3CD2A0}"/>
            </a:ext>
          </a:extLst>
        </xdr:cNvPr>
        <xdr:cNvSpPr>
          <a:spLocks noChangeAspect="1" noChangeArrowheads="1"/>
        </xdr:cNvSpPr>
      </xdr:nvSpPr>
      <xdr:spPr bwMode="auto">
        <a:xfrm>
          <a:off x="8096250" y="500253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307</xdr:row>
      <xdr:rowOff>0</xdr:rowOff>
    </xdr:from>
    <xdr:to>
      <xdr:col>11</xdr:col>
      <xdr:colOff>314325</xdr:colOff>
      <xdr:row>308</xdr:row>
      <xdr:rowOff>133350</xdr:rowOff>
    </xdr:to>
    <xdr:sp macro="" textlink="">
      <xdr:nvSpPr>
        <xdr:cNvPr id="50397" name="AutoShape 1" descr="Eine Matrixformel, die Konstanten verwendet">
          <a:extLst>
            <a:ext uri="{FF2B5EF4-FFF2-40B4-BE49-F238E27FC236}">
              <a16:creationId xmlns:a16="http://schemas.microsoft.com/office/drawing/2014/main" id="{DCA2BA04-0BAE-DBF5-7321-A826E2CF1875}"/>
            </a:ext>
          </a:extLst>
        </xdr:cNvPr>
        <xdr:cNvSpPr>
          <a:spLocks noChangeAspect="1" noChangeArrowheads="1"/>
        </xdr:cNvSpPr>
      </xdr:nvSpPr>
      <xdr:spPr bwMode="auto">
        <a:xfrm>
          <a:off x="8096250" y="500253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307</xdr:row>
      <xdr:rowOff>0</xdr:rowOff>
    </xdr:from>
    <xdr:to>
      <xdr:col>11</xdr:col>
      <xdr:colOff>314325</xdr:colOff>
      <xdr:row>308</xdr:row>
      <xdr:rowOff>133350</xdr:rowOff>
    </xdr:to>
    <xdr:sp macro="" textlink="">
      <xdr:nvSpPr>
        <xdr:cNvPr id="50398" name="AutoShape 1" descr="Eine Matrixformel, die Konstanten verwendet">
          <a:extLst>
            <a:ext uri="{FF2B5EF4-FFF2-40B4-BE49-F238E27FC236}">
              <a16:creationId xmlns:a16="http://schemas.microsoft.com/office/drawing/2014/main" id="{7BA7C920-0328-2E35-A23B-FD314455BF8C}"/>
            </a:ext>
          </a:extLst>
        </xdr:cNvPr>
        <xdr:cNvSpPr>
          <a:spLocks noChangeAspect="1" noChangeArrowheads="1"/>
        </xdr:cNvSpPr>
      </xdr:nvSpPr>
      <xdr:spPr bwMode="auto">
        <a:xfrm>
          <a:off x="8096250" y="500253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314325</xdr:colOff>
      <xdr:row>8</xdr:row>
      <xdr:rowOff>133350</xdr:rowOff>
    </xdr:to>
    <xdr:sp macro="" textlink="">
      <xdr:nvSpPr>
        <xdr:cNvPr id="50399" name="AutoShape 1" descr="Eine Matrixformel, die Konstanten verwendet">
          <a:extLst>
            <a:ext uri="{FF2B5EF4-FFF2-40B4-BE49-F238E27FC236}">
              <a16:creationId xmlns:a16="http://schemas.microsoft.com/office/drawing/2014/main" id="{386CFD52-27D7-2CF0-50F2-5CF3FB97F142}"/>
            </a:ext>
          </a:extLst>
        </xdr:cNvPr>
        <xdr:cNvSpPr>
          <a:spLocks noChangeAspect="1" noChangeArrowheads="1"/>
        </xdr:cNvSpPr>
      </xdr:nvSpPr>
      <xdr:spPr bwMode="auto">
        <a:xfrm>
          <a:off x="8096250" y="14478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314325</xdr:colOff>
      <xdr:row>8</xdr:row>
      <xdr:rowOff>133350</xdr:rowOff>
    </xdr:to>
    <xdr:sp macro="" textlink="">
      <xdr:nvSpPr>
        <xdr:cNvPr id="50400" name="AutoShape 1" descr="Eine Matrixformel, die Konstanten verwendet">
          <a:extLst>
            <a:ext uri="{FF2B5EF4-FFF2-40B4-BE49-F238E27FC236}">
              <a16:creationId xmlns:a16="http://schemas.microsoft.com/office/drawing/2014/main" id="{ACB55F03-552C-CF26-2B43-21DA464BEF10}"/>
            </a:ext>
          </a:extLst>
        </xdr:cNvPr>
        <xdr:cNvSpPr>
          <a:spLocks noChangeAspect="1" noChangeArrowheads="1"/>
        </xdr:cNvSpPr>
      </xdr:nvSpPr>
      <xdr:spPr bwMode="auto">
        <a:xfrm>
          <a:off x="8096250" y="14478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314325</xdr:colOff>
      <xdr:row>8</xdr:row>
      <xdr:rowOff>133350</xdr:rowOff>
    </xdr:to>
    <xdr:sp macro="" textlink="">
      <xdr:nvSpPr>
        <xdr:cNvPr id="50401" name="AutoShape 1" descr="Eine Matrixformel, die Konstanten verwendet">
          <a:extLst>
            <a:ext uri="{FF2B5EF4-FFF2-40B4-BE49-F238E27FC236}">
              <a16:creationId xmlns:a16="http://schemas.microsoft.com/office/drawing/2014/main" id="{7E3514B1-5F0B-E03F-B122-5ADF3617EC53}"/>
            </a:ext>
          </a:extLst>
        </xdr:cNvPr>
        <xdr:cNvSpPr>
          <a:spLocks noChangeAspect="1" noChangeArrowheads="1"/>
        </xdr:cNvSpPr>
      </xdr:nvSpPr>
      <xdr:spPr bwMode="auto">
        <a:xfrm>
          <a:off x="8096250" y="14478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314325</xdr:colOff>
      <xdr:row>8</xdr:row>
      <xdr:rowOff>133350</xdr:rowOff>
    </xdr:to>
    <xdr:sp macro="" textlink="">
      <xdr:nvSpPr>
        <xdr:cNvPr id="50402" name="AutoShape 1" descr="Eine Matrixformel, die Konstanten verwendet">
          <a:extLst>
            <a:ext uri="{FF2B5EF4-FFF2-40B4-BE49-F238E27FC236}">
              <a16:creationId xmlns:a16="http://schemas.microsoft.com/office/drawing/2014/main" id="{FCB62CD8-AC82-04AA-C8C4-3C24D509F06A}"/>
            </a:ext>
          </a:extLst>
        </xdr:cNvPr>
        <xdr:cNvSpPr>
          <a:spLocks noChangeAspect="1" noChangeArrowheads="1"/>
        </xdr:cNvSpPr>
      </xdr:nvSpPr>
      <xdr:spPr bwMode="auto">
        <a:xfrm>
          <a:off x="8096250" y="14478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314325</xdr:colOff>
      <xdr:row>8</xdr:row>
      <xdr:rowOff>133350</xdr:rowOff>
    </xdr:to>
    <xdr:sp macro="" textlink="">
      <xdr:nvSpPr>
        <xdr:cNvPr id="50403" name="AutoShape 1" descr="Eine Matrixformel, die Konstanten verwendet">
          <a:extLst>
            <a:ext uri="{FF2B5EF4-FFF2-40B4-BE49-F238E27FC236}">
              <a16:creationId xmlns:a16="http://schemas.microsoft.com/office/drawing/2014/main" id="{519B832C-B0C3-B49A-7F8C-A18B02CDC50C}"/>
            </a:ext>
          </a:extLst>
        </xdr:cNvPr>
        <xdr:cNvSpPr>
          <a:spLocks noChangeAspect="1" noChangeArrowheads="1"/>
        </xdr:cNvSpPr>
      </xdr:nvSpPr>
      <xdr:spPr bwMode="auto">
        <a:xfrm>
          <a:off x="8096250" y="14478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66</xdr:row>
      <xdr:rowOff>0</xdr:rowOff>
    </xdr:from>
    <xdr:to>
      <xdr:col>11</xdr:col>
      <xdr:colOff>314325</xdr:colOff>
      <xdr:row>67</xdr:row>
      <xdr:rowOff>133350</xdr:rowOff>
    </xdr:to>
    <xdr:sp macro="" textlink="">
      <xdr:nvSpPr>
        <xdr:cNvPr id="50404" name="AutoShape 1" descr="Eine Matrixformel, die Konstanten verwendet">
          <a:extLst>
            <a:ext uri="{FF2B5EF4-FFF2-40B4-BE49-F238E27FC236}">
              <a16:creationId xmlns:a16="http://schemas.microsoft.com/office/drawing/2014/main" id="{363AE23E-8D81-32AF-8ADD-336EA1D11448}"/>
            </a:ext>
          </a:extLst>
        </xdr:cNvPr>
        <xdr:cNvSpPr>
          <a:spLocks noChangeAspect="1" noChangeArrowheads="1"/>
        </xdr:cNvSpPr>
      </xdr:nvSpPr>
      <xdr:spPr bwMode="auto">
        <a:xfrm>
          <a:off x="8096250" y="110013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66</xdr:row>
      <xdr:rowOff>0</xdr:rowOff>
    </xdr:from>
    <xdr:to>
      <xdr:col>11</xdr:col>
      <xdr:colOff>314325</xdr:colOff>
      <xdr:row>67</xdr:row>
      <xdr:rowOff>133350</xdr:rowOff>
    </xdr:to>
    <xdr:sp macro="" textlink="">
      <xdr:nvSpPr>
        <xdr:cNvPr id="50405" name="AutoShape 1" descr="Eine Matrixformel, die Konstanten verwendet">
          <a:extLst>
            <a:ext uri="{FF2B5EF4-FFF2-40B4-BE49-F238E27FC236}">
              <a16:creationId xmlns:a16="http://schemas.microsoft.com/office/drawing/2014/main" id="{CCC969EA-3DF0-8F23-2138-6C86A4EFA183}"/>
            </a:ext>
          </a:extLst>
        </xdr:cNvPr>
        <xdr:cNvSpPr>
          <a:spLocks noChangeAspect="1" noChangeArrowheads="1"/>
        </xdr:cNvSpPr>
      </xdr:nvSpPr>
      <xdr:spPr bwMode="auto">
        <a:xfrm>
          <a:off x="8096250" y="110013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66</xdr:row>
      <xdr:rowOff>0</xdr:rowOff>
    </xdr:from>
    <xdr:to>
      <xdr:col>11</xdr:col>
      <xdr:colOff>314325</xdr:colOff>
      <xdr:row>67</xdr:row>
      <xdr:rowOff>133350</xdr:rowOff>
    </xdr:to>
    <xdr:sp macro="" textlink="">
      <xdr:nvSpPr>
        <xdr:cNvPr id="50406" name="AutoShape 1" descr="Eine Matrixformel, die Konstanten verwendet">
          <a:extLst>
            <a:ext uri="{FF2B5EF4-FFF2-40B4-BE49-F238E27FC236}">
              <a16:creationId xmlns:a16="http://schemas.microsoft.com/office/drawing/2014/main" id="{8EB217CC-2A45-C187-0376-0AFF56275F1B}"/>
            </a:ext>
          </a:extLst>
        </xdr:cNvPr>
        <xdr:cNvSpPr>
          <a:spLocks noChangeAspect="1" noChangeArrowheads="1"/>
        </xdr:cNvSpPr>
      </xdr:nvSpPr>
      <xdr:spPr bwMode="auto">
        <a:xfrm>
          <a:off x="8096250" y="110013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66</xdr:row>
      <xdr:rowOff>0</xdr:rowOff>
    </xdr:from>
    <xdr:to>
      <xdr:col>11</xdr:col>
      <xdr:colOff>314325</xdr:colOff>
      <xdr:row>67</xdr:row>
      <xdr:rowOff>133350</xdr:rowOff>
    </xdr:to>
    <xdr:sp macro="" textlink="">
      <xdr:nvSpPr>
        <xdr:cNvPr id="50407" name="AutoShape 1" descr="Eine Matrixformel, die Konstanten verwendet">
          <a:extLst>
            <a:ext uri="{FF2B5EF4-FFF2-40B4-BE49-F238E27FC236}">
              <a16:creationId xmlns:a16="http://schemas.microsoft.com/office/drawing/2014/main" id="{2E465ACC-8125-32FB-118B-36521A659E70}"/>
            </a:ext>
          </a:extLst>
        </xdr:cNvPr>
        <xdr:cNvSpPr>
          <a:spLocks noChangeAspect="1" noChangeArrowheads="1"/>
        </xdr:cNvSpPr>
      </xdr:nvSpPr>
      <xdr:spPr bwMode="auto">
        <a:xfrm>
          <a:off x="8096250" y="110013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66</xdr:row>
      <xdr:rowOff>0</xdr:rowOff>
    </xdr:from>
    <xdr:to>
      <xdr:col>11</xdr:col>
      <xdr:colOff>314325</xdr:colOff>
      <xdr:row>67</xdr:row>
      <xdr:rowOff>133350</xdr:rowOff>
    </xdr:to>
    <xdr:sp macro="" textlink="">
      <xdr:nvSpPr>
        <xdr:cNvPr id="50408" name="AutoShape 1" descr="Eine Matrixformel, die Konstanten verwendet">
          <a:extLst>
            <a:ext uri="{FF2B5EF4-FFF2-40B4-BE49-F238E27FC236}">
              <a16:creationId xmlns:a16="http://schemas.microsoft.com/office/drawing/2014/main" id="{17F32785-C873-F183-BE50-C097A9E24B4B}"/>
            </a:ext>
          </a:extLst>
        </xdr:cNvPr>
        <xdr:cNvSpPr>
          <a:spLocks noChangeAspect="1" noChangeArrowheads="1"/>
        </xdr:cNvSpPr>
      </xdr:nvSpPr>
      <xdr:spPr bwMode="auto">
        <a:xfrm>
          <a:off x="8096250" y="110013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50</xdr:row>
      <xdr:rowOff>0</xdr:rowOff>
    </xdr:from>
    <xdr:to>
      <xdr:col>11</xdr:col>
      <xdr:colOff>314325</xdr:colOff>
      <xdr:row>51</xdr:row>
      <xdr:rowOff>133350</xdr:rowOff>
    </xdr:to>
    <xdr:sp macro="" textlink="">
      <xdr:nvSpPr>
        <xdr:cNvPr id="50409" name="AutoShape 1" descr="Eine Matrixformel, die Konstanten verwendet">
          <a:extLst>
            <a:ext uri="{FF2B5EF4-FFF2-40B4-BE49-F238E27FC236}">
              <a16:creationId xmlns:a16="http://schemas.microsoft.com/office/drawing/2014/main" id="{5CDA4850-76A2-8973-D61D-428ECEC6C35E}"/>
            </a:ext>
          </a:extLst>
        </xdr:cNvPr>
        <xdr:cNvSpPr>
          <a:spLocks noChangeAspect="1" noChangeArrowheads="1"/>
        </xdr:cNvSpPr>
      </xdr:nvSpPr>
      <xdr:spPr bwMode="auto">
        <a:xfrm>
          <a:off x="8096250" y="84105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50</xdr:row>
      <xdr:rowOff>0</xdr:rowOff>
    </xdr:from>
    <xdr:to>
      <xdr:col>11</xdr:col>
      <xdr:colOff>314325</xdr:colOff>
      <xdr:row>51</xdr:row>
      <xdr:rowOff>133350</xdr:rowOff>
    </xdr:to>
    <xdr:sp macro="" textlink="">
      <xdr:nvSpPr>
        <xdr:cNvPr id="50410" name="AutoShape 1" descr="Eine Matrixformel, die Konstanten verwendet">
          <a:extLst>
            <a:ext uri="{FF2B5EF4-FFF2-40B4-BE49-F238E27FC236}">
              <a16:creationId xmlns:a16="http://schemas.microsoft.com/office/drawing/2014/main" id="{C5DB4FB5-67B4-6B94-6EF5-303B47A45A14}"/>
            </a:ext>
          </a:extLst>
        </xdr:cNvPr>
        <xdr:cNvSpPr>
          <a:spLocks noChangeAspect="1" noChangeArrowheads="1"/>
        </xdr:cNvSpPr>
      </xdr:nvSpPr>
      <xdr:spPr bwMode="auto">
        <a:xfrm>
          <a:off x="8096250" y="84105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50</xdr:row>
      <xdr:rowOff>0</xdr:rowOff>
    </xdr:from>
    <xdr:to>
      <xdr:col>11</xdr:col>
      <xdr:colOff>314325</xdr:colOff>
      <xdr:row>51</xdr:row>
      <xdr:rowOff>133350</xdr:rowOff>
    </xdr:to>
    <xdr:sp macro="" textlink="">
      <xdr:nvSpPr>
        <xdr:cNvPr id="50411" name="AutoShape 1" descr="Eine Matrixformel, die Konstanten verwendet">
          <a:extLst>
            <a:ext uri="{FF2B5EF4-FFF2-40B4-BE49-F238E27FC236}">
              <a16:creationId xmlns:a16="http://schemas.microsoft.com/office/drawing/2014/main" id="{47EAC128-82DA-1685-4764-3E49C15655E5}"/>
            </a:ext>
          </a:extLst>
        </xdr:cNvPr>
        <xdr:cNvSpPr>
          <a:spLocks noChangeAspect="1" noChangeArrowheads="1"/>
        </xdr:cNvSpPr>
      </xdr:nvSpPr>
      <xdr:spPr bwMode="auto">
        <a:xfrm>
          <a:off x="8096250" y="84105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50</xdr:row>
      <xdr:rowOff>0</xdr:rowOff>
    </xdr:from>
    <xdr:to>
      <xdr:col>11</xdr:col>
      <xdr:colOff>314325</xdr:colOff>
      <xdr:row>51</xdr:row>
      <xdr:rowOff>133350</xdr:rowOff>
    </xdr:to>
    <xdr:sp macro="" textlink="">
      <xdr:nvSpPr>
        <xdr:cNvPr id="50412" name="AutoShape 1" descr="Eine Matrixformel, die Konstanten verwendet">
          <a:extLst>
            <a:ext uri="{FF2B5EF4-FFF2-40B4-BE49-F238E27FC236}">
              <a16:creationId xmlns:a16="http://schemas.microsoft.com/office/drawing/2014/main" id="{176ECF8E-B2A2-B539-39EF-77420B4537C8}"/>
            </a:ext>
          </a:extLst>
        </xdr:cNvPr>
        <xdr:cNvSpPr>
          <a:spLocks noChangeAspect="1" noChangeArrowheads="1"/>
        </xdr:cNvSpPr>
      </xdr:nvSpPr>
      <xdr:spPr bwMode="auto">
        <a:xfrm>
          <a:off x="8096250" y="84105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50</xdr:row>
      <xdr:rowOff>0</xdr:rowOff>
    </xdr:from>
    <xdr:to>
      <xdr:col>11</xdr:col>
      <xdr:colOff>314325</xdr:colOff>
      <xdr:row>51</xdr:row>
      <xdr:rowOff>133350</xdr:rowOff>
    </xdr:to>
    <xdr:sp macro="" textlink="">
      <xdr:nvSpPr>
        <xdr:cNvPr id="50413" name="AutoShape 1" descr="Eine Matrixformel, die Konstanten verwendet">
          <a:extLst>
            <a:ext uri="{FF2B5EF4-FFF2-40B4-BE49-F238E27FC236}">
              <a16:creationId xmlns:a16="http://schemas.microsoft.com/office/drawing/2014/main" id="{EFD23FE3-52FF-C219-78E1-DB1FD2E51B7B}"/>
            </a:ext>
          </a:extLst>
        </xdr:cNvPr>
        <xdr:cNvSpPr>
          <a:spLocks noChangeAspect="1" noChangeArrowheads="1"/>
        </xdr:cNvSpPr>
      </xdr:nvSpPr>
      <xdr:spPr bwMode="auto">
        <a:xfrm>
          <a:off x="8096250" y="84105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221</xdr:row>
      <xdr:rowOff>0</xdr:rowOff>
    </xdr:from>
    <xdr:to>
      <xdr:col>11</xdr:col>
      <xdr:colOff>314325</xdr:colOff>
      <xdr:row>222</xdr:row>
      <xdr:rowOff>133350</xdr:rowOff>
    </xdr:to>
    <xdr:sp macro="" textlink="">
      <xdr:nvSpPr>
        <xdr:cNvPr id="50414" name="AutoShape 1" descr="Eine Matrixformel, die Konstanten verwendet">
          <a:extLst>
            <a:ext uri="{FF2B5EF4-FFF2-40B4-BE49-F238E27FC236}">
              <a16:creationId xmlns:a16="http://schemas.microsoft.com/office/drawing/2014/main" id="{58C76592-DF18-511D-0705-53FFDFBF9773}"/>
            </a:ext>
          </a:extLst>
        </xdr:cNvPr>
        <xdr:cNvSpPr>
          <a:spLocks noChangeAspect="1" noChangeArrowheads="1"/>
        </xdr:cNvSpPr>
      </xdr:nvSpPr>
      <xdr:spPr bwMode="auto">
        <a:xfrm>
          <a:off x="8096250" y="360997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221</xdr:row>
      <xdr:rowOff>0</xdr:rowOff>
    </xdr:from>
    <xdr:to>
      <xdr:col>11</xdr:col>
      <xdr:colOff>314325</xdr:colOff>
      <xdr:row>222</xdr:row>
      <xdr:rowOff>133350</xdr:rowOff>
    </xdr:to>
    <xdr:sp macro="" textlink="">
      <xdr:nvSpPr>
        <xdr:cNvPr id="50415" name="AutoShape 1" descr="Eine Matrixformel, die Konstanten verwendet">
          <a:extLst>
            <a:ext uri="{FF2B5EF4-FFF2-40B4-BE49-F238E27FC236}">
              <a16:creationId xmlns:a16="http://schemas.microsoft.com/office/drawing/2014/main" id="{D411300D-710A-959B-C758-8A84DA327714}"/>
            </a:ext>
          </a:extLst>
        </xdr:cNvPr>
        <xdr:cNvSpPr>
          <a:spLocks noChangeAspect="1" noChangeArrowheads="1"/>
        </xdr:cNvSpPr>
      </xdr:nvSpPr>
      <xdr:spPr bwMode="auto">
        <a:xfrm>
          <a:off x="8096250" y="360997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221</xdr:row>
      <xdr:rowOff>0</xdr:rowOff>
    </xdr:from>
    <xdr:to>
      <xdr:col>11</xdr:col>
      <xdr:colOff>314325</xdr:colOff>
      <xdr:row>222</xdr:row>
      <xdr:rowOff>133350</xdr:rowOff>
    </xdr:to>
    <xdr:sp macro="" textlink="">
      <xdr:nvSpPr>
        <xdr:cNvPr id="50416" name="AutoShape 1" descr="Eine Matrixformel, die Konstanten verwendet">
          <a:extLst>
            <a:ext uri="{FF2B5EF4-FFF2-40B4-BE49-F238E27FC236}">
              <a16:creationId xmlns:a16="http://schemas.microsoft.com/office/drawing/2014/main" id="{32E5AC94-BF3C-3480-5C10-975F5FCDC381}"/>
            </a:ext>
          </a:extLst>
        </xdr:cNvPr>
        <xdr:cNvSpPr>
          <a:spLocks noChangeAspect="1" noChangeArrowheads="1"/>
        </xdr:cNvSpPr>
      </xdr:nvSpPr>
      <xdr:spPr bwMode="auto">
        <a:xfrm>
          <a:off x="8096250" y="360997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221</xdr:row>
      <xdr:rowOff>0</xdr:rowOff>
    </xdr:from>
    <xdr:to>
      <xdr:col>11</xdr:col>
      <xdr:colOff>314325</xdr:colOff>
      <xdr:row>222</xdr:row>
      <xdr:rowOff>133350</xdr:rowOff>
    </xdr:to>
    <xdr:sp macro="" textlink="">
      <xdr:nvSpPr>
        <xdr:cNvPr id="50417" name="AutoShape 1" descr="Eine Matrixformel, die Konstanten verwendet">
          <a:extLst>
            <a:ext uri="{FF2B5EF4-FFF2-40B4-BE49-F238E27FC236}">
              <a16:creationId xmlns:a16="http://schemas.microsoft.com/office/drawing/2014/main" id="{BEA39FDD-0184-C8A4-F465-9AE8A9702958}"/>
            </a:ext>
          </a:extLst>
        </xdr:cNvPr>
        <xdr:cNvSpPr>
          <a:spLocks noChangeAspect="1" noChangeArrowheads="1"/>
        </xdr:cNvSpPr>
      </xdr:nvSpPr>
      <xdr:spPr bwMode="auto">
        <a:xfrm>
          <a:off x="8096250" y="360997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221</xdr:row>
      <xdr:rowOff>0</xdr:rowOff>
    </xdr:from>
    <xdr:to>
      <xdr:col>11</xdr:col>
      <xdr:colOff>314325</xdr:colOff>
      <xdr:row>222</xdr:row>
      <xdr:rowOff>133350</xdr:rowOff>
    </xdr:to>
    <xdr:sp macro="" textlink="">
      <xdr:nvSpPr>
        <xdr:cNvPr id="50418" name="AutoShape 1" descr="Eine Matrixformel, die Konstanten verwendet">
          <a:extLst>
            <a:ext uri="{FF2B5EF4-FFF2-40B4-BE49-F238E27FC236}">
              <a16:creationId xmlns:a16="http://schemas.microsoft.com/office/drawing/2014/main" id="{0E0395D1-AE0B-B687-85BC-6F432D0861E7}"/>
            </a:ext>
          </a:extLst>
        </xdr:cNvPr>
        <xdr:cNvSpPr>
          <a:spLocks noChangeAspect="1" noChangeArrowheads="1"/>
        </xdr:cNvSpPr>
      </xdr:nvSpPr>
      <xdr:spPr bwMode="auto">
        <a:xfrm>
          <a:off x="8096250" y="360997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330</xdr:row>
      <xdr:rowOff>0</xdr:rowOff>
    </xdr:from>
    <xdr:to>
      <xdr:col>11</xdr:col>
      <xdr:colOff>314325</xdr:colOff>
      <xdr:row>331</xdr:row>
      <xdr:rowOff>133350</xdr:rowOff>
    </xdr:to>
    <xdr:sp macro="" textlink="">
      <xdr:nvSpPr>
        <xdr:cNvPr id="50419" name="AutoShape 1" descr="Eine Matrixformel, die Konstanten verwendet">
          <a:extLst>
            <a:ext uri="{FF2B5EF4-FFF2-40B4-BE49-F238E27FC236}">
              <a16:creationId xmlns:a16="http://schemas.microsoft.com/office/drawing/2014/main" id="{28F8EDCF-1B5B-8BAC-CE06-BCA4F2A8DD91}"/>
            </a:ext>
          </a:extLst>
        </xdr:cNvPr>
        <xdr:cNvSpPr>
          <a:spLocks noChangeAspect="1" noChangeArrowheads="1"/>
        </xdr:cNvSpPr>
      </xdr:nvSpPr>
      <xdr:spPr bwMode="auto">
        <a:xfrm>
          <a:off x="8096250" y="537495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330</xdr:row>
      <xdr:rowOff>0</xdr:rowOff>
    </xdr:from>
    <xdr:to>
      <xdr:col>11</xdr:col>
      <xdr:colOff>314325</xdr:colOff>
      <xdr:row>331</xdr:row>
      <xdr:rowOff>133350</xdr:rowOff>
    </xdr:to>
    <xdr:sp macro="" textlink="">
      <xdr:nvSpPr>
        <xdr:cNvPr id="50420" name="AutoShape 1" descr="Eine Matrixformel, die Konstanten verwendet">
          <a:extLst>
            <a:ext uri="{FF2B5EF4-FFF2-40B4-BE49-F238E27FC236}">
              <a16:creationId xmlns:a16="http://schemas.microsoft.com/office/drawing/2014/main" id="{386E4EE0-C80F-5849-10B3-F8338EA7C10B}"/>
            </a:ext>
          </a:extLst>
        </xdr:cNvPr>
        <xdr:cNvSpPr>
          <a:spLocks noChangeAspect="1" noChangeArrowheads="1"/>
        </xdr:cNvSpPr>
      </xdr:nvSpPr>
      <xdr:spPr bwMode="auto">
        <a:xfrm>
          <a:off x="8096250" y="537495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330</xdr:row>
      <xdr:rowOff>0</xdr:rowOff>
    </xdr:from>
    <xdr:to>
      <xdr:col>11</xdr:col>
      <xdr:colOff>314325</xdr:colOff>
      <xdr:row>331</xdr:row>
      <xdr:rowOff>133350</xdr:rowOff>
    </xdr:to>
    <xdr:sp macro="" textlink="">
      <xdr:nvSpPr>
        <xdr:cNvPr id="50421" name="AutoShape 1" descr="Eine Matrixformel, die Konstanten verwendet">
          <a:extLst>
            <a:ext uri="{FF2B5EF4-FFF2-40B4-BE49-F238E27FC236}">
              <a16:creationId xmlns:a16="http://schemas.microsoft.com/office/drawing/2014/main" id="{65FF4EC9-7886-5E21-9F71-9D1462F69DC8}"/>
            </a:ext>
          </a:extLst>
        </xdr:cNvPr>
        <xdr:cNvSpPr>
          <a:spLocks noChangeAspect="1" noChangeArrowheads="1"/>
        </xdr:cNvSpPr>
      </xdr:nvSpPr>
      <xdr:spPr bwMode="auto">
        <a:xfrm>
          <a:off x="8096250" y="537495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330</xdr:row>
      <xdr:rowOff>0</xdr:rowOff>
    </xdr:from>
    <xdr:to>
      <xdr:col>11</xdr:col>
      <xdr:colOff>314325</xdr:colOff>
      <xdr:row>331</xdr:row>
      <xdr:rowOff>133350</xdr:rowOff>
    </xdr:to>
    <xdr:sp macro="" textlink="">
      <xdr:nvSpPr>
        <xdr:cNvPr id="50422" name="AutoShape 1" descr="Eine Matrixformel, die Konstanten verwendet">
          <a:extLst>
            <a:ext uri="{FF2B5EF4-FFF2-40B4-BE49-F238E27FC236}">
              <a16:creationId xmlns:a16="http://schemas.microsoft.com/office/drawing/2014/main" id="{1F5A6C88-14D6-6CE8-569A-A66AFDE0ABCD}"/>
            </a:ext>
          </a:extLst>
        </xdr:cNvPr>
        <xdr:cNvSpPr>
          <a:spLocks noChangeAspect="1" noChangeArrowheads="1"/>
        </xdr:cNvSpPr>
      </xdr:nvSpPr>
      <xdr:spPr bwMode="auto">
        <a:xfrm>
          <a:off x="8096250" y="537495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330</xdr:row>
      <xdr:rowOff>0</xdr:rowOff>
    </xdr:from>
    <xdr:to>
      <xdr:col>11</xdr:col>
      <xdr:colOff>314325</xdr:colOff>
      <xdr:row>331</xdr:row>
      <xdr:rowOff>133350</xdr:rowOff>
    </xdr:to>
    <xdr:sp macro="" textlink="">
      <xdr:nvSpPr>
        <xdr:cNvPr id="50423" name="AutoShape 1" descr="Eine Matrixformel, die Konstanten verwendet">
          <a:extLst>
            <a:ext uri="{FF2B5EF4-FFF2-40B4-BE49-F238E27FC236}">
              <a16:creationId xmlns:a16="http://schemas.microsoft.com/office/drawing/2014/main" id="{8B7E0EE6-E652-3C16-13D6-3396831585C1}"/>
            </a:ext>
          </a:extLst>
        </xdr:cNvPr>
        <xdr:cNvSpPr>
          <a:spLocks noChangeAspect="1" noChangeArrowheads="1"/>
        </xdr:cNvSpPr>
      </xdr:nvSpPr>
      <xdr:spPr bwMode="auto">
        <a:xfrm>
          <a:off x="8096250" y="537495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348</xdr:row>
      <xdr:rowOff>0</xdr:rowOff>
    </xdr:from>
    <xdr:to>
      <xdr:col>11</xdr:col>
      <xdr:colOff>314325</xdr:colOff>
      <xdr:row>349</xdr:row>
      <xdr:rowOff>133350</xdr:rowOff>
    </xdr:to>
    <xdr:sp macro="" textlink="">
      <xdr:nvSpPr>
        <xdr:cNvPr id="50424" name="AutoShape 1" descr="Eine Matrixformel, die Konstanten verwendet">
          <a:extLst>
            <a:ext uri="{FF2B5EF4-FFF2-40B4-BE49-F238E27FC236}">
              <a16:creationId xmlns:a16="http://schemas.microsoft.com/office/drawing/2014/main" id="{BE4CEC6F-BE50-CF57-3A57-AF644903D669}"/>
            </a:ext>
          </a:extLst>
        </xdr:cNvPr>
        <xdr:cNvSpPr>
          <a:spLocks noChangeAspect="1" noChangeArrowheads="1"/>
        </xdr:cNvSpPr>
      </xdr:nvSpPr>
      <xdr:spPr bwMode="auto">
        <a:xfrm>
          <a:off x="8096250" y="566642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348</xdr:row>
      <xdr:rowOff>0</xdr:rowOff>
    </xdr:from>
    <xdr:to>
      <xdr:col>11</xdr:col>
      <xdr:colOff>314325</xdr:colOff>
      <xdr:row>349</xdr:row>
      <xdr:rowOff>133350</xdr:rowOff>
    </xdr:to>
    <xdr:sp macro="" textlink="">
      <xdr:nvSpPr>
        <xdr:cNvPr id="50425" name="AutoShape 1" descr="Eine Matrixformel, die Konstanten verwendet">
          <a:extLst>
            <a:ext uri="{FF2B5EF4-FFF2-40B4-BE49-F238E27FC236}">
              <a16:creationId xmlns:a16="http://schemas.microsoft.com/office/drawing/2014/main" id="{2D4E9F99-002B-CAF1-578C-82B077DCF1C7}"/>
            </a:ext>
          </a:extLst>
        </xdr:cNvPr>
        <xdr:cNvSpPr>
          <a:spLocks noChangeAspect="1" noChangeArrowheads="1"/>
        </xdr:cNvSpPr>
      </xdr:nvSpPr>
      <xdr:spPr bwMode="auto">
        <a:xfrm>
          <a:off x="8096250" y="566642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348</xdr:row>
      <xdr:rowOff>0</xdr:rowOff>
    </xdr:from>
    <xdr:to>
      <xdr:col>11</xdr:col>
      <xdr:colOff>314325</xdr:colOff>
      <xdr:row>349</xdr:row>
      <xdr:rowOff>133350</xdr:rowOff>
    </xdr:to>
    <xdr:sp macro="" textlink="">
      <xdr:nvSpPr>
        <xdr:cNvPr id="50426" name="AutoShape 1" descr="Eine Matrixformel, die Konstanten verwendet">
          <a:extLst>
            <a:ext uri="{FF2B5EF4-FFF2-40B4-BE49-F238E27FC236}">
              <a16:creationId xmlns:a16="http://schemas.microsoft.com/office/drawing/2014/main" id="{BA76220E-42E4-A392-342B-F2D95D12AD28}"/>
            </a:ext>
          </a:extLst>
        </xdr:cNvPr>
        <xdr:cNvSpPr>
          <a:spLocks noChangeAspect="1" noChangeArrowheads="1"/>
        </xdr:cNvSpPr>
      </xdr:nvSpPr>
      <xdr:spPr bwMode="auto">
        <a:xfrm>
          <a:off x="8096250" y="566642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348</xdr:row>
      <xdr:rowOff>0</xdr:rowOff>
    </xdr:from>
    <xdr:to>
      <xdr:col>11</xdr:col>
      <xdr:colOff>314325</xdr:colOff>
      <xdr:row>349</xdr:row>
      <xdr:rowOff>133350</xdr:rowOff>
    </xdr:to>
    <xdr:sp macro="" textlink="">
      <xdr:nvSpPr>
        <xdr:cNvPr id="50427" name="AutoShape 1" descr="Eine Matrixformel, die Konstanten verwendet">
          <a:extLst>
            <a:ext uri="{FF2B5EF4-FFF2-40B4-BE49-F238E27FC236}">
              <a16:creationId xmlns:a16="http://schemas.microsoft.com/office/drawing/2014/main" id="{5456AC33-FBF8-B0D3-A1AF-5C99D6568402}"/>
            </a:ext>
          </a:extLst>
        </xdr:cNvPr>
        <xdr:cNvSpPr>
          <a:spLocks noChangeAspect="1" noChangeArrowheads="1"/>
        </xdr:cNvSpPr>
      </xdr:nvSpPr>
      <xdr:spPr bwMode="auto">
        <a:xfrm>
          <a:off x="8096250" y="566642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348</xdr:row>
      <xdr:rowOff>0</xdr:rowOff>
    </xdr:from>
    <xdr:to>
      <xdr:col>11</xdr:col>
      <xdr:colOff>314325</xdr:colOff>
      <xdr:row>349</xdr:row>
      <xdr:rowOff>133350</xdr:rowOff>
    </xdr:to>
    <xdr:sp macro="" textlink="">
      <xdr:nvSpPr>
        <xdr:cNvPr id="50428" name="AutoShape 1" descr="Eine Matrixformel, die Konstanten verwendet">
          <a:extLst>
            <a:ext uri="{FF2B5EF4-FFF2-40B4-BE49-F238E27FC236}">
              <a16:creationId xmlns:a16="http://schemas.microsoft.com/office/drawing/2014/main" id="{B071B91C-BEC0-4BBD-FA69-048536BE36E6}"/>
            </a:ext>
          </a:extLst>
        </xdr:cNvPr>
        <xdr:cNvSpPr>
          <a:spLocks noChangeAspect="1" noChangeArrowheads="1"/>
        </xdr:cNvSpPr>
      </xdr:nvSpPr>
      <xdr:spPr bwMode="auto">
        <a:xfrm>
          <a:off x="8096250" y="566642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367</xdr:row>
      <xdr:rowOff>0</xdr:rowOff>
    </xdr:from>
    <xdr:to>
      <xdr:col>11</xdr:col>
      <xdr:colOff>314325</xdr:colOff>
      <xdr:row>368</xdr:row>
      <xdr:rowOff>133350</xdr:rowOff>
    </xdr:to>
    <xdr:sp macro="" textlink="">
      <xdr:nvSpPr>
        <xdr:cNvPr id="50429" name="AutoShape 1" descr="Eine Matrixformel, die Konstanten verwendet">
          <a:extLst>
            <a:ext uri="{FF2B5EF4-FFF2-40B4-BE49-F238E27FC236}">
              <a16:creationId xmlns:a16="http://schemas.microsoft.com/office/drawing/2014/main" id="{43A19A0B-46B3-93B7-8255-EDBF7F1EB11B}"/>
            </a:ext>
          </a:extLst>
        </xdr:cNvPr>
        <xdr:cNvSpPr>
          <a:spLocks noChangeAspect="1" noChangeArrowheads="1"/>
        </xdr:cNvSpPr>
      </xdr:nvSpPr>
      <xdr:spPr bwMode="auto">
        <a:xfrm>
          <a:off x="8096250" y="597408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367</xdr:row>
      <xdr:rowOff>0</xdr:rowOff>
    </xdr:from>
    <xdr:to>
      <xdr:col>11</xdr:col>
      <xdr:colOff>314325</xdr:colOff>
      <xdr:row>368</xdr:row>
      <xdr:rowOff>133350</xdr:rowOff>
    </xdr:to>
    <xdr:sp macro="" textlink="">
      <xdr:nvSpPr>
        <xdr:cNvPr id="50430" name="AutoShape 1" descr="Eine Matrixformel, die Konstanten verwendet">
          <a:extLst>
            <a:ext uri="{FF2B5EF4-FFF2-40B4-BE49-F238E27FC236}">
              <a16:creationId xmlns:a16="http://schemas.microsoft.com/office/drawing/2014/main" id="{AE4FC694-F37F-A2C0-86D5-1ABF631200A7}"/>
            </a:ext>
          </a:extLst>
        </xdr:cNvPr>
        <xdr:cNvSpPr>
          <a:spLocks noChangeAspect="1" noChangeArrowheads="1"/>
        </xdr:cNvSpPr>
      </xdr:nvSpPr>
      <xdr:spPr bwMode="auto">
        <a:xfrm>
          <a:off x="8096250" y="597408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367</xdr:row>
      <xdr:rowOff>0</xdr:rowOff>
    </xdr:from>
    <xdr:to>
      <xdr:col>11</xdr:col>
      <xdr:colOff>314325</xdr:colOff>
      <xdr:row>368</xdr:row>
      <xdr:rowOff>133350</xdr:rowOff>
    </xdr:to>
    <xdr:sp macro="" textlink="">
      <xdr:nvSpPr>
        <xdr:cNvPr id="50431" name="AutoShape 1" descr="Eine Matrixformel, die Konstanten verwendet">
          <a:extLst>
            <a:ext uri="{FF2B5EF4-FFF2-40B4-BE49-F238E27FC236}">
              <a16:creationId xmlns:a16="http://schemas.microsoft.com/office/drawing/2014/main" id="{317D8E61-87EA-B716-A211-0C56A7F215FC}"/>
            </a:ext>
          </a:extLst>
        </xdr:cNvPr>
        <xdr:cNvSpPr>
          <a:spLocks noChangeAspect="1" noChangeArrowheads="1"/>
        </xdr:cNvSpPr>
      </xdr:nvSpPr>
      <xdr:spPr bwMode="auto">
        <a:xfrm>
          <a:off x="8096250" y="597408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367</xdr:row>
      <xdr:rowOff>0</xdr:rowOff>
    </xdr:from>
    <xdr:to>
      <xdr:col>11</xdr:col>
      <xdr:colOff>314325</xdr:colOff>
      <xdr:row>368</xdr:row>
      <xdr:rowOff>133350</xdr:rowOff>
    </xdr:to>
    <xdr:sp macro="" textlink="">
      <xdr:nvSpPr>
        <xdr:cNvPr id="50432" name="AutoShape 1" descr="Eine Matrixformel, die Konstanten verwendet">
          <a:extLst>
            <a:ext uri="{FF2B5EF4-FFF2-40B4-BE49-F238E27FC236}">
              <a16:creationId xmlns:a16="http://schemas.microsoft.com/office/drawing/2014/main" id="{FD55AC4B-F5C9-3C7B-BE5A-46D64141B8F3}"/>
            </a:ext>
          </a:extLst>
        </xdr:cNvPr>
        <xdr:cNvSpPr>
          <a:spLocks noChangeAspect="1" noChangeArrowheads="1"/>
        </xdr:cNvSpPr>
      </xdr:nvSpPr>
      <xdr:spPr bwMode="auto">
        <a:xfrm>
          <a:off x="8096250" y="597408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367</xdr:row>
      <xdr:rowOff>0</xdr:rowOff>
    </xdr:from>
    <xdr:to>
      <xdr:col>11</xdr:col>
      <xdr:colOff>314325</xdr:colOff>
      <xdr:row>368</xdr:row>
      <xdr:rowOff>133350</xdr:rowOff>
    </xdr:to>
    <xdr:sp macro="" textlink="">
      <xdr:nvSpPr>
        <xdr:cNvPr id="50433" name="AutoShape 1" descr="Eine Matrixformel, die Konstanten verwendet">
          <a:extLst>
            <a:ext uri="{FF2B5EF4-FFF2-40B4-BE49-F238E27FC236}">
              <a16:creationId xmlns:a16="http://schemas.microsoft.com/office/drawing/2014/main" id="{5818CC91-DC66-994F-C96F-D9DD15BBC1F1}"/>
            </a:ext>
          </a:extLst>
        </xdr:cNvPr>
        <xdr:cNvSpPr>
          <a:spLocks noChangeAspect="1" noChangeArrowheads="1"/>
        </xdr:cNvSpPr>
      </xdr:nvSpPr>
      <xdr:spPr bwMode="auto">
        <a:xfrm>
          <a:off x="8096250" y="597408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216</xdr:row>
      <xdr:rowOff>0</xdr:rowOff>
    </xdr:from>
    <xdr:to>
      <xdr:col>11</xdr:col>
      <xdr:colOff>314325</xdr:colOff>
      <xdr:row>217</xdr:row>
      <xdr:rowOff>133350</xdr:rowOff>
    </xdr:to>
    <xdr:sp macro="" textlink="">
      <xdr:nvSpPr>
        <xdr:cNvPr id="50434" name="AutoShape 1" descr="Eine Matrixformel, die Konstanten verwendet">
          <a:extLst>
            <a:ext uri="{FF2B5EF4-FFF2-40B4-BE49-F238E27FC236}">
              <a16:creationId xmlns:a16="http://schemas.microsoft.com/office/drawing/2014/main" id="{A0931328-E5B1-4A22-7390-8497E947BB76}"/>
            </a:ext>
          </a:extLst>
        </xdr:cNvPr>
        <xdr:cNvSpPr>
          <a:spLocks noChangeAspect="1" noChangeArrowheads="1"/>
        </xdr:cNvSpPr>
      </xdr:nvSpPr>
      <xdr:spPr bwMode="auto">
        <a:xfrm>
          <a:off x="8096250" y="352901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216</xdr:row>
      <xdr:rowOff>0</xdr:rowOff>
    </xdr:from>
    <xdr:to>
      <xdr:col>11</xdr:col>
      <xdr:colOff>314325</xdr:colOff>
      <xdr:row>217</xdr:row>
      <xdr:rowOff>133350</xdr:rowOff>
    </xdr:to>
    <xdr:sp macro="" textlink="">
      <xdr:nvSpPr>
        <xdr:cNvPr id="50435" name="AutoShape 1" descr="Eine Matrixformel, die Konstanten verwendet">
          <a:extLst>
            <a:ext uri="{FF2B5EF4-FFF2-40B4-BE49-F238E27FC236}">
              <a16:creationId xmlns:a16="http://schemas.microsoft.com/office/drawing/2014/main" id="{80EF9CE0-5942-EACB-3D2F-66C11B9AD069}"/>
            </a:ext>
          </a:extLst>
        </xdr:cNvPr>
        <xdr:cNvSpPr>
          <a:spLocks noChangeAspect="1" noChangeArrowheads="1"/>
        </xdr:cNvSpPr>
      </xdr:nvSpPr>
      <xdr:spPr bwMode="auto">
        <a:xfrm>
          <a:off x="8096250" y="352901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216</xdr:row>
      <xdr:rowOff>0</xdr:rowOff>
    </xdr:from>
    <xdr:to>
      <xdr:col>11</xdr:col>
      <xdr:colOff>314325</xdr:colOff>
      <xdr:row>217</xdr:row>
      <xdr:rowOff>133350</xdr:rowOff>
    </xdr:to>
    <xdr:sp macro="" textlink="">
      <xdr:nvSpPr>
        <xdr:cNvPr id="50436" name="AutoShape 1" descr="Eine Matrixformel, die Konstanten verwendet">
          <a:extLst>
            <a:ext uri="{FF2B5EF4-FFF2-40B4-BE49-F238E27FC236}">
              <a16:creationId xmlns:a16="http://schemas.microsoft.com/office/drawing/2014/main" id="{2A834E59-07D1-8A48-3EC2-85E0738A3ACF}"/>
            </a:ext>
          </a:extLst>
        </xdr:cNvPr>
        <xdr:cNvSpPr>
          <a:spLocks noChangeAspect="1" noChangeArrowheads="1"/>
        </xdr:cNvSpPr>
      </xdr:nvSpPr>
      <xdr:spPr bwMode="auto">
        <a:xfrm>
          <a:off x="8096250" y="352901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216</xdr:row>
      <xdr:rowOff>0</xdr:rowOff>
    </xdr:from>
    <xdr:to>
      <xdr:col>11</xdr:col>
      <xdr:colOff>314325</xdr:colOff>
      <xdr:row>217</xdr:row>
      <xdr:rowOff>133350</xdr:rowOff>
    </xdr:to>
    <xdr:sp macro="" textlink="">
      <xdr:nvSpPr>
        <xdr:cNvPr id="50437" name="AutoShape 1" descr="Eine Matrixformel, die Konstanten verwendet">
          <a:extLst>
            <a:ext uri="{FF2B5EF4-FFF2-40B4-BE49-F238E27FC236}">
              <a16:creationId xmlns:a16="http://schemas.microsoft.com/office/drawing/2014/main" id="{15278F83-5AE9-D571-E16A-A7E78897CDE6}"/>
            </a:ext>
          </a:extLst>
        </xdr:cNvPr>
        <xdr:cNvSpPr>
          <a:spLocks noChangeAspect="1" noChangeArrowheads="1"/>
        </xdr:cNvSpPr>
      </xdr:nvSpPr>
      <xdr:spPr bwMode="auto">
        <a:xfrm>
          <a:off x="8096250" y="352901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216</xdr:row>
      <xdr:rowOff>0</xdr:rowOff>
    </xdr:from>
    <xdr:to>
      <xdr:col>11</xdr:col>
      <xdr:colOff>314325</xdr:colOff>
      <xdr:row>217</xdr:row>
      <xdr:rowOff>133350</xdr:rowOff>
    </xdr:to>
    <xdr:sp macro="" textlink="">
      <xdr:nvSpPr>
        <xdr:cNvPr id="50438" name="AutoShape 1" descr="Eine Matrixformel, die Konstanten verwendet">
          <a:extLst>
            <a:ext uri="{FF2B5EF4-FFF2-40B4-BE49-F238E27FC236}">
              <a16:creationId xmlns:a16="http://schemas.microsoft.com/office/drawing/2014/main" id="{C96A1017-FA23-EBD7-E0C4-6315DC862017}"/>
            </a:ext>
          </a:extLst>
        </xdr:cNvPr>
        <xdr:cNvSpPr>
          <a:spLocks noChangeAspect="1" noChangeArrowheads="1"/>
        </xdr:cNvSpPr>
      </xdr:nvSpPr>
      <xdr:spPr bwMode="auto">
        <a:xfrm>
          <a:off x="8096250" y="352901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216</xdr:row>
      <xdr:rowOff>0</xdr:rowOff>
    </xdr:from>
    <xdr:to>
      <xdr:col>11</xdr:col>
      <xdr:colOff>314325</xdr:colOff>
      <xdr:row>217</xdr:row>
      <xdr:rowOff>133350</xdr:rowOff>
    </xdr:to>
    <xdr:sp macro="" textlink="">
      <xdr:nvSpPr>
        <xdr:cNvPr id="50439" name="AutoShape 1" descr="Eine Matrixformel, die Konstanten verwendet">
          <a:extLst>
            <a:ext uri="{FF2B5EF4-FFF2-40B4-BE49-F238E27FC236}">
              <a16:creationId xmlns:a16="http://schemas.microsoft.com/office/drawing/2014/main" id="{04141701-40AF-D7ED-3A89-2A7A7710EEA6}"/>
            </a:ext>
          </a:extLst>
        </xdr:cNvPr>
        <xdr:cNvSpPr>
          <a:spLocks noChangeAspect="1" noChangeArrowheads="1"/>
        </xdr:cNvSpPr>
      </xdr:nvSpPr>
      <xdr:spPr bwMode="auto">
        <a:xfrm>
          <a:off x="8096250" y="352901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365</xdr:row>
      <xdr:rowOff>0</xdr:rowOff>
    </xdr:from>
    <xdr:to>
      <xdr:col>11</xdr:col>
      <xdr:colOff>314325</xdr:colOff>
      <xdr:row>366</xdr:row>
      <xdr:rowOff>133350</xdr:rowOff>
    </xdr:to>
    <xdr:sp macro="" textlink="">
      <xdr:nvSpPr>
        <xdr:cNvPr id="50440" name="AutoShape 1" descr="Eine Matrixformel, die Konstanten verwendet">
          <a:extLst>
            <a:ext uri="{FF2B5EF4-FFF2-40B4-BE49-F238E27FC236}">
              <a16:creationId xmlns:a16="http://schemas.microsoft.com/office/drawing/2014/main" id="{854FA90B-A4AF-2EDF-B3B0-8C47294090D8}"/>
            </a:ext>
          </a:extLst>
        </xdr:cNvPr>
        <xdr:cNvSpPr>
          <a:spLocks noChangeAspect="1" noChangeArrowheads="1"/>
        </xdr:cNvSpPr>
      </xdr:nvSpPr>
      <xdr:spPr bwMode="auto">
        <a:xfrm>
          <a:off x="8096250" y="594169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365</xdr:row>
      <xdr:rowOff>0</xdr:rowOff>
    </xdr:from>
    <xdr:to>
      <xdr:col>11</xdr:col>
      <xdr:colOff>314325</xdr:colOff>
      <xdr:row>366</xdr:row>
      <xdr:rowOff>133350</xdr:rowOff>
    </xdr:to>
    <xdr:sp macro="" textlink="">
      <xdr:nvSpPr>
        <xdr:cNvPr id="50441" name="AutoShape 1" descr="Eine Matrixformel, die Konstanten verwendet">
          <a:extLst>
            <a:ext uri="{FF2B5EF4-FFF2-40B4-BE49-F238E27FC236}">
              <a16:creationId xmlns:a16="http://schemas.microsoft.com/office/drawing/2014/main" id="{D00D0556-0121-409E-A955-0E35FAC218DA}"/>
            </a:ext>
          </a:extLst>
        </xdr:cNvPr>
        <xdr:cNvSpPr>
          <a:spLocks noChangeAspect="1" noChangeArrowheads="1"/>
        </xdr:cNvSpPr>
      </xdr:nvSpPr>
      <xdr:spPr bwMode="auto">
        <a:xfrm>
          <a:off x="8096250" y="594169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365</xdr:row>
      <xdr:rowOff>0</xdr:rowOff>
    </xdr:from>
    <xdr:to>
      <xdr:col>11</xdr:col>
      <xdr:colOff>314325</xdr:colOff>
      <xdr:row>366</xdr:row>
      <xdr:rowOff>133350</xdr:rowOff>
    </xdr:to>
    <xdr:sp macro="" textlink="">
      <xdr:nvSpPr>
        <xdr:cNvPr id="50442" name="AutoShape 1" descr="Eine Matrixformel, die Konstanten verwendet">
          <a:extLst>
            <a:ext uri="{FF2B5EF4-FFF2-40B4-BE49-F238E27FC236}">
              <a16:creationId xmlns:a16="http://schemas.microsoft.com/office/drawing/2014/main" id="{D25F3AAD-8F90-B45A-FB95-3A0718588733}"/>
            </a:ext>
          </a:extLst>
        </xdr:cNvPr>
        <xdr:cNvSpPr>
          <a:spLocks noChangeAspect="1" noChangeArrowheads="1"/>
        </xdr:cNvSpPr>
      </xdr:nvSpPr>
      <xdr:spPr bwMode="auto">
        <a:xfrm>
          <a:off x="8096250" y="594169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365</xdr:row>
      <xdr:rowOff>0</xdr:rowOff>
    </xdr:from>
    <xdr:to>
      <xdr:col>11</xdr:col>
      <xdr:colOff>314325</xdr:colOff>
      <xdr:row>366</xdr:row>
      <xdr:rowOff>133350</xdr:rowOff>
    </xdr:to>
    <xdr:sp macro="" textlink="">
      <xdr:nvSpPr>
        <xdr:cNvPr id="50443" name="AutoShape 1" descr="Eine Matrixformel, die Konstanten verwendet">
          <a:extLst>
            <a:ext uri="{FF2B5EF4-FFF2-40B4-BE49-F238E27FC236}">
              <a16:creationId xmlns:a16="http://schemas.microsoft.com/office/drawing/2014/main" id="{BBF60632-09B6-1DE0-7369-F2717EDBD67E}"/>
            </a:ext>
          </a:extLst>
        </xdr:cNvPr>
        <xdr:cNvSpPr>
          <a:spLocks noChangeAspect="1" noChangeArrowheads="1"/>
        </xdr:cNvSpPr>
      </xdr:nvSpPr>
      <xdr:spPr bwMode="auto">
        <a:xfrm>
          <a:off x="8096250" y="594169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365</xdr:row>
      <xdr:rowOff>0</xdr:rowOff>
    </xdr:from>
    <xdr:to>
      <xdr:col>11</xdr:col>
      <xdr:colOff>314325</xdr:colOff>
      <xdr:row>366</xdr:row>
      <xdr:rowOff>133350</xdr:rowOff>
    </xdr:to>
    <xdr:sp macro="" textlink="">
      <xdr:nvSpPr>
        <xdr:cNvPr id="50444" name="AutoShape 1" descr="Eine Matrixformel, die Konstanten verwendet">
          <a:extLst>
            <a:ext uri="{FF2B5EF4-FFF2-40B4-BE49-F238E27FC236}">
              <a16:creationId xmlns:a16="http://schemas.microsoft.com/office/drawing/2014/main" id="{50700A19-5DAA-5A9A-5278-052916C76B0A}"/>
            </a:ext>
          </a:extLst>
        </xdr:cNvPr>
        <xdr:cNvSpPr>
          <a:spLocks noChangeAspect="1" noChangeArrowheads="1"/>
        </xdr:cNvSpPr>
      </xdr:nvSpPr>
      <xdr:spPr bwMode="auto">
        <a:xfrm>
          <a:off x="8096250" y="594169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365</xdr:row>
      <xdr:rowOff>0</xdr:rowOff>
    </xdr:from>
    <xdr:to>
      <xdr:col>11</xdr:col>
      <xdr:colOff>314325</xdr:colOff>
      <xdr:row>366</xdr:row>
      <xdr:rowOff>133350</xdr:rowOff>
    </xdr:to>
    <xdr:sp macro="" textlink="">
      <xdr:nvSpPr>
        <xdr:cNvPr id="50445" name="AutoShape 1" descr="Eine Matrixformel, die Konstanten verwendet">
          <a:extLst>
            <a:ext uri="{FF2B5EF4-FFF2-40B4-BE49-F238E27FC236}">
              <a16:creationId xmlns:a16="http://schemas.microsoft.com/office/drawing/2014/main" id="{455D81C3-0C2C-3A42-7C87-EBD2F3DCE595}"/>
            </a:ext>
          </a:extLst>
        </xdr:cNvPr>
        <xdr:cNvSpPr>
          <a:spLocks noChangeAspect="1" noChangeArrowheads="1"/>
        </xdr:cNvSpPr>
      </xdr:nvSpPr>
      <xdr:spPr bwMode="auto">
        <a:xfrm>
          <a:off x="8096250" y="594169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352</xdr:row>
      <xdr:rowOff>0</xdr:rowOff>
    </xdr:from>
    <xdr:to>
      <xdr:col>11</xdr:col>
      <xdr:colOff>314325</xdr:colOff>
      <xdr:row>353</xdr:row>
      <xdr:rowOff>133350</xdr:rowOff>
    </xdr:to>
    <xdr:sp macro="" textlink="">
      <xdr:nvSpPr>
        <xdr:cNvPr id="50446" name="AutoShape 1" descr="Eine Matrixformel, die Konstanten verwendet">
          <a:extLst>
            <a:ext uri="{FF2B5EF4-FFF2-40B4-BE49-F238E27FC236}">
              <a16:creationId xmlns:a16="http://schemas.microsoft.com/office/drawing/2014/main" id="{B00A34A5-6799-56C0-80D6-E40CCA61E6F9}"/>
            </a:ext>
          </a:extLst>
        </xdr:cNvPr>
        <xdr:cNvSpPr>
          <a:spLocks noChangeAspect="1" noChangeArrowheads="1"/>
        </xdr:cNvSpPr>
      </xdr:nvSpPr>
      <xdr:spPr bwMode="auto">
        <a:xfrm>
          <a:off x="8096250" y="573119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352</xdr:row>
      <xdr:rowOff>0</xdr:rowOff>
    </xdr:from>
    <xdr:to>
      <xdr:col>11</xdr:col>
      <xdr:colOff>314325</xdr:colOff>
      <xdr:row>353</xdr:row>
      <xdr:rowOff>133350</xdr:rowOff>
    </xdr:to>
    <xdr:sp macro="" textlink="">
      <xdr:nvSpPr>
        <xdr:cNvPr id="50447" name="AutoShape 1" descr="Eine Matrixformel, die Konstanten verwendet">
          <a:extLst>
            <a:ext uri="{FF2B5EF4-FFF2-40B4-BE49-F238E27FC236}">
              <a16:creationId xmlns:a16="http://schemas.microsoft.com/office/drawing/2014/main" id="{596495DF-6AA5-2A91-B749-05F8C67469F2}"/>
            </a:ext>
          </a:extLst>
        </xdr:cNvPr>
        <xdr:cNvSpPr>
          <a:spLocks noChangeAspect="1" noChangeArrowheads="1"/>
        </xdr:cNvSpPr>
      </xdr:nvSpPr>
      <xdr:spPr bwMode="auto">
        <a:xfrm>
          <a:off x="8096250" y="573119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352</xdr:row>
      <xdr:rowOff>0</xdr:rowOff>
    </xdr:from>
    <xdr:to>
      <xdr:col>11</xdr:col>
      <xdr:colOff>314325</xdr:colOff>
      <xdr:row>353</xdr:row>
      <xdr:rowOff>133350</xdr:rowOff>
    </xdr:to>
    <xdr:sp macro="" textlink="">
      <xdr:nvSpPr>
        <xdr:cNvPr id="50448" name="AutoShape 1" descr="Eine Matrixformel, die Konstanten verwendet">
          <a:extLst>
            <a:ext uri="{FF2B5EF4-FFF2-40B4-BE49-F238E27FC236}">
              <a16:creationId xmlns:a16="http://schemas.microsoft.com/office/drawing/2014/main" id="{E70065BE-0E66-67AA-8FBC-881CA551FA45}"/>
            </a:ext>
          </a:extLst>
        </xdr:cNvPr>
        <xdr:cNvSpPr>
          <a:spLocks noChangeAspect="1" noChangeArrowheads="1"/>
        </xdr:cNvSpPr>
      </xdr:nvSpPr>
      <xdr:spPr bwMode="auto">
        <a:xfrm>
          <a:off x="8096250" y="573119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352</xdr:row>
      <xdr:rowOff>0</xdr:rowOff>
    </xdr:from>
    <xdr:to>
      <xdr:col>11</xdr:col>
      <xdr:colOff>314325</xdr:colOff>
      <xdr:row>353</xdr:row>
      <xdr:rowOff>133350</xdr:rowOff>
    </xdr:to>
    <xdr:sp macro="" textlink="">
      <xdr:nvSpPr>
        <xdr:cNvPr id="50449" name="AutoShape 1" descr="Eine Matrixformel, die Konstanten verwendet">
          <a:extLst>
            <a:ext uri="{FF2B5EF4-FFF2-40B4-BE49-F238E27FC236}">
              <a16:creationId xmlns:a16="http://schemas.microsoft.com/office/drawing/2014/main" id="{305B566B-D81C-8F69-0930-0C07D91BE704}"/>
            </a:ext>
          </a:extLst>
        </xdr:cNvPr>
        <xdr:cNvSpPr>
          <a:spLocks noChangeAspect="1" noChangeArrowheads="1"/>
        </xdr:cNvSpPr>
      </xdr:nvSpPr>
      <xdr:spPr bwMode="auto">
        <a:xfrm>
          <a:off x="8096250" y="573119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352</xdr:row>
      <xdr:rowOff>0</xdr:rowOff>
    </xdr:from>
    <xdr:to>
      <xdr:col>11</xdr:col>
      <xdr:colOff>314325</xdr:colOff>
      <xdr:row>353</xdr:row>
      <xdr:rowOff>133350</xdr:rowOff>
    </xdr:to>
    <xdr:sp macro="" textlink="">
      <xdr:nvSpPr>
        <xdr:cNvPr id="50450" name="AutoShape 1" descr="Eine Matrixformel, die Konstanten verwendet">
          <a:extLst>
            <a:ext uri="{FF2B5EF4-FFF2-40B4-BE49-F238E27FC236}">
              <a16:creationId xmlns:a16="http://schemas.microsoft.com/office/drawing/2014/main" id="{09D68112-4CC2-6D9A-1A0C-765429F88167}"/>
            </a:ext>
          </a:extLst>
        </xdr:cNvPr>
        <xdr:cNvSpPr>
          <a:spLocks noChangeAspect="1" noChangeArrowheads="1"/>
        </xdr:cNvSpPr>
      </xdr:nvSpPr>
      <xdr:spPr bwMode="auto">
        <a:xfrm>
          <a:off x="8096250" y="573119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352</xdr:row>
      <xdr:rowOff>0</xdr:rowOff>
    </xdr:from>
    <xdr:to>
      <xdr:col>11</xdr:col>
      <xdr:colOff>314325</xdr:colOff>
      <xdr:row>353</xdr:row>
      <xdr:rowOff>133350</xdr:rowOff>
    </xdr:to>
    <xdr:sp macro="" textlink="">
      <xdr:nvSpPr>
        <xdr:cNvPr id="50451" name="AutoShape 1" descr="Eine Matrixformel, die Konstanten verwendet">
          <a:extLst>
            <a:ext uri="{FF2B5EF4-FFF2-40B4-BE49-F238E27FC236}">
              <a16:creationId xmlns:a16="http://schemas.microsoft.com/office/drawing/2014/main" id="{63E5DCCC-5EC3-E2E0-2853-B1B7F03E611A}"/>
            </a:ext>
          </a:extLst>
        </xdr:cNvPr>
        <xdr:cNvSpPr>
          <a:spLocks noChangeAspect="1" noChangeArrowheads="1"/>
        </xdr:cNvSpPr>
      </xdr:nvSpPr>
      <xdr:spPr bwMode="auto">
        <a:xfrm>
          <a:off x="8096250" y="573119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354</xdr:row>
      <xdr:rowOff>0</xdr:rowOff>
    </xdr:from>
    <xdr:to>
      <xdr:col>11</xdr:col>
      <xdr:colOff>314325</xdr:colOff>
      <xdr:row>355</xdr:row>
      <xdr:rowOff>133350</xdr:rowOff>
    </xdr:to>
    <xdr:sp macro="" textlink="">
      <xdr:nvSpPr>
        <xdr:cNvPr id="50452" name="AutoShape 1" descr="Eine Matrixformel, die Konstanten verwendet">
          <a:extLst>
            <a:ext uri="{FF2B5EF4-FFF2-40B4-BE49-F238E27FC236}">
              <a16:creationId xmlns:a16="http://schemas.microsoft.com/office/drawing/2014/main" id="{B8F80C34-5C8B-148B-5F3D-5E1D96E230EA}"/>
            </a:ext>
          </a:extLst>
        </xdr:cNvPr>
        <xdr:cNvSpPr>
          <a:spLocks noChangeAspect="1" noChangeArrowheads="1"/>
        </xdr:cNvSpPr>
      </xdr:nvSpPr>
      <xdr:spPr bwMode="auto">
        <a:xfrm>
          <a:off x="8096250" y="576357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354</xdr:row>
      <xdr:rowOff>0</xdr:rowOff>
    </xdr:from>
    <xdr:to>
      <xdr:col>11</xdr:col>
      <xdr:colOff>314325</xdr:colOff>
      <xdr:row>355</xdr:row>
      <xdr:rowOff>133350</xdr:rowOff>
    </xdr:to>
    <xdr:sp macro="" textlink="">
      <xdr:nvSpPr>
        <xdr:cNvPr id="50453" name="AutoShape 1" descr="Eine Matrixformel, die Konstanten verwendet">
          <a:extLst>
            <a:ext uri="{FF2B5EF4-FFF2-40B4-BE49-F238E27FC236}">
              <a16:creationId xmlns:a16="http://schemas.microsoft.com/office/drawing/2014/main" id="{EC8C10BA-924D-5218-CC01-35F3A7248A5A}"/>
            </a:ext>
          </a:extLst>
        </xdr:cNvPr>
        <xdr:cNvSpPr>
          <a:spLocks noChangeAspect="1" noChangeArrowheads="1"/>
        </xdr:cNvSpPr>
      </xdr:nvSpPr>
      <xdr:spPr bwMode="auto">
        <a:xfrm>
          <a:off x="8096250" y="576357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354</xdr:row>
      <xdr:rowOff>0</xdr:rowOff>
    </xdr:from>
    <xdr:to>
      <xdr:col>11</xdr:col>
      <xdr:colOff>314325</xdr:colOff>
      <xdr:row>355</xdr:row>
      <xdr:rowOff>133350</xdr:rowOff>
    </xdr:to>
    <xdr:sp macro="" textlink="">
      <xdr:nvSpPr>
        <xdr:cNvPr id="50454" name="AutoShape 1" descr="Eine Matrixformel, die Konstanten verwendet">
          <a:extLst>
            <a:ext uri="{FF2B5EF4-FFF2-40B4-BE49-F238E27FC236}">
              <a16:creationId xmlns:a16="http://schemas.microsoft.com/office/drawing/2014/main" id="{8FF0735E-647E-1992-022B-FD43D1A85A99}"/>
            </a:ext>
          </a:extLst>
        </xdr:cNvPr>
        <xdr:cNvSpPr>
          <a:spLocks noChangeAspect="1" noChangeArrowheads="1"/>
        </xdr:cNvSpPr>
      </xdr:nvSpPr>
      <xdr:spPr bwMode="auto">
        <a:xfrm>
          <a:off x="8096250" y="576357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354</xdr:row>
      <xdr:rowOff>0</xdr:rowOff>
    </xdr:from>
    <xdr:to>
      <xdr:col>11</xdr:col>
      <xdr:colOff>314325</xdr:colOff>
      <xdr:row>355</xdr:row>
      <xdr:rowOff>133350</xdr:rowOff>
    </xdr:to>
    <xdr:sp macro="" textlink="">
      <xdr:nvSpPr>
        <xdr:cNvPr id="50455" name="AutoShape 1" descr="Eine Matrixformel, die Konstanten verwendet">
          <a:extLst>
            <a:ext uri="{FF2B5EF4-FFF2-40B4-BE49-F238E27FC236}">
              <a16:creationId xmlns:a16="http://schemas.microsoft.com/office/drawing/2014/main" id="{2844B8C8-1425-BD28-488A-B7EF8E86EE30}"/>
            </a:ext>
          </a:extLst>
        </xdr:cNvPr>
        <xdr:cNvSpPr>
          <a:spLocks noChangeAspect="1" noChangeArrowheads="1"/>
        </xdr:cNvSpPr>
      </xdr:nvSpPr>
      <xdr:spPr bwMode="auto">
        <a:xfrm>
          <a:off x="8096250" y="576357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354</xdr:row>
      <xdr:rowOff>0</xdr:rowOff>
    </xdr:from>
    <xdr:to>
      <xdr:col>11</xdr:col>
      <xdr:colOff>314325</xdr:colOff>
      <xdr:row>355</xdr:row>
      <xdr:rowOff>133350</xdr:rowOff>
    </xdr:to>
    <xdr:sp macro="" textlink="">
      <xdr:nvSpPr>
        <xdr:cNvPr id="50456" name="AutoShape 1" descr="Eine Matrixformel, die Konstanten verwendet">
          <a:extLst>
            <a:ext uri="{FF2B5EF4-FFF2-40B4-BE49-F238E27FC236}">
              <a16:creationId xmlns:a16="http://schemas.microsoft.com/office/drawing/2014/main" id="{4E0489C8-EADA-9009-6CF3-CA3458C1FD7F}"/>
            </a:ext>
          </a:extLst>
        </xdr:cNvPr>
        <xdr:cNvSpPr>
          <a:spLocks noChangeAspect="1" noChangeArrowheads="1"/>
        </xdr:cNvSpPr>
      </xdr:nvSpPr>
      <xdr:spPr bwMode="auto">
        <a:xfrm>
          <a:off x="8096250" y="576357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354</xdr:row>
      <xdr:rowOff>0</xdr:rowOff>
    </xdr:from>
    <xdr:to>
      <xdr:col>11</xdr:col>
      <xdr:colOff>314325</xdr:colOff>
      <xdr:row>355</xdr:row>
      <xdr:rowOff>133350</xdr:rowOff>
    </xdr:to>
    <xdr:sp macro="" textlink="">
      <xdr:nvSpPr>
        <xdr:cNvPr id="50457" name="AutoShape 1" descr="Eine Matrixformel, die Konstanten verwendet">
          <a:extLst>
            <a:ext uri="{FF2B5EF4-FFF2-40B4-BE49-F238E27FC236}">
              <a16:creationId xmlns:a16="http://schemas.microsoft.com/office/drawing/2014/main" id="{ABF04FD2-1718-9D27-92E2-38B4AC74F006}"/>
            </a:ext>
          </a:extLst>
        </xdr:cNvPr>
        <xdr:cNvSpPr>
          <a:spLocks noChangeAspect="1" noChangeArrowheads="1"/>
        </xdr:cNvSpPr>
      </xdr:nvSpPr>
      <xdr:spPr bwMode="auto">
        <a:xfrm>
          <a:off x="8096250" y="576357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25</xdr:row>
      <xdr:rowOff>0</xdr:rowOff>
    </xdr:from>
    <xdr:to>
      <xdr:col>11</xdr:col>
      <xdr:colOff>314325</xdr:colOff>
      <xdr:row>26</xdr:row>
      <xdr:rowOff>133350</xdr:rowOff>
    </xdr:to>
    <xdr:sp macro="" textlink="">
      <xdr:nvSpPr>
        <xdr:cNvPr id="50458" name="AutoShape 1" descr="Eine Matrixformel, die Konstanten verwendet">
          <a:extLst>
            <a:ext uri="{FF2B5EF4-FFF2-40B4-BE49-F238E27FC236}">
              <a16:creationId xmlns:a16="http://schemas.microsoft.com/office/drawing/2014/main" id="{C695ED98-8E03-D237-9F5B-30348FA046EC}"/>
            </a:ext>
          </a:extLst>
        </xdr:cNvPr>
        <xdr:cNvSpPr>
          <a:spLocks noChangeAspect="1" noChangeArrowheads="1"/>
        </xdr:cNvSpPr>
      </xdr:nvSpPr>
      <xdr:spPr bwMode="auto">
        <a:xfrm>
          <a:off x="8096250" y="43624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25</xdr:row>
      <xdr:rowOff>0</xdr:rowOff>
    </xdr:from>
    <xdr:to>
      <xdr:col>11</xdr:col>
      <xdr:colOff>314325</xdr:colOff>
      <xdr:row>26</xdr:row>
      <xdr:rowOff>133350</xdr:rowOff>
    </xdr:to>
    <xdr:sp macro="" textlink="">
      <xdr:nvSpPr>
        <xdr:cNvPr id="50459" name="AutoShape 1" descr="Eine Matrixformel, die Konstanten verwendet">
          <a:extLst>
            <a:ext uri="{FF2B5EF4-FFF2-40B4-BE49-F238E27FC236}">
              <a16:creationId xmlns:a16="http://schemas.microsoft.com/office/drawing/2014/main" id="{30F0B1B6-3113-66C6-AA35-45CF8B479594}"/>
            </a:ext>
          </a:extLst>
        </xdr:cNvPr>
        <xdr:cNvSpPr>
          <a:spLocks noChangeAspect="1" noChangeArrowheads="1"/>
        </xdr:cNvSpPr>
      </xdr:nvSpPr>
      <xdr:spPr bwMode="auto">
        <a:xfrm>
          <a:off x="8096250" y="43624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25</xdr:row>
      <xdr:rowOff>0</xdr:rowOff>
    </xdr:from>
    <xdr:to>
      <xdr:col>11</xdr:col>
      <xdr:colOff>314325</xdr:colOff>
      <xdr:row>26</xdr:row>
      <xdr:rowOff>133350</xdr:rowOff>
    </xdr:to>
    <xdr:sp macro="" textlink="">
      <xdr:nvSpPr>
        <xdr:cNvPr id="50460" name="AutoShape 1" descr="Eine Matrixformel, die Konstanten verwendet">
          <a:extLst>
            <a:ext uri="{FF2B5EF4-FFF2-40B4-BE49-F238E27FC236}">
              <a16:creationId xmlns:a16="http://schemas.microsoft.com/office/drawing/2014/main" id="{57F9A8A7-F4CE-477D-2B11-53D6C0A521DC}"/>
            </a:ext>
          </a:extLst>
        </xdr:cNvPr>
        <xdr:cNvSpPr>
          <a:spLocks noChangeAspect="1" noChangeArrowheads="1"/>
        </xdr:cNvSpPr>
      </xdr:nvSpPr>
      <xdr:spPr bwMode="auto">
        <a:xfrm>
          <a:off x="8096250" y="43624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25</xdr:row>
      <xdr:rowOff>0</xdr:rowOff>
    </xdr:from>
    <xdr:to>
      <xdr:col>11</xdr:col>
      <xdr:colOff>314325</xdr:colOff>
      <xdr:row>26</xdr:row>
      <xdr:rowOff>133350</xdr:rowOff>
    </xdr:to>
    <xdr:sp macro="" textlink="">
      <xdr:nvSpPr>
        <xdr:cNvPr id="50461" name="AutoShape 1" descr="Eine Matrixformel, die Konstanten verwendet">
          <a:extLst>
            <a:ext uri="{FF2B5EF4-FFF2-40B4-BE49-F238E27FC236}">
              <a16:creationId xmlns:a16="http://schemas.microsoft.com/office/drawing/2014/main" id="{BF8737CB-3FB6-9359-6590-76A531CAA888}"/>
            </a:ext>
          </a:extLst>
        </xdr:cNvPr>
        <xdr:cNvSpPr>
          <a:spLocks noChangeAspect="1" noChangeArrowheads="1"/>
        </xdr:cNvSpPr>
      </xdr:nvSpPr>
      <xdr:spPr bwMode="auto">
        <a:xfrm>
          <a:off x="8096250" y="43624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25</xdr:row>
      <xdr:rowOff>0</xdr:rowOff>
    </xdr:from>
    <xdr:to>
      <xdr:col>11</xdr:col>
      <xdr:colOff>314325</xdr:colOff>
      <xdr:row>26</xdr:row>
      <xdr:rowOff>133350</xdr:rowOff>
    </xdr:to>
    <xdr:sp macro="" textlink="">
      <xdr:nvSpPr>
        <xdr:cNvPr id="50462" name="AutoShape 1" descr="Eine Matrixformel, die Konstanten verwendet">
          <a:extLst>
            <a:ext uri="{FF2B5EF4-FFF2-40B4-BE49-F238E27FC236}">
              <a16:creationId xmlns:a16="http://schemas.microsoft.com/office/drawing/2014/main" id="{B36E93F8-030A-AA81-179C-27AC3A7A534B}"/>
            </a:ext>
          </a:extLst>
        </xdr:cNvPr>
        <xdr:cNvSpPr>
          <a:spLocks noChangeAspect="1" noChangeArrowheads="1"/>
        </xdr:cNvSpPr>
      </xdr:nvSpPr>
      <xdr:spPr bwMode="auto">
        <a:xfrm>
          <a:off x="8096250" y="43624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25</xdr:row>
      <xdr:rowOff>0</xdr:rowOff>
    </xdr:from>
    <xdr:to>
      <xdr:col>11</xdr:col>
      <xdr:colOff>314325</xdr:colOff>
      <xdr:row>26</xdr:row>
      <xdr:rowOff>133350</xdr:rowOff>
    </xdr:to>
    <xdr:sp macro="" textlink="">
      <xdr:nvSpPr>
        <xdr:cNvPr id="50463" name="AutoShape 1" descr="Eine Matrixformel, die Konstanten verwendet">
          <a:extLst>
            <a:ext uri="{FF2B5EF4-FFF2-40B4-BE49-F238E27FC236}">
              <a16:creationId xmlns:a16="http://schemas.microsoft.com/office/drawing/2014/main" id="{C3985C67-05E3-6276-13DC-756E6AC8273B}"/>
            </a:ext>
          </a:extLst>
        </xdr:cNvPr>
        <xdr:cNvSpPr>
          <a:spLocks noChangeAspect="1" noChangeArrowheads="1"/>
        </xdr:cNvSpPr>
      </xdr:nvSpPr>
      <xdr:spPr bwMode="auto">
        <a:xfrm>
          <a:off x="8096250" y="43624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37</xdr:row>
      <xdr:rowOff>0</xdr:rowOff>
    </xdr:from>
    <xdr:to>
      <xdr:col>11</xdr:col>
      <xdr:colOff>314325</xdr:colOff>
      <xdr:row>38</xdr:row>
      <xdr:rowOff>133350</xdr:rowOff>
    </xdr:to>
    <xdr:sp macro="" textlink="">
      <xdr:nvSpPr>
        <xdr:cNvPr id="50464" name="AutoShape 1" descr="Eine Matrixformel, die Konstanten verwendet">
          <a:extLst>
            <a:ext uri="{FF2B5EF4-FFF2-40B4-BE49-F238E27FC236}">
              <a16:creationId xmlns:a16="http://schemas.microsoft.com/office/drawing/2014/main" id="{353BD066-5CF4-5B13-E058-5B8D0195C219}"/>
            </a:ext>
          </a:extLst>
        </xdr:cNvPr>
        <xdr:cNvSpPr>
          <a:spLocks noChangeAspect="1" noChangeArrowheads="1"/>
        </xdr:cNvSpPr>
      </xdr:nvSpPr>
      <xdr:spPr bwMode="auto">
        <a:xfrm>
          <a:off x="8096250" y="63055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37</xdr:row>
      <xdr:rowOff>0</xdr:rowOff>
    </xdr:from>
    <xdr:to>
      <xdr:col>11</xdr:col>
      <xdr:colOff>314325</xdr:colOff>
      <xdr:row>38</xdr:row>
      <xdr:rowOff>133350</xdr:rowOff>
    </xdr:to>
    <xdr:sp macro="" textlink="">
      <xdr:nvSpPr>
        <xdr:cNvPr id="50465" name="AutoShape 1" descr="Eine Matrixformel, die Konstanten verwendet">
          <a:extLst>
            <a:ext uri="{FF2B5EF4-FFF2-40B4-BE49-F238E27FC236}">
              <a16:creationId xmlns:a16="http://schemas.microsoft.com/office/drawing/2014/main" id="{967A34E6-89F6-1AA6-34A9-647B515690C4}"/>
            </a:ext>
          </a:extLst>
        </xdr:cNvPr>
        <xdr:cNvSpPr>
          <a:spLocks noChangeAspect="1" noChangeArrowheads="1"/>
        </xdr:cNvSpPr>
      </xdr:nvSpPr>
      <xdr:spPr bwMode="auto">
        <a:xfrm>
          <a:off x="8096250" y="63055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37</xdr:row>
      <xdr:rowOff>0</xdr:rowOff>
    </xdr:from>
    <xdr:to>
      <xdr:col>11</xdr:col>
      <xdr:colOff>314325</xdr:colOff>
      <xdr:row>38</xdr:row>
      <xdr:rowOff>133350</xdr:rowOff>
    </xdr:to>
    <xdr:sp macro="" textlink="">
      <xdr:nvSpPr>
        <xdr:cNvPr id="50466" name="AutoShape 1" descr="Eine Matrixformel, die Konstanten verwendet">
          <a:extLst>
            <a:ext uri="{FF2B5EF4-FFF2-40B4-BE49-F238E27FC236}">
              <a16:creationId xmlns:a16="http://schemas.microsoft.com/office/drawing/2014/main" id="{4BCF996C-5B78-08D9-39A6-A5632B3BB844}"/>
            </a:ext>
          </a:extLst>
        </xdr:cNvPr>
        <xdr:cNvSpPr>
          <a:spLocks noChangeAspect="1" noChangeArrowheads="1"/>
        </xdr:cNvSpPr>
      </xdr:nvSpPr>
      <xdr:spPr bwMode="auto">
        <a:xfrm>
          <a:off x="8096250" y="63055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37</xdr:row>
      <xdr:rowOff>0</xdr:rowOff>
    </xdr:from>
    <xdr:to>
      <xdr:col>11</xdr:col>
      <xdr:colOff>314325</xdr:colOff>
      <xdr:row>38</xdr:row>
      <xdr:rowOff>133350</xdr:rowOff>
    </xdr:to>
    <xdr:sp macro="" textlink="">
      <xdr:nvSpPr>
        <xdr:cNvPr id="50467" name="AutoShape 1" descr="Eine Matrixformel, die Konstanten verwendet">
          <a:extLst>
            <a:ext uri="{FF2B5EF4-FFF2-40B4-BE49-F238E27FC236}">
              <a16:creationId xmlns:a16="http://schemas.microsoft.com/office/drawing/2014/main" id="{EA9624E0-3364-2E97-DC63-D09AFB38349A}"/>
            </a:ext>
          </a:extLst>
        </xdr:cNvPr>
        <xdr:cNvSpPr>
          <a:spLocks noChangeAspect="1" noChangeArrowheads="1"/>
        </xdr:cNvSpPr>
      </xdr:nvSpPr>
      <xdr:spPr bwMode="auto">
        <a:xfrm>
          <a:off x="8096250" y="63055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37</xdr:row>
      <xdr:rowOff>0</xdr:rowOff>
    </xdr:from>
    <xdr:to>
      <xdr:col>11</xdr:col>
      <xdr:colOff>314325</xdr:colOff>
      <xdr:row>38</xdr:row>
      <xdr:rowOff>133350</xdr:rowOff>
    </xdr:to>
    <xdr:sp macro="" textlink="">
      <xdr:nvSpPr>
        <xdr:cNvPr id="50468" name="AutoShape 1" descr="Eine Matrixformel, die Konstanten verwendet">
          <a:extLst>
            <a:ext uri="{FF2B5EF4-FFF2-40B4-BE49-F238E27FC236}">
              <a16:creationId xmlns:a16="http://schemas.microsoft.com/office/drawing/2014/main" id="{0CE29069-EF99-A3FF-8599-30446439215B}"/>
            </a:ext>
          </a:extLst>
        </xdr:cNvPr>
        <xdr:cNvSpPr>
          <a:spLocks noChangeAspect="1" noChangeArrowheads="1"/>
        </xdr:cNvSpPr>
      </xdr:nvSpPr>
      <xdr:spPr bwMode="auto">
        <a:xfrm>
          <a:off x="8096250" y="63055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37</xdr:row>
      <xdr:rowOff>0</xdr:rowOff>
    </xdr:from>
    <xdr:to>
      <xdr:col>11</xdr:col>
      <xdr:colOff>314325</xdr:colOff>
      <xdr:row>38</xdr:row>
      <xdr:rowOff>133350</xdr:rowOff>
    </xdr:to>
    <xdr:sp macro="" textlink="">
      <xdr:nvSpPr>
        <xdr:cNvPr id="50469" name="AutoShape 1" descr="Eine Matrixformel, die Konstanten verwendet">
          <a:extLst>
            <a:ext uri="{FF2B5EF4-FFF2-40B4-BE49-F238E27FC236}">
              <a16:creationId xmlns:a16="http://schemas.microsoft.com/office/drawing/2014/main" id="{26357409-8C1E-2ABF-575B-161D87E6B7FC}"/>
            </a:ext>
          </a:extLst>
        </xdr:cNvPr>
        <xdr:cNvSpPr>
          <a:spLocks noChangeAspect="1" noChangeArrowheads="1"/>
        </xdr:cNvSpPr>
      </xdr:nvSpPr>
      <xdr:spPr bwMode="auto">
        <a:xfrm>
          <a:off x="8096250" y="63055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152</xdr:row>
      <xdr:rowOff>0</xdr:rowOff>
    </xdr:from>
    <xdr:to>
      <xdr:col>11</xdr:col>
      <xdr:colOff>314325</xdr:colOff>
      <xdr:row>153</xdr:row>
      <xdr:rowOff>133350</xdr:rowOff>
    </xdr:to>
    <xdr:sp macro="" textlink="">
      <xdr:nvSpPr>
        <xdr:cNvPr id="50470" name="AutoShape 1" descr="Eine Matrixformel, die Konstanten verwendet">
          <a:extLst>
            <a:ext uri="{FF2B5EF4-FFF2-40B4-BE49-F238E27FC236}">
              <a16:creationId xmlns:a16="http://schemas.microsoft.com/office/drawing/2014/main" id="{D8E4C2A0-B7AD-CD8A-CC01-7AF1C2E33E1B}"/>
            </a:ext>
          </a:extLst>
        </xdr:cNvPr>
        <xdr:cNvSpPr>
          <a:spLocks noChangeAspect="1" noChangeArrowheads="1"/>
        </xdr:cNvSpPr>
      </xdr:nvSpPr>
      <xdr:spPr bwMode="auto">
        <a:xfrm>
          <a:off x="8096250" y="249269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152</xdr:row>
      <xdr:rowOff>0</xdr:rowOff>
    </xdr:from>
    <xdr:to>
      <xdr:col>11</xdr:col>
      <xdr:colOff>314325</xdr:colOff>
      <xdr:row>153</xdr:row>
      <xdr:rowOff>133350</xdr:rowOff>
    </xdr:to>
    <xdr:sp macro="" textlink="">
      <xdr:nvSpPr>
        <xdr:cNvPr id="50471" name="AutoShape 1" descr="Eine Matrixformel, die Konstanten verwendet">
          <a:extLst>
            <a:ext uri="{FF2B5EF4-FFF2-40B4-BE49-F238E27FC236}">
              <a16:creationId xmlns:a16="http://schemas.microsoft.com/office/drawing/2014/main" id="{C191E855-1974-5E9D-CBFB-55E1E6187C5A}"/>
            </a:ext>
          </a:extLst>
        </xdr:cNvPr>
        <xdr:cNvSpPr>
          <a:spLocks noChangeAspect="1" noChangeArrowheads="1"/>
        </xdr:cNvSpPr>
      </xdr:nvSpPr>
      <xdr:spPr bwMode="auto">
        <a:xfrm>
          <a:off x="8096250" y="249269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152</xdr:row>
      <xdr:rowOff>0</xdr:rowOff>
    </xdr:from>
    <xdr:to>
      <xdr:col>11</xdr:col>
      <xdr:colOff>314325</xdr:colOff>
      <xdr:row>153</xdr:row>
      <xdr:rowOff>133350</xdr:rowOff>
    </xdr:to>
    <xdr:sp macro="" textlink="">
      <xdr:nvSpPr>
        <xdr:cNvPr id="50472" name="AutoShape 1" descr="Eine Matrixformel, die Konstanten verwendet">
          <a:extLst>
            <a:ext uri="{FF2B5EF4-FFF2-40B4-BE49-F238E27FC236}">
              <a16:creationId xmlns:a16="http://schemas.microsoft.com/office/drawing/2014/main" id="{C4DE9377-0FC6-BFDE-092C-FEBBB768483A}"/>
            </a:ext>
          </a:extLst>
        </xdr:cNvPr>
        <xdr:cNvSpPr>
          <a:spLocks noChangeAspect="1" noChangeArrowheads="1"/>
        </xdr:cNvSpPr>
      </xdr:nvSpPr>
      <xdr:spPr bwMode="auto">
        <a:xfrm>
          <a:off x="8096250" y="249269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152</xdr:row>
      <xdr:rowOff>0</xdr:rowOff>
    </xdr:from>
    <xdr:to>
      <xdr:col>11</xdr:col>
      <xdr:colOff>314325</xdr:colOff>
      <xdr:row>153</xdr:row>
      <xdr:rowOff>133350</xdr:rowOff>
    </xdr:to>
    <xdr:sp macro="" textlink="">
      <xdr:nvSpPr>
        <xdr:cNvPr id="50473" name="AutoShape 1" descr="Eine Matrixformel, die Konstanten verwendet">
          <a:extLst>
            <a:ext uri="{FF2B5EF4-FFF2-40B4-BE49-F238E27FC236}">
              <a16:creationId xmlns:a16="http://schemas.microsoft.com/office/drawing/2014/main" id="{6703D522-C11C-CF86-AA75-947571B78D62}"/>
            </a:ext>
          </a:extLst>
        </xdr:cNvPr>
        <xdr:cNvSpPr>
          <a:spLocks noChangeAspect="1" noChangeArrowheads="1"/>
        </xdr:cNvSpPr>
      </xdr:nvSpPr>
      <xdr:spPr bwMode="auto">
        <a:xfrm>
          <a:off x="8096250" y="249269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152</xdr:row>
      <xdr:rowOff>0</xdr:rowOff>
    </xdr:from>
    <xdr:to>
      <xdr:col>11</xdr:col>
      <xdr:colOff>314325</xdr:colOff>
      <xdr:row>153</xdr:row>
      <xdr:rowOff>133350</xdr:rowOff>
    </xdr:to>
    <xdr:sp macro="" textlink="">
      <xdr:nvSpPr>
        <xdr:cNvPr id="50474" name="AutoShape 1" descr="Eine Matrixformel, die Konstanten verwendet">
          <a:extLst>
            <a:ext uri="{FF2B5EF4-FFF2-40B4-BE49-F238E27FC236}">
              <a16:creationId xmlns:a16="http://schemas.microsoft.com/office/drawing/2014/main" id="{ED327C8B-605B-311B-7EB4-7CD56415582D}"/>
            </a:ext>
          </a:extLst>
        </xdr:cNvPr>
        <xdr:cNvSpPr>
          <a:spLocks noChangeAspect="1" noChangeArrowheads="1"/>
        </xdr:cNvSpPr>
      </xdr:nvSpPr>
      <xdr:spPr bwMode="auto">
        <a:xfrm>
          <a:off x="8096250" y="249269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152</xdr:row>
      <xdr:rowOff>0</xdr:rowOff>
    </xdr:from>
    <xdr:to>
      <xdr:col>11</xdr:col>
      <xdr:colOff>314325</xdr:colOff>
      <xdr:row>153</xdr:row>
      <xdr:rowOff>133350</xdr:rowOff>
    </xdr:to>
    <xdr:sp macro="" textlink="">
      <xdr:nvSpPr>
        <xdr:cNvPr id="50475" name="AutoShape 1" descr="Eine Matrixformel, die Konstanten verwendet">
          <a:extLst>
            <a:ext uri="{FF2B5EF4-FFF2-40B4-BE49-F238E27FC236}">
              <a16:creationId xmlns:a16="http://schemas.microsoft.com/office/drawing/2014/main" id="{48CCE4C4-31E6-C903-D7C1-947F90963F73}"/>
            </a:ext>
          </a:extLst>
        </xdr:cNvPr>
        <xdr:cNvSpPr>
          <a:spLocks noChangeAspect="1" noChangeArrowheads="1"/>
        </xdr:cNvSpPr>
      </xdr:nvSpPr>
      <xdr:spPr bwMode="auto">
        <a:xfrm>
          <a:off x="8096250" y="249269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208</xdr:row>
      <xdr:rowOff>0</xdr:rowOff>
    </xdr:from>
    <xdr:to>
      <xdr:col>11</xdr:col>
      <xdr:colOff>314325</xdr:colOff>
      <xdr:row>209</xdr:row>
      <xdr:rowOff>133350</xdr:rowOff>
    </xdr:to>
    <xdr:sp macro="" textlink="">
      <xdr:nvSpPr>
        <xdr:cNvPr id="50476" name="AutoShape 1" descr="Eine Matrixformel, die Konstanten verwendet">
          <a:extLst>
            <a:ext uri="{FF2B5EF4-FFF2-40B4-BE49-F238E27FC236}">
              <a16:creationId xmlns:a16="http://schemas.microsoft.com/office/drawing/2014/main" id="{F48F8BB1-1F89-C0B2-7C1B-E76DEFD36D6A}"/>
            </a:ext>
          </a:extLst>
        </xdr:cNvPr>
        <xdr:cNvSpPr>
          <a:spLocks noChangeAspect="1" noChangeArrowheads="1"/>
        </xdr:cNvSpPr>
      </xdr:nvSpPr>
      <xdr:spPr bwMode="auto">
        <a:xfrm>
          <a:off x="8096250" y="339947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208</xdr:row>
      <xdr:rowOff>0</xdr:rowOff>
    </xdr:from>
    <xdr:to>
      <xdr:col>11</xdr:col>
      <xdr:colOff>314325</xdr:colOff>
      <xdr:row>209</xdr:row>
      <xdr:rowOff>133350</xdr:rowOff>
    </xdr:to>
    <xdr:sp macro="" textlink="">
      <xdr:nvSpPr>
        <xdr:cNvPr id="50477" name="AutoShape 1" descr="Eine Matrixformel, die Konstanten verwendet">
          <a:extLst>
            <a:ext uri="{FF2B5EF4-FFF2-40B4-BE49-F238E27FC236}">
              <a16:creationId xmlns:a16="http://schemas.microsoft.com/office/drawing/2014/main" id="{386167A5-F6A8-425C-9B07-5950195680D3}"/>
            </a:ext>
          </a:extLst>
        </xdr:cNvPr>
        <xdr:cNvSpPr>
          <a:spLocks noChangeAspect="1" noChangeArrowheads="1"/>
        </xdr:cNvSpPr>
      </xdr:nvSpPr>
      <xdr:spPr bwMode="auto">
        <a:xfrm>
          <a:off x="8096250" y="339947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208</xdr:row>
      <xdr:rowOff>0</xdr:rowOff>
    </xdr:from>
    <xdr:to>
      <xdr:col>11</xdr:col>
      <xdr:colOff>314325</xdr:colOff>
      <xdr:row>209</xdr:row>
      <xdr:rowOff>133350</xdr:rowOff>
    </xdr:to>
    <xdr:sp macro="" textlink="">
      <xdr:nvSpPr>
        <xdr:cNvPr id="50478" name="AutoShape 1" descr="Eine Matrixformel, die Konstanten verwendet">
          <a:extLst>
            <a:ext uri="{FF2B5EF4-FFF2-40B4-BE49-F238E27FC236}">
              <a16:creationId xmlns:a16="http://schemas.microsoft.com/office/drawing/2014/main" id="{E2AF819F-2891-5524-903F-36B6117EF35F}"/>
            </a:ext>
          </a:extLst>
        </xdr:cNvPr>
        <xdr:cNvSpPr>
          <a:spLocks noChangeAspect="1" noChangeArrowheads="1"/>
        </xdr:cNvSpPr>
      </xdr:nvSpPr>
      <xdr:spPr bwMode="auto">
        <a:xfrm>
          <a:off x="8096250" y="339947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208</xdr:row>
      <xdr:rowOff>0</xdr:rowOff>
    </xdr:from>
    <xdr:to>
      <xdr:col>11</xdr:col>
      <xdr:colOff>314325</xdr:colOff>
      <xdr:row>209</xdr:row>
      <xdr:rowOff>133350</xdr:rowOff>
    </xdr:to>
    <xdr:sp macro="" textlink="">
      <xdr:nvSpPr>
        <xdr:cNvPr id="50479" name="AutoShape 1" descr="Eine Matrixformel, die Konstanten verwendet">
          <a:extLst>
            <a:ext uri="{FF2B5EF4-FFF2-40B4-BE49-F238E27FC236}">
              <a16:creationId xmlns:a16="http://schemas.microsoft.com/office/drawing/2014/main" id="{53A95039-1635-8F2A-68E2-F87CC7B00811}"/>
            </a:ext>
          </a:extLst>
        </xdr:cNvPr>
        <xdr:cNvSpPr>
          <a:spLocks noChangeAspect="1" noChangeArrowheads="1"/>
        </xdr:cNvSpPr>
      </xdr:nvSpPr>
      <xdr:spPr bwMode="auto">
        <a:xfrm>
          <a:off x="8096250" y="339947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208</xdr:row>
      <xdr:rowOff>0</xdr:rowOff>
    </xdr:from>
    <xdr:to>
      <xdr:col>11</xdr:col>
      <xdr:colOff>314325</xdr:colOff>
      <xdr:row>209</xdr:row>
      <xdr:rowOff>133350</xdr:rowOff>
    </xdr:to>
    <xdr:sp macro="" textlink="">
      <xdr:nvSpPr>
        <xdr:cNvPr id="50480" name="AutoShape 1" descr="Eine Matrixformel, die Konstanten verwendet">
          <a:extLst>
            <a:ext uri="{FF2B5EF4-FFF2-40B4-BE49-F238E27FC236}">
              <a16:creationId xmlns:a16="http://schemas.microsoft.com/office/drawing/2014/main" id="{D4A9FB24-7928-170B-802E-F5560780D82B}"/>
            </a:ext>
          </a:extLst>
        </xdr:cNvPr>
        <xdr:cNvSpPr>
          <a:spLocks noChangeAspect="1" noChangeArrowheads="1"/>
        </xdr:cNvSpPr>
      </xdr:nvSpPr>
      <xdr:spPr bwMode="auto">
        <a:xfrm>
          <a:off x="8096250" y="339947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208</xdr:row>
      <xdr:rowOff>0</xdr:rowOff>
    </xdr:from>
    <xdr:to>
      <xdr:col>11</xdr:col>
      <xdr:colOff>314325</xdr:colOff>
      <xdr:row>209</xdr:row>
      <xdr:rowOff>133350</xdr:rowOff>
    </xdr:to>
    <xdr:sp macro="" textlink="">
      <xdr:nvSpPr>
        <xdr:cNvPr id="50481" name="AutoShape 1" descr="Eine Matrixformel, die Konstanten verwendet">
          <a:extLst>
            <a:ext uri="{FF2B5EF4-FFF2-40B4-BE49-F238E27FC236}">
              <a16:creationId xmlns:a16="http://schemas.microsoft.com/office/drawing/2014/main" id="{59816EEB-60AA-F7D2-94E5-17A24AE8B1DB}"/>
            </a:ext>
          </a:extLst>
        </xdr:cNvPr>
        <xdr:cNvSpPr>
          <a:spLocks noChangeAspect="1" noChangeArrowheads="1"/>
        </xdr:cNvSpPr>
      </xdr:nvSpPr>
      <xdr:spPr bwMode="auto">
        <a:xfrm>
          <a:off x="8096250" y="339947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268</xdr:row>
      <xdr:rowOff>0</xdr:rowOff>
    </xdr:from>
    <xdr:to>
      <xdr:col>11</xdr:col>
      <xdr:colOff>314325</xdr:colOff>
      <xdr:row>269</xdr:row>
      <xdr:rowOff>133350</xdr:rowOff>
    </xdr:to>
    <xdr:sp macro="" textlink="">
      <xdr:nvSpPr>
        <xdr:cNvPr id="50482" name="AutoShape 1" descr="Eine Matrixformel, die Konstanten verwendet">
          <a:extLst>
            <a:ext uri="{FF2B5EF4-FFF2-40B4-BE49-F238E27FC236}">
              <a16:creationId xmlns:a16="http://schemas.microsoft.com/office/drawing/2014/main" id="{23F29F67-B7F0-6006-063A-B36DBDE9E379}"/>
            </a:ext>
          </a:extLst>
        </xdr:cNvPr>
        <xdr:cNvSpPr>
          <a:spLocks noChangeAspect="1" noChangeArrowheads="1"/>
        </xdr:cNvSpPr>
      </xdr:nvSpPr>
      <xdr:spPr bwMode="auto">
        <a:xfrm>
          <a:off x="8096250" y="437102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268</xdr:row>
      <xdr:rowOff>0</xdr:rowOff>
    </xdr:from>
    <xdr:to>
      <xdr:col>11</xdr:col>
      <xdr:colOff>314325</xdr:colOff>
      <xdr:row>269</xdr:row>
      <xdr:rowOff>133350</xdr:rowOff>
    </xdr:to>
    <xdr:sp macro="" textlink="">
      <xdr:nvSpPr>
        <xdr:cNvPr id="50483" name="AutoShape 1" descr="Eine Matrixformel, die Konstanten verwendet">
          <a:extLst>
            <a:ext uri="{FF2B5EF4-FFF2-40B4-BE49-F238E27FC236}">
              <a16:creationId xmlns:a16="http://schemas.microsoft.com/office/drawing/2014/main" id="{4808B33E-685D-6D06-0E36-B9E61588EF08}"/>
            </a:ext>
          </a:extLst>
        </xdr:cNvPr>
        <xdr:cNvSpPr>
          <a:spLocks noChangeAspect="1" noChangeArrowheads="1"/>
        </xdr:cNvSpPr>
      </xdr:nvSpPr>
      <xdr:spPr bwMode="auto">
        <a:xfrm>
          <a:off x="8096250" y="437102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268</xdr:row>
      <xdr:rowOff>0</xdr:rowOff>
    </xdr:from>
    <xdr:to>
      <xdr:col>11</xdr:col>
      <xdr:colOff>314325</xdr:colOff>
      <xdr:row>269</xdr:row>
      <xdr:rowOff>133350</xdr:rowOff>
    </xdr:to>
    <xdr:sp macro="" textlink="">
      <xdr:nvSpPr>
        <xdr:cNvPr id="50484" name="AutoShape 1" descr="Eine Matrixformel, die Konstanten verwendet">
          <a:extLst>
            <a:ext uri="{FF2B5EF4-FFF2-40B4-BE49-F238E27FC236}">
              <a16:creationId xmlns:a16="http://schemas.microsoft.com/office/drawing/2014/main" id="{C35CE1B5-0211-05D0-A2FA-289D21B1F2F5}"/>
            </a:ext>
          </a:extLst>
        </xdr:cNvPr>
        <xdr:cNvSpPr>
          <a:spLocks noChangeAspect="1" noChangeArrowheads="1"/>
        </xdr:cNvSpPr>
      </xdr:nvSpPr>
      <xdr:spPr bwMode="auto">
        <a:xfrm>
          <a:off x="8096250" y="437102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268</xdr:row>
      <xdr:rowOff>0</xdr:rowOff>
    </xdr:from>
    <xdr:to>
      <xdr:col>11</xdr:col>
      <xdr:colOff>314325</xdr:colOff>
      <xdr:row>269</xdr:row>
      <xdr:rowOff>133350</xdr:rowOff>
    </xdr:to>
    <xdr:sp macro="" textlink="">
      <xdr:nvSpPr>
        <xdr:cNvPr id="50485" name="AutoShape 1" descr="Eine Matrixformel, die Konstanten verwendet">
          <a:extLst>
            <a:ext uri="{FF2B5EF4-FFF2-40B4-BE49-F238E27FC236}">
              <a16:creationId xmlns:a16="http://schemas.microsoft.com/office/drawing/2014/main" id="{0B2DE3A3-FAC0-BD26-9035-5B4A8904E5C3}"/>
            </a:ext>
          </a:extLst>
        </xdr:cNvPr>
        <xdr:cNvSpPr>
          <a:spLocks noChangeAspect="1" noChangeArrowheads="1"/>
        </xdr:cNvSpPr>
      </xdr:nvSpPr>
      <xdr:spPr bwMode="auto">
        <a:xfrm>
          <a:off x="8096250" y="437102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268</xdr:row>
      <xdr:rowOff>0</xdr:rowOff>
    </xdr:from>
    <xdr:to>
      <xdr:col>11</xdr:col>
      <xdr:colOff>314325</xdr:colOff>
      <xdr:row>269</xdr:row>
      <xdr:rowOff>133350</xdr:rowOff>
    </xdr:to>
    <xdr:sp macro="" textlink="">
      <xdr:nvSpPr>
        <xdr:cNvPr id="50486" name="AutoShape 1" descr="Eine Matrixformel, die Konstanten verwendet">
          <a:extLst>
            <a:ext uri="{FF2B5EF4-FFF2-40B4-BE49-F238E27FC236}">
              <a16:creationId xmlns:a16="http://schemas.microsoft.com/office/drawing/2014/main" id="{D0763A42-ED84-73F9-9F0F-497C6B74956F}"/>
            </a:ext>
          </a:extLst>
        </xdr:cNvPr>
        <xdr:cNvSpPr>
          <a:spLocks noChangeAspect="1" noChangeArrowheads="1"/>
        </xdr:cNvSpPr>
      </xdr:nvSpPr>
      <xdr:spPr bwMode="auto">
        <a:xfrm>
          <a:off x="8096250" y="437102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268</xdr:row>
      <xdr:rowOff>0</xdr:rowOff>
    </xdr:from>
    <xdr:to>
      <xdr:col>11</xdr:col>
      <xdr:colOff>314325</xdr:colOff>
      <xdr:row>269</xdr:row>
      <xdr:rowOff>133350</xdr:rowOff>
    </xdr:to>
    <xdr:sp macro="" textlink="">
      <xdr:nvSpPr>
        <xdr:cNvPr id="50487" name="AutoShape 1" descr="Eine Matrixformel, die Konstanten verwendet">
          <a:extLst>
            <a:ext uri="{FF2B5EF4-FFF2-40B4-BE49-F238E27FC236}">
              <a16:creationId xmlns:a16="http://schemas.microsoft.com/office/drawing/2014/main" id="{ED68CA52-F96D-FAB7-7095-361820B2E65E}"/>
            </a:ext>
          </a:extLst>
        </xdr:cNvPr>
        <xdr:cNvSpPr>
          <a:spLocks noChangeAspect="1" noChangeArrowheads="1"/>
        </xdr:cNvSpPr>
      </xdr:nvSpPr>
      <xdr:spPr bwMode="auto">
        <a:xfrm>
          <a:off x="8096250" y="437102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173</xdr:row>
      <xdr:rowOff>0</xdr:rowOff>
    </xdr:from>
    <xdr:to>
      <xdr:col>11</xdr:col>
      <xdr:colOff>314325</xdr:colOff>
      <xdr:row>174</xdr:row>
      <xdr:rowOff>133350</xdr:rowOff>
    </xdr:to>
    <xdr:sp macro="" textlink="">
      <xdr:nvSpPr>
        <xdr:cNvPr id="50488" name="AutoShape 1" descr="Eine Matrixformel, die Konstanten verwendet">
          <a:extLst>
            <a:ext uri="{FF2B5EF4-FFF2-40B4-BE49-F238E27FC236}">
              <a16:creationId xmlns:a16="http://schemas.microsoft.com/office/drawing/2014/main" id="{EA826EF6-A3C2-CF83-1E2C-E9C24175B1AD}"/>
            </a:ext>
          </a:extLst>
        </xdr:cNvPr>
        <xdr:cNvSpPr>
          <a:spLocks noChangeAspect="1" noChangeArrowheads="1"/>
        </xdr:cNvSpPr>
      </xdr:nvSpPr>
      <xdr:spPr bwMode="auto">
        <a:xfrm>
          <a:off x="8096250" y="283273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173</xdr:row>
      <xdr:rowOff>0</xdr:rowOff>
    </xdr:from>
    <xdr:to>
      <xdr:col>11</xdr:col>
      <xdr:colOff>314325</xdr:colOff>
      <xdr:row>174</xdr:row>
      <xdr:rowOff>133350</xdr:rowOff>
    </xdr:to>
    <xdr:sp macro="" textlink="">
      <xdr:nvSpPr>
        <xdr:cNvPr id="50489" name="AutoShape 1" descr="Eine Matrixformel, die Konstanten verwendet">
          <a:extLst>
            <a:ext uri="{FF2B5EF4-FFF2-40B4-BE49-F238E27FC236}">
              <a16:creationId xmlns:a16="http://schemas.microsoft.com/office/drawing/2014/main" id="{822B239A-B4C0-9D00-05C3-36DE14DCE1CF}"/>
            </a:ext>
          </a:extLst>
        </xdr:cNvPr>
        <xdr:cNvSpPr>
          <a:spLocks noChangeAspect="1" noChangeArrowheads="1"/>
        </xdr:cNvSpPr>
      </xdr:nvSpPr>
      <xdr:spPr bwMode="auto">
        <a:xfrm>
          <a:off x="8096250" y="283273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173</xdr:row>
      <xdr:rowOff>0</xdr:rowOff>
    </xdr:from>
    <xdr:to>
      <xdr:col>11</xdr:col>
      <xdr:colOff>314325</xdr:colOff>
      <xdr:row>174</xdr:row>
      <xdr:rowOff>133350</xdr:rowOff>
    </xdr:to>
    <xdr:sp macro="" textlink="">
      <xdr:nvSpPr>
        <xdr:cNvPr id="50490" name="AutoShape 1" descr="Eine Matrixformel, die Konstanten verwendet">
          <a:extLst>
            <a:ext uri="{FF2B5EF4-FFF2-40B4-BE49-F238E27FC236}">
              <a16:creationId xmlns:a16="http://schemas.microsoft.com/office/drawing/2014/main" id="{CEB5EBA2-2D5C-95BF-B6A5-5B03B3428B46}"/>
            </a:ext>
          </a:extLst>
        </xdr:cNvPr>
        <xdr:cNvSpPr>
          <a:spLocks noChangeAspect="1" noChangeArrowheads="1"/>
        </xdr:cNvSpPr>
      </xdr:nvSpPr>
      <xdr:spPr bwMode="auto">
        <a:xfrm>
          <a:off x="8096250" y="283273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173</xdr:row>
      <xdr:rowOff>0</xdr:rowOff>
    </xdr:from>
    <xdr:to>
      <xdr:col>11</xdr:col>
      <xdr:colOff>314325</xdr:colOff>
      <xdr:row>174</xdr:row>
      <xdr:rowOff>133350</xdr:rowOff>
    </xdr:to>
    <xdr:sp macro="" textlink="">
      <xdr:nvSpPr>
        <xdr:cNvPr id="50491" name="AutoShape 1" descr="Eine Matrixformel, die Konstanten verwendet">
          <a:extLst>
            <a:ext uri="{FF2B5EF4-FFF2-40B4-BE49-F238E27FC236}">
              <a16:creationId xmlns:a16="http://schemas.microsoft.com/office/drawing/2014/main" id="{B064299C-C803-C864-12DD-8D29E144BC3E}"/>
            </a:ext>
          </a:extLst>
        </xdr:cNvPr>
        <xdr:cNvSpPr>
          <a:spLocks noChangeAspect="1" noChangeArrowheads="1"/>
        </xdr:cNvSpPr>
      </xdr:nvSpPr>
      <xdr:spPr bwMode="auto">
        <a:xfrm>
          <a:off x="8096250" y="283273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173</xdr:row>
      <xdr:rowOff>0</xdr:rowOff>
    </xdr:from>
    <xdr:to>
      <xdr:col>11</xdr:col>
      <xdr:colOff>314325</xdr:colOff>
      <xdr:row>174</xdr:row>
      <xdr:rowOff>133350</xdr:rowOff>
    </xdr:to>
    <xdr:sp macro="" textlink="">
      <xdr:nvSpPr>
        <xdr:cNvPr id="50492" name="AutoShape 1" descr="Eine Matrixformel, die Konstanten verwendet">
          <a:extLst>
            <a:ext uri="{FF2B5EF4-FFF2-40B4-BE49-F238E27FC236}">
              <a16:creationId xmlns:a16="http://schemas.microsoft.com/office/drawing/2014/main" id="{B6DD35FD-8FD9-56C9-DB4E-524DDD2BD5F3}"/>
            </a:ext>
          </a:extLst>
        </xdr:cNvPr>
        <xdr:cNvSpPr>
          <a:spLocks noChangeAspect="1" noChangeArrowheads="1"/>
        </xdr:cNvSpPr>
      </xdr:nvSpPr>
      <xdr:spPr bwMode="auto">
        <a:xfrm>
          <a:off x="8096250" y="283273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173</xdr:row>
      <xdr:rowOff>0</xdr:rowOff>
    </xdr:from>
    <xdr:to>
      <xdr:col>11</xdr:col>
      <xdr:colOff>314325</xdr:colOff>
      <xdr:row>174</xdr:row>
      <xdr:rowOff>133350</xdr:rowOff>
    </xdr:to>
    <xdr:sp macro="" textlink="">
      <xdr:nvSpPr>
        <xdr:cNvPr id="50493" name="AutoShape 1" descr="Eine Matrixformel, die Konstanten verwendet">
          <a:extLst>
            <a:ext uri="{FF2B5EF4-FFF2-40B4-BE49-F238E27FC236}">
              <a16:creationId xmlns:a16="http://schemas.microsoft.com/office/drawing/2014/main" id="{5652C572-653E-2FEB-19DE-9D1DFF0C8EA8}"/>
            </a:ext>
          </a:extLst>
        </xdr:cNvPr>
        <xdr:cNvSpPr>
          <a:spLocks noChangeAspect="1" noChangeArrowheads="1"/>
        </xdr:cNvSpPr>
      </xdr:nvSpPr>
      <xdr:spPr bwMode="auto">
        <a:xfrm>
          <a:off x="8096250" y="283273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84</xdr:row>
      <xdr:rowOff>0</xdr:rowOff>
    </xdr:from>
    <xdr:to>
      <xdr:col>11</xdr:col>
      <xdr:colOff>314325</xdr:colOff>
      <xdr:row>85</xdr:row>
      <xdr:rowOff>133350</xdr:rowOff>
    </xdr:to>
    <xdr:sp macro="" textlink="">
      <xdr:nvSpPr>
        <xdr:cNvPr id="50494" name="AutoShape 1" descr="Eine Matrixformel, die Konstanten verwendet">
          <a:extLst>
            <a:ext uri="{FF2B5EF4-FFF2-40B4-BE49-F238E27FC236}">
              <a16:creationId xmlns:a16="http://schemas.microsoft.com/office/drawing/2014/main" id="{130B4DA0-D179-8BA1-F8A6-2F8DB0E3B500}"/>
            </a:ext>
          </a:extLst>
        </xdr:cNvPr>
        <xdr:cNvSpPr>
          <a:spLocks noChangeAspect="1" noChangeArrowheads="1"/>
        </xdr:cNvSpPr>
      </xdr:nvSpPr>
      <xdr:spPr bwMode="auto">
        <a:xfrm>
          <a:off x="8096250" y="139160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84</xdr:row>
      <xdr:rowOff>0</xdr:rowOff>
    </xdr:from>
    <xdr:to>
      <xdr:col>11</xdr:col>
      <xdr:colOff>314325</xdr:colOff>
      <xdr:row>85</xdr:row>
      <xdr:rowOff>133350</xdr:rowOff>
    </xdr:to>
    <xdr:sp macro="" textlink="">
      <xdr:nvSpPr>
        <xdr:cNvPr id="50495" name="AutoShape 1" descr="Eine Matrixformel, die Konstanten verwendet">
          <a:extLst>
            <a:ext uri="{FF2B5EF4-FFF2-40B4-BE49-F238E27FC236}">
              <a16:creationId xmlns:a16="http://schemas.microsoft.com/office/drawing/2014/main" id="{6BD036B2-C6A8-1E07-120E-14707A1A8878}"/>
            </a:ext>
          </a:extLst>
        </xdr:cNvPr>
        <xdr:cNvSpPr>
          <a:spLocks noChangeAspect="1" noChangeArrowheads="1"/>
        </xdr:cNvSpPr>
      </xdr:nvSpPr>
      <xdr:spPr bwMode="auto">
        <a:xfrm>
          <a:off x="8096250" y="139160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84</xdr:row>
      <xdr:rowOff>0</xdr:rowOff>
    </xdr:from>
    <xdr:to>
      <xdr:col>11</xdr:col>
      <xdr:colOff>314325</xdr:colOff>
      <xdr:row>85</xdr:row>
      <xdr:rowOff>133350</xdr:rowOff>
    </xdr:to>
    <xdr:sp macro="" textlink="">
      <xdr:nvSpPr>
        <xdr:cNvPr id="50496" name="AutoShape 1" descr="Eine Matrixformel, die Konstanten verwendet">
          <a:extLst>
            <a:ext uri="{FF2B5EF4-FFF2-40B4-BE49-F238E27FC236}">
              <a16:creationId xmlns:a16="http://schemas.microsoft.com/office/drawing/2014/main" id="{7AD89A77-4E2C-BB68-432A-B7AE66DA86C7}"/>
            </a:ext>
          </a:extLst>
        </xdr:cNvPr>
        <xdr:cNvSpPr>
          <a:spLocks noChangeAspect="1" noChangeArrowheads="1"/>
        </xdr:cNvSpPr>
      </xdr:nvSpPr>
      <xdr:spPr bwMode="auto">
        <a:xfrm>
          <a:off x="8096250" y="139160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84</xdr:row>
      <xdr:rowOff>0</xdr:rowOff>
    </xdr:from>
    <xdr:to>
      <xdr:col>11</xdr:col>
      <xdr:colOff>314325</xdr:colOff>
      <xdr:row>85</xdr:row>
      <xdr:rowOff>133350</xdr:rowOff>
    </xdr:to>
    <xdr:sp macro="" textlink="">
      <xdr:nvSpPr>
        <xdr:cNvPr id="50497" name="AutoShape 1" descr="Eine Matrixformel, die Konstanten verwendet">
          <a:extLst>
            <a:ext uri="{FF2B5EF4-FFF2-40B4-BE49-F238E27FC236}">
              <a16:creationId xmlns:a16="http://schemas.microsoft.com/office/drawing/2014/main" id="{663842E3-4863-F2D4-4630-59B1DB06DE04}"/>
            </a:ext>
          </a:extLst>
        </xdr:cNvPr>
        <xdr:cNvSpPr>
          <a:spLocks noChangeAspect="1" noChangeArrowheads="1"/>
        </xdr:cNvSpPr>
      </xdr:nvSpPr>
      <xdr:spPr bwMode="auto">
        <a:xfrm>
          <a:off x="8096250" y="139160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84</xdr:row>
      <xdr:rowOff>0</xdr:rowOff>
    </xdr:from>
    <xdr:to>
      <xdr:col>11</xdr:col>
      <xdr:colOff>314325</xdr:colOff>
      <xdr:row>85</xdr:row>
      <xdr:rowOff>133350</xdr:rowOff>
    </xdr:to>
    <xdr:sp macro="" textlink="">
      <xdr:nvSpPr>
        <xdr:cNvPr id="50498" name="AutoShape 1" descr="Eine Matrixformel, die Konstanten verwendet">
          <a:extLst>
            <a:ext uri="{FF2B5EF4-FFF2-40B4-BE49-F238E27FC236}">
              <a16:creationId xmlns:a16="http://schemas.microsoft.com/office/drawing/2014/main" id="{FD373043-0A82-D2D1-BEAF-BCD9DD851641}"/>
            </a:ext>
          </a:extLst>
        </xdr:cNvPr>
        <xdr:cNvSpPr>
          <a:spLocks noChangeAspect="1" noChangeArrowheads="1"/>
        </xdr:cNvSpPr>
      </xdr:nvSpPr>
      <xdr:spPr bwMode="auto">
        <a:xfrm>
          <a:off x="8096250" y="139160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84</xdr:row>
      <xdr:rowOff>0</xdr:rowOff>
    </xdr:from>
    <xdr:to>
      <xdr:col>11</xdr:col>
      <xdr:colOff>314325</xdr:colOff>
      <xdr:row>85</xdr:row>
      <xdr:rowOff>133350</xdr:rowOff>
    </xdr:to>
    <xdr:sp macro="" textlink="">
      <xdr:nvSpPr>
        <xdr:cNvPr id="50499" name="AutoShape 1" descr="Eine Matrixformel, die Konstanten verwendet">
          <a:extLst>
            <a:ext uri="{FF2B5EF4-FFF2-40B4-BE49-F238E27FC236}">
              <a16:creationId xmlns:a16="http://schemas.microsoft.com/office/drawing/2014/main" id="{BB51C9DF-9F02-3452-D595-34DA28E67A43}"/>
            </a:ext>
          </a:extLst>
        </xdr:cNvPr>
        <xdr:cNvSpPr>
          <a:spLocks noChangeAspect="1" noChangeArrowheads="1"/>
        </xdr:cNvSpPr>
      </xdr:nvSpPr>
      <xdr:spPr bwMode="auto">
        <a:xfrm>
          <a:off x="8096250" y="139160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335</xdr:row>
      <xdr:rowOff>0</xdr:rowOff>
    </xdr:from>
    <xdr:to>
      <xdr:col>11</xdr:col>
      <xdr:colOff>314325</xdr:colOff>
      <xdr:row>336</xdr:row>
      <xdr:rowOff>133350</xdr:rowOff>
    </xdr:to>
    <xdr:sp macro="" textlink="">
      <xdr:nvSpPr>
        <xdr:cNvPr id="50500" name="AutoShape 1" descr="Eine Matrixformel, die Konstanten verwendet">
          <a:extLst>
            <a:ext uri="{FF2B5EF4-FFF2-40B4-BE49-F238E27FC236}">
              <a16:creationId xmlns:a16="http://schemas.microsoft.com/office/drawing/2014/main" id="{601D3526-22A5-5A66-4CE5-0C5E0A6BD5D7}"/>
            </a:ext>
          </a:extLst>
        </xdr:cNvPr>
        <xdr:cNvSpPr>
          <a:spLocks noChangeAspect="1" noChangeArrowheads="1"/>
        </xdr:cNvSpPr>
      </xdr:nvSpPr>
      <xdr:spPr bwMode="auto">
        <a:xfrm>
          <a:off x="8096250" y="545592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335</xdr:row>
      <xdr:rowOff>0</xdr:rowOff>
    </xdr:from>
    <xdr:to>
      <xdr:col>11</xdr:col>
      <xdr:colOff>314325</xdr:colOff>
      <xdr:row>336</xdr:row>
      <xdr:rowOff>133350</xdr:rowOff>
    </xdr:to>
    <xdr:sp macro="" textlink="">
      <xdr:nvSpPr>
        <xdr:cNvPr id="50501" name="AutoShape 1" descr="Eine Matrixformel, die Konstanten verwendet">
          <a:extLst>
            <a:ext uri="{FF2B5EF4-FFF2-40B4-BE49-F238E27FC236}">
              <a16:creationId xmlns:a16="http://schemas.microsoft.com/office/drawing/2014/main" id="{402C0709-35CF-145E-1D0A-48F4A9249F13}"/>
            </a:ext>
          </a:extLst>
        </xdr:cNvPr>
        <xdr:cNvSpPr>
          <a:spLocks noChangeAspect="1" noChangeArrowheads="1"/>
        </xdr:cNvSpPr>
      </xdr:nvSpPr>
      <xdr:spPr bwMode="auto">
        <a:xfrm>
          <a:off x="8096250" y="545592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335</xdr:row>
      <xdr:rowOff>0</xdr:rowOff>
    </xdr:from>
    <xdr:to>
      <xdr:col>11</xdr:col>
      <xdr:colOff>314325</xdr:colOff>
      <xdr:row>336</xdr:row>
      <xdr:rowOff>133350</xdr:rowOff>
    </xdr:to>
    <xdr:sp macro="" textlink="">
      <xdr:nvSpPr>
        <xdr:cNvPr id="50502" name="AutoShape 1" descr="Eine Matrixformel, die Konstanten verwendet">
          <a:extLst>
            <a:ext uri="{FF2B5EF4-FFF2-40B4-BE49-F238E27FC236}">
              <a16:creationId xmlns:a16="http://schemas.microsoft.com/office/drawing/2014/main" id="{C5D67682-C8D0-D1E3-CE52-7EB63AEFEBB0}"/>
            </a:ext>
          </a:extLst>
        </xdr:cNvPr>
        <xdr:cNvSpPr>
          <a:spLocks noChangeAspect="1" noChangeArrowheads="1"/>
        </xdr:cNvSpPr>
      </xdr:nvSpPr>
      <xdr:spPr bwMode="auto">
        <a:xfrm>
          <a:off x="8096250" y="545592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335</xdr:row>
      <xdr:rowOff>0</xdr:rowOff>
    </xdr:from>
    <xdr:to>
      <xdr:col>11</xdr:col>
      <xdr:colOff>314325</xdr:colOff>
      <xdr:row>336</xdr:row>
      <xdr:rowOff>133350</xdr:rowOff>
    </xdr:to>
    <xdr:sp macro="" textlink="">
      <xdr:nvSpPr>
        <xdr:cNvPr id="50503" name="AutoShape 1" descr="Eine Matrixformel, die Konstanten verwendet">
          <a:extLst>
            <a:ext uri="{FF2B5EF4-FFF2-40B4-BE49-F238E27FC236}">
              <a16:creationId xmlns:a16="http://schemas.microsoft.com/office/drawing/2014/main" id="{9F44CAAE-9DA3-CB2D-B523-957D7444910E}"/>
            </a:ext>
          </a:extLst>
        </xdr:cNvPr>
        <xdr:cNvSpPr>
          <a:spLocks noChangeAspect="1" noChangeArrowheads="1"/>
        </xdr:cNvSpPr>
      </xdr:nvSpPr>
      <xdr:spPr bwMode="auto">
        <a:xfrm>
          <a:off x="8096250" y="545592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335</xdr:row>
      <xdr:rowOff>0</xdr:rowOff>
    </xdr:from>
    <xdr:to>
      <xdr:col>11</xdr:col>
      <xdr:colOff>314325</xdr:colOff>
      <xdr:row>336</xdr:row>
      <xdr:rowOff>133350</xdr:rowOff>
    </xdr:to>
    <xdr:sp macro="" textlink="">
      <xdr:nvSpPr>
        <xdr:cNvPr id="50504" name="AutoShape 1" descr="Eine Matrixformel, die Konstanten verwendet">
          <a:extLst>
            <a:ext uri="{FF2B5EF4-FFF2-40B4-BE49-F238E27FC236}">
              <a16:creationId xmlns:a16="http://schemas.microsoft.com/office/drawing/2014/main" id="{84A0AEAB-3240-C1CF-7756-B7163300092E}"/>
            </a:ext>
          </a:extLst>
        </xdr:cNvPr>
        <xdr:cNvSpPr>
          <a:spLocks noChangeAspect="1" noChangeArrowheads="1"/>
        </xdr:cNvSpPr>
      </xdr:nvSpPr>
      <xdr:spPr bwMode="auto">
        <a:xfrm>
          <a:off x="8096250" y="545592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335</xdr:row>
      <xdr:rowOff>0</xdr:rowOff>
    </xdr:from>
    <xdr:to>
      <xdr:col>11</xdr:col>
      <xdr:colOff>314325</xdr:colOff>
      <xdr:row>336</xdr:row>
      <xdr:rowOff>133350</xdr:rowOff>
    </xdr:to>
    <xdr:sp macro="" textlink="">
      <xdr:nvSpPr>
        <xdr:cNvPr id="50505" name="AutoShape 1" descr="Eine Matrixformel, die Konstanten verwendet">
          <a:extLst>
            <a:ext uri="{FF2B5EF4-FFF2-40B4-BE49-F238E27FC236}">
              <a16:creationId xmlns:a16="http://schemas.microsoft.com/office/drawing/2014/main" id="{43B50468-7625-C8CE-842D-AE4406892215}"/>
            </a:ext>
          </a:extLst>
        </xdr:cNvPr>
        <xdr:cNvSpPr>
          <a:spLocks noChangeAspect="1" noChangeArrowheads="1"/>
        </xdr:cNvSpPr>
      </xdr:nvSpPr>
      <xdr:spPr bwMode="auto">
        <a:xfrm>
          <a:off x="8096250" y="545592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267</xdr:row>
      <xdr:rowOff>0</xdr:rowOff>
    </xdr:from>
    <xdr:to>
      <xdr:col>11</xdr:col>
      <xdr:colOff>314325</xdr:colOff>
      <xdr:row>268</xdr:row>
      <xdr:rowOff>133350</xdr:rowOff>
    </xdr:to>
    <xdr:sp macro="" textlink="">
      <xdr:nvSpPr>
        <xdr:cNvPr id="50506" name="AutoShape 1" descr="Eine Matrixformel, die Konstanten verwendet">
          <a:extLst>
            <a:ext uri="{FF2B5EF4-FFF2-40B4-BE49-F238E27FC236}">
              <a16:creationId xmlns:a16="http://schemas.microsoft.com/office/drawing/2014/main" id="{25C6F826-8746-B41F-E081-8C44841436AC}"/>
            </a:ext>
          </a:extLst>
        </xdr:cNvPr>
        <xdr:cNvSpPr>
          <a:spLocks noChangeAspect="1" noChangeArrowheads="1"/>
        </xdr:cNvSpPr>
      </xdr:nvSpPr>
      <xdr:spPr bwMode="auto">
        <a:xfrm>
          <a:off x="8096250" y="435483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267</xdr:row>
      <xdr:rowOff>0</xdr:rowOff>
    </xdr:from>
    <xdr:to>
      <xdr:col>11</xdr:col>
      <xdr:colOff>314325</xdr:colOff>
      <xdr:row>268</xdr:row>
      <xdr:rowOff>133350</xdr:rowOff>
    </xdr:to>
    <xdr:sp macro="" textlink="">
      <xdr:nvSpPr>
        <xdr:cNvPr id="50507" name="AutoShape 1" descr="Eine Matrixformel, die Konstanten verwendet">
          <a:extLst>
            <a:ext uri="{FF2B5EF4-FFF2-40B4-BE49-F238E27FC236}">
              <a16:creationId xmlns:a16="http://schemas.microsoft.com/office/drawing/2014/main" id="{D30A0FA8-C5CE-4793-7012-152FE8023B1F}"/>
            </a:ext>
          </a:extLst>
        </xdr:cNvPr>
        <xdr:cNvSpPr>
          <a:spLocks noChangeAspect="1" noChangeArrowheads="1"/>
        </xdr:cNvSpPr>
      </xdr:nvSpPr>
      <xdr:spPr bwMode="auto">
        <a:xfrm>
          <a:off x="8096250" y="435483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267</xdr:row>
      <xdr:rowOff>0</xdr:rowOff>
    </xdr:from>
    <xdr:to>
      <xdr:col>11</xdr:col>
      <xdr:colOff>314325</xdr:colOff>
      <xdr:row>268</xdr:row>
      <xdr:rowOff>133350</xdr:rowOff>
    </xdr:to>
    <xdr:sp macro="" textlink="">
      <xdr:nvSpPr>
        <xdr:cNvPr id="50508" name="AutoShape 1" descr="Eine Matrixformel, die Konstanten verwendet">
          <a:extLst>
            <a:ext uri="{FF2B5EF4-FFF2-40B4-BE49-F238E27FC236}">
              <a16:creationId xmlns:a16="http://schemas.microsoft.com/office/drawing/2014/main" id="{BFAE49A8-E552-CB49-EEA7-0272FDBE93F8}"/>
            </a:ext>
          </a:extLst>
        </xdr:cNvPr>
        <xdr:cNvSpPr>
          <a:spLocks noChangeAspect="1" noChangeArrowheads="1"/>
        </xdr:cNvSpPr>
      </xdr:nvSpPr>
      <xdr:spPr bwMode="auto">
        <a:xfrm>
          <a:off x="8096250" y="435483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267</xdr:row>
      <xdr:rowOff>0</xdr:rowOff>
    </xdr:from>
    <xdr:to>
      <xdr:col>11</xdr:col>
      <xdr:colOff>314325</xdr:colOff>
      <xdr:row>268</xdr:row>
      <xdr:rowOff>133350</xdr:rowOff>
    </xdr:to>
    <xdr:sp macro="" textlink="">
      <xdr:nvSpPr>
        <xdr:cNvPr id="50509" name="AutoShape 1" descr="Eine Matrixformel, die Konstanten verwendet">
          <a:extLst>
            <a:ext uri="{FF2B5EF4-FFF2-40B4-BE49-F238E27FC236}">
              <a16:creationId xmlns:a16="http://schemas.microsoft.com/office/drawing/2014/main" id="{0A12AFE2-9E31-05C2-FDF5-BEB67E9C3A47}"/>
            </a:ext>
          </a:extLst>
        </xdr:cNvPr>
        <xdr:cNvSpPr>
          <a:spLocks noChangeAspect="1" noChangeArrowheads="1"/>
        </xdr:cNvSpPr>
      </xdr:nvSpPr>
      <xdr:spPr bwMode="auto">
        <a:xfrm>
          <a:off x="8096250" y="435483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267</xdr:row>
      <xdr:rowOff>0</xdr:rowOff>
    </xdr:from>
    <xdr:to>
      <xdr:col>11</xdr:col>
      <xdr:colOff>314325</xdr:colOff>
      <xdr:row>268</xdr:row>
      <xdr:rowOff>133350</xdr:rowOff>
    </xdr:to>
    <xdr:sp macro="" textlink="">
      <xdr:nvSpPr>
        <xdr:cNvPr id="50510" name="AutoShape 1" descr="Eine Matrixformel, die Konstanten verwendet">
          <a:extLst>
            <a:ext uri="{FF2B5EF4-FFF2-40B4-BE49-F238E27FC236}">
              <a16:creationId xmlns:a16="http://schemas.microsoft.com/office/drawing/2014/main" id="{C4B1FF1F-9E2E-3029-6961-D2E7C2CDF916}"/>
            </a:ext>
          </a:extLst>
        </xdr:cNvPr>
        <xdr:cNvSpPr>
          <a:spLocks noChangeAspect="1" noChangeArrowheads="1"/>
        </xdr:cNvSpPr>
      </xdr:nvSpPr>
      <xdr:spPr bwMode="auto">
        <a:xfrm>
          <a:off x="8096250" y="435483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267</xdr:row>
      <xdr:rowOff>0</xdr:rowOff>
    </xdr:from>
    <xdr:to>
      <xdr:col>11</xdr:col>
      <xdr:colOff>314325</xdr:colOff>
      <xdr:row>268</xdr:row>
      <xdr:rowOff>133350</xdr:rowOff>
    </xdr:to>
    <xdr:sp macro="" textlink="">
      <xdr:nvSpPr>
        <xdr:cNvPr id="50511" name="AutoShape 1" descr="Eine Matrixformel, die Konstanten verwendet">
          <a:extLst>
            <a:ext uri="{FF2B5EF4-FFF2-40B4-BE49-F238E27FC236}">
              <a16:creationId xmlns:a16="http://schemas.microsoft.com/office/drawing/2014/main" id="{DAF1A615-64CB-0954-FFEC-6D01F0994BAE}"/>
            </a:ext>
          </a:extLst>
        </xdr:cNvPr>
        <xdr:cNvSpPr>
          <a:spLocks noChangeAspect="1" noChangeArrowheads="1"/>
        </xdr:cNvSpPr>
      </xdr:nvSpPr>
      <xdr:spPr bwMode="auto">
        <a:xfrm>
          <a:off x="8096250" y="435483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81</xdr:row>
      <xdr:rowOff>0</xdr:rowOff>
    </xdr:from>
    <xdr:to>
      <xdr:col>11</xdr:col>
      <xdr:colOff>314325</xdr:colOff>
      <xdr:row>82</xdr:row>
      <xdr:rowOff>133350</xdr:rowOff>
    </xdr:to>
    <xdr:sp macro="" textlink="">
      <xdr:nvSpPr>
        <xdr:cNvPr id="50512" name="AutoShape 1" descr="Eine Matrixformel, die Konstanten verwendet">
          <a:extLst>
            <a:ext uri="{FF2B5EF4-FFF2-40B4-BE49-F238E27FC236}">
              <a16:creationId xmlns:a16="http://schemas.microsoft.com/office/drawing/2014/main" id="{DD57D8CA-5BB5-0180-3C9C-A561ACCE642B}"/>
            </a:ext>
          </a:extLst>
        </xdr:cNvPr>
        <xdr:cNvSpPr>
          <a:spLocks noChangeAspect="1" noChangeArrowheads="1"/>
        </xdr:cNvSpPr>
      </xdr:nvSpPr>
      <xdr:spPr bwMode="auto">
        <a:xfrm>
          <a:off x="8096250" y="134302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81</xdr:row>
      <xdr:rowOff>0</xdr:rowOff>
    </xdr:from>
    <xdr:to>
      <xdr:col>11</xdr:col>
      <xdr:colOff>314325</xdr:colOff>
      <xdr:row>82</xdr:row>
      <xdr:rowOff>133350</xdr:rowOff>
    </xdr:to>
    <xdr:sp macro="" textlink="">
      <xdr:nvSpPr>
        <xdr:cNvPr id="50513" name="AutoShape 1" descr="Eine Matrixformel, die Konstanten verwendet">
          <a:extLst>
            <a:ext uri="{FF2B5EF4-FFF2-40B4-BE49-F238E27FC236}">
              <a16:creationId xmlns:a16="http://schemas.microsoft.com/office/drawing/2014/main" id="{2825962B-7179-762A-0C63-397D55767A8F}"/>
            </a:ext>
          </a:extLst>
        </xdr:cNvPr>
        <xdr:cNvSpPr>
          <a:spLocks noChangeAspect="1" noChangeArrowheads="1"/>
        </xdr:cNvSpPr>
      </xdr:nvSpPr>
      <xdr:spPr bwMode="auto">
        <a:xfrm>
          <a:off x="8096250" y="134302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81</xdr:row>
      <xdr:rowOff>0</xdr:rowOff>
    </xdr:from>
    <xdr:to>
      <xdr:col>11</xdr:col>
      <xdr:colOff>314325</xdr:colOff>
      <xdr:row>82</xdr:row>
      <xdr:rowOff>133350</xdr:rowOff>
    </xdr:to>
    <xdr:sp macro="" textlink="">
      <xdr:nvSpPr>
        <xdr:cNvPr id="50514" name="AutoShape 1" descr="Eine Matrixformel, die Konstanten verwendet">
          <a:extLst>
            <a:ext uri="{FF2B5EF4-FFF2-40B4-BE49-F238E27FC236}">
              <a16:creationId xmlns:a16="http://schemas.microsoft.com/office/drawing/2014/main" id="{00E2841C-009F-6363-53D9-2C87CCDB7672}"/>
            </a:ext>
          </a:extLst>
        </xdr:cNvPr>
        <xdr:cNvSpPr>
          <a:spLocks noChangeAspect="1" noChangeArrowheads="1"/>
        </xdr:cNvSpPr>
      </xdr:nvSpPr>
      <xdr:spPr bwMode="auto">
        <a:xfrm>
          <a:off x="8096250" y="134302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81</xdr:row>
      <xdr:rowOff>0</xdr:rowOff>
    </xdr:from>
    <xdr:to>
      <xdr:col>11</xdr:col>
      <xdr:colOff>314325</xdr:colOff>
      <xdr:row>82</xdr:row>
      <xdr:rowOff>133350</xdr:rowOff>
    </xdr:to>
    <xdr:sp macro="" textlink="">
      <xdr:nvSpPr>
        <xdr:cNvPr id="50515" name="AutoShape 1" descr="Eine Matrixformel, die Konstanten verwendet">
          <a:extLst>
            <a:ext uri="{FF2B5EF4-FFF2-40B4-BE49-F238E27FC236}">
              <a16:creationId xmlns:a16="http://schemas.microsoft.com/office/drawing/2014/main" id="{EE8C8C32-33CE-F544-3B2F-AEE0CFAFE823}"/>
            </a:ext>
          </a:extLst>
        </xdr:cNvPr>
        <xdr:cNvSpPr>
          <a:spLocks noChangeAspect="1" noChangeArrowheads="1"/>
        </xdr:cNvSpPr>
      </xdr:nvSpPr>
      <xdr:spPr bwMode="auto">
        <a:xfrm>
          <a:off x="8096250" y="134302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81</xdr:row>
      <xdr:rowOff>0</xdr:rowOff>
    </xdr:from>
    <xdr:to>
      <xdr:col>11</xdr:col>
      <xdr:colOff>314325</xdr:colOff>
      <xdr:row>82</xdr:row>
      <xdr:rowOff>133350</xdr:rowOff>
    </xdr:to>
    <xdr:sp macro="" textlink="">
      <xdr:nvSpPr>
        <xdr:cNvPr id="50516" name="AutoShape 1" descr="Eine Matrixformel, die Konstanten verwendet">
          <a:extLst>
            <a:ext uri="{FF2B5EF4-FFF2-40B4-BE49-F238E27FC236}">
              <a16:creationId xmlns:a16="http://schemas.microsoft.com/office/drawing/2014/main" id="{A41AAAF6-A0DF-5D83-0DCD-9CD83FC26936}"/>
            </a:ext>
          </a:extLst>
        </xdr:cNvPr>
        <xdr:cNvSpPr>
          <a:spLocks noChangeAspect="1" noChangeArrowheads="1"/>
        </xdr:cNvSpPr>
      </xdr:nvSpPr>
      <xdr:spPr bwMode="auto">
        <a:xfrm>
          <a:off x="8096250" y="134302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81</xdr:row>
      <xdr:rowOff>0</xdr:rowOff>
    </xdr:from>
    <xdr:to>
      <xdr:col>11</xdr:col>
      <xdr:colOff>314325</xdr:colOff>
      <xdr:row>82</xdr:row>
      <xdr:rowOff>133350</xdr:rowOff>
    </xdr:to>
    <xdr:sp macro="" textlink="">
      <xdr:nvSpPr>
        <xdr:cNvPr id="50517" name="AutoShape 1" descr="Eine Matrixformel, die Konstanten verwendet">
          <a:extLst>
            <a:ext uri="{FF2B5EF4-FFF2-40B4-BE49-F238E27FC236}">
              <a16:creationId xmlns:a16="http://schemas.microsoft.com/office/drawing/2014/main" id="{888AEDDF-DF34-6034-1909-81AE537F59D3}"/>
            </a:ext>
          </a:extLst>
        </xdr:cNvPr>
        <xdr:cNvSpPr>
          <a:spLocks noChangeAspect="1" noChangeArrowheads="1"/>
        </xdr:cNvSpPr>
      </xdr:nvSpPr>
      <xdr:spPr bwMode="auto">
        <a:xfrm>
          <a:off x="8096250" y="134302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94</xdr:row>
      <xdr:rowOff>0</xdr:rowOff>
    </xdr:from>
    <xdr:to>
      <xdr:col>11</xdr:col>
      <xdr:colOff>314325</xdr:colOff>
      <xdr:row>95</xdr:row>
      <xdr:rowOff>133350</xdr:rowOff>
    </xdr:to>
    <xdr:sp macro="" textlink="">
      <xdr:nvSpPr>
        <xdr:cNvPr id="50518" name="AutoShape 1" descr="Eine Matrixformel, die Konstanten verwendet">
          <a:extLst>
            <a:ext uri="{FF2B5EF4-FFF2-40B4-BE49-F238E27FC236}">
              <a16:creationId xmlns:a16="http://schemas.microsoft.com/office/drawing/2014/main" id="{283A1FB5-FC27-7F00-B450-ECFA672BED48}"/>
            </a:ext>
          </a:extLst>
        </xdr:cNvPr>
        <xdr:cNvSpPr>
          <a:spLocks noChangeAspect="1" noChangeArrowheads="1"/>
        </xdr:cNvSpPr>
      </xdr:nvSpPr>
      <xdr:spPr bwMode="auto">
        <a:xfrm>
          <a:off x="8096250" y="155352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94</xdr:row>
      <xdr:rowOff>0</xdr:rowOff>
    </xdr:from>
    <xdr:to>
      <xdr:col>11</xdr:col>
      <xdr:colOff>314325</xdr:colOff>
      <xdr:row>95</xdr:row>
      <xdr:rowOff>133350</xdr:rowOff>
    </xdr:to>
    <xdr:sp macro="" textlink="">
      <xdr:nvSpPr>
        <xdr:cNvPr id="50519" name="AutoShape 1" descr="Eine Matrixformel, die Konstanten verwendet">
          <a:extLst>
            <a:ext uri="{FF2B5EF4-FFF2-40B4-BE49-F238E27FC236}">
              <a16:creationId xmlns:a16="http://schemas.microsoft.com/office/drawing/2014/main" id="{D5A8CF75-50D5-EF77-9A71-D303CDC32910}"/>
            </a:ext>
          </a:extLst>
        </xdr:cNvPr>
        <xdr:cNvSpPr>
          <a:spLocks noChangeAspect="1" noChangeArrowheads="1"/>
        </xdr:cNvSpPr>
      </xdr:nvSpPr>
      <xdr:spPr bwMode="auto">
        <a:xfrm>
          <a:off x="8096250" y="155352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94</xdr:row>
      <xdr:rowOff>0</xdr:rowOff>
    </xdr:from>
    <xdr:to>
      <xdr:col>11</xdr:col>
      <xdr:colOff>314325</xdr:colOff>
      <xdr:row>95</xdr:row>
      <xdr:rowOff>133350</xdr:rowOff>
    </xdr:to>
    <xdr:sp macro="" textlink="">
      <xdr:nvSpPr>
        <xdr:cNvPr id="50520" name="AutoShape 1" descr="Eine Matrixformel, die Konstanten verwendet">
          <a:extLst>
            <a:ext uri="{FF2B5EF4-FFF2-40B4-BE49-F238E27FC236}">
              <a16:creationId xmlns:a16="http://schemas.microsoft.com/office/drawing/2014/main" id="{101D8855-96AC-0746-708F-5F04865F6460}"/>
            </a:ext>
          </a:extLst>
        </xdr:cNvPr>
        <xdr:cNvSpPr>
          <a:spLocks noChangeAspect="1" noChangeArrowheads="1"/>
        </xdr:cNvSpPr>
      </xdr:nvSpPr>
      <xdr:spPr bwMode="auto">
        <a:xfrm>
          <a:off x="8096250" y="155352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94</xdr:row>
      <xdr:rowOff>0</xdr:rowOff>
    </xdr:from>
    <xdr:to>
      <xdr:col>11</xdr:col>
      <xdr:colOff>314325</xdr:colOff>
      <xdr:row>95</xdr:row>
      <xdr:rowOff>133350</xdr:rowOff>
    </xdr:to>
    <xdr:sp macro="" textlink="">
      <xdr:nvSpPr>
        <xdr:cNvPr id="50521" name="AutoShape 1" descr="Eine Matrixformel, die Konstanten verwendet">
          <a:extLst>
            <a:ext uri="{FF2B5EF4-FFF2-40B4-BE49-F238E27FC236}">
              <a16:creationId xmlns:a16="http://schemas.microsoft.com/office/drawing/2014/main" id="{405DCDEB-15AD-DAE0-2286-A54BFCFE7342}"/>
            </a:ext>
          </a:extLst>
        </xdr:cNvPr>
        <xdr:cNvSpPr>
          <a:spLocks noChangeAspect="1" noChangeArrowheads="1"/>
        </xdr:cNvSpPr>
      </xdr:nvSpPr>
      <xdr:spPr bwMode="auto">
        <a:xfrm>
          <a:off x="8096250" y="155352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94</xdr:row>
      <xdr:rowOff>0</xdr:rowOff>
    </xdr:from>
    <xdr:to>
      <xdr:col>11</xdr:col>
      <xdr:colOff>314325</xdr:colOff>
      <xdr:row>95</xdr:row>
      <xdr:rowOff>133350</xdr:rowOff>
    </xdr:to>
    <xdr:sp macro="" textlink="">
      <xdr:nvSpPr>
        <xdr:cNvPr id="50522" name="AutoShape 1" descr="Eine Matrixformel, die Konstanten verwendet">
          <a:extLst>
            <a:ext uri="{FF2B5EF4-FFF2-40B4-BE49-F238E27FC236}">
              <a16:creationId xmlns:a16="http://schemas.microsoft.com/office/drawing/2014/main" id="{734700BD-3D6C-9B95-8353-4F8BFD463504}"/>
            </a:ext>
          </a:extLst>
        </xdr:cNvPr>
        <xdr:cNvSpPr>
          <a:spLocks noChangeAspect="1" noChangeArrowheads="1"/>
        </xdr:cNvSpPr>
      </xdr:nvSpPr>
      <xdr:spPr bwMode="auto">
        <a:xfrm>
          <a:off x="8096250" y="155352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94</xdr:row>
      <xdr:rowOff>0</xdr:rowOff>
    </xdr:from>
    <xdr:to>
      <xdr:col>11</xdr:col>
      <xdr:colOff>314325</xdr:colOff>
      <xdr:row>95</xdr:row>
      <xdr:rowOff>133350</xdr:rowOff>
    </xdr:to>
    <xdr:sp macro="" textlink="">
      <xdr:nvSpPr>
        <xdr:cNvPr id="50523" name="AutoShape 1" descr="Eine Matrixformel, die Konstanten verwendet">
          <a:extLst>
            <a:ext uri="{FF2B5EF4-FFF2-40B4-BE49-F238E27FC236}">
              <a16:creationId xmlns:a16="http://schemas.microsoft.com/office/drawing/2014/main" id="{051E3F59-2BCC-1FD9-515F-347995E188F8}"/>
            </a:ext>
          </a:extLst>
        </xdr:cNvPr>
        <xdr:cNvSpPr>
          <a:spLocks noChangeAspect="1" noChangeArrowheads="1"/>
        </xdr:cNvSpPr>
      </xdr:nvSpPr>
      <xdr:spPr bwMode="auto">
        <a:xfrm>
          <a:off x="8096250" y="155352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311</xdr:row>
      <xdr:rowOff>0</xdr:rowOff>
    </xdr:from>
    <xdr:to>
      <xdr:col>11</xdr:col>
      <xdr:colOff>314325</xdr:colOff>
      <xdr:row>312</xdr:row>
      <xdr:rowOff>133350</xdr:rowOff>
    </xdr:to>
    <xdr:sp macro="" textlink="">
      <xdr:nvSpPr>
        <xdr:cNvPr id="50524" name="AutoShape 1" descr="Eine Matrixformel, die Konstanten verwendet">
          <a:extLst>
            <a:ext uri="{FF2B5EF4-FFF2-40B4-BE49-F238E27FC236}">
              <a16:creationId xmlns:a16="http://schemas.microsoft.com/office/drawing/2014/main" id="{52781945-7DF5-390F-EC2B-B89BFAE9EF80}"/>
            </a:ext>
          </a:extLst>
        </xdr:cNvPr>
        <xdr:cNvSpPr>
          <a:spLocks noChangeAspect="1" noChangeArrowheads="1"/>
        </xdr:cNvSpPr>
      </xdr:nvSpPr>
      <xdr:spPr bwMode="auto">
        <a:xfrm>
          <a:off x="8096250" y="506730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311</xdr:row>
      <xdr:rowOff>0</xdr:rowOff>
    </xdr:from>
    <xdr:to>
      <xdr:col>11</xdr:col>
      <xdr:colOff>314325</xdr:colOff>
      <xdr:row>312</xdr:row>
      <xdr:rowOff>133350</xdr:rowOff>
    </xdr:to>
    <xdr:sp macro="" textlink="">
      <xdr:nvSpPr>
        <xdr:cNvPr id="50525" name="AutoShape 1" descr="Eine Matrixformel, die Konstanten verwendet">
          <a:extLst>
            <a:ext uri="{FF2B5EF4-FFF2-40B4-BE49-F238E27FC236}">
              <a16:creationId xmlns:a16="http://schemas.microsoft.com/office/drawing/2014/main" id="{2618C850-5DF6-7687-0D4F-3539FB982C62}"/>
            </a:ext>
          </a:extLst>
        </xdr:cNvPr>
        <xdr:cNvSpPr>
          <a:spLocks noChangeAspect="1" noChangeArrowheads="1"/>
        </xdr:cNvSpPr>
      </xdr:nvSpPr>
      <xdr:spPr bwMode="auto">
        <a:xfrm>
          <a:off x="8096250" y="506730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311</xdr:row>
      <xdr:rowOff>0</xdr:rowOff>
    </xdr:from>
    <xdr:to>
      <xdr:col>11</xdr:col>
      <xdr:colOff>314325</xdr:colOff>
      <xdr:row>312</xdr:row>
      <xdr:rowOff>133350</xdr:rowOff>
    </xdr:to>
    <xdr:sp macro="" textlink="">
      <xdr:nvSpPr>
        <xdr:cNvPr id="50526" name="AutoShape 1" descr="Eine Matrixformel, die Konstanten verwendet">
          <a:extLst>
            <a:ext uri="{FF2B5EF4-FFF2-40B4-BE49-F238E27FC236}">
              <a16:creationId xmlns:a16="http://schemas.microsoft.com/office/drawing/2014/main" id="{ACAEF0CD-85C4-7E50-DD26-9A11BB8EF194}"/>
            </a:ext>
          </a:extLst>
        </xdr:cNvPr>
        <xdr:cNvSpPr>
          <a:spLocks noChangeAspect="1" noChangeArrowheads="1"/>
        </xdr:cNvSpPr>
      </xdr:nvSpPr>
      <xdr:spPr bwMode="auto">
        <a:xfrm>
          <a:off x="8096250" y="506730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311</xdr:row>
      <xdr:rowOff>0</xdr:rowOff>
    </xdr:from>
    <xdr:to>
      <xdr:col>11</xdr:col>
      <xdr:colOff>314325</xdr:colOff>
      <xdr:row>312</xdr:row>
      <xdr:rowOff>133350</xdr:rowOff>
    </xdr:to>
    <xdr:sp macro="" textlink="">
      <xdr:nvSpPr>
        <xdr:cNvPr id="50527" name="AutoShape 1" descr="Eine Matrixformel, die Konstanten verwendet">
          <a:extLst>
            <a:ext uri="{FF2B5EF4-FFF2-40B4-BE49-F238E27FC236}">
              <a16:creationId xmlns:a16="http://schemas.microsoft.com/office/drawing/2014/main" id="{978F37A2-90EC-A682-BA28-1DD101C115FA}"/>
            </a:ext>
          </a:extLst>
        </xdr:cNvPr>
        <xdr:cNvSpPr>
          <a:spLocks noChangeAspect="1" noChangeArrowheads="1"/>
        </xdr:cNvSpPr>
      </xdr:nvSpPr>
      <xdr:spPr bwMode="auto">
        <a:xfrm>
          <a:off x="8096250" y="506730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311</xdr:row>
      <xdr:rowOff>0</xdr:rowOff>
    </xdr:from>
    <xdr:to>
      <xdr:col>11</xdr:col>
      <xdr:colOff>314325</xdr:colOff>
      <xdr:row>312</xdr:row>
      <xdr:rowOff>133350</xdr:rowOff>
    </xdr:to>
    <xdr:sp macro="" textlink="">
      <xdr:nvSpPr>
        <xdr:cNvPr id="50528" name="AutoShape 1" descr="Eine Matrixformel, die Konstanten verwendet">
          <a:extLst>
            <a:ext uri="{FF2B5EF4-FFF2-40B4-BE49-F238E27FC236}">
              <a16:creationId xmlns:a16="http://schemas.microsoft.com/office/drawing/2014/main" id="{7159EF77-8D78-DAB3-5A8A-E0608E633275}"/>
            </a:ext>
          </a:extLst>
        </xdr:cNvPr>
        <xdr:cNvSpPr>
          <a:spLocks noChangeAspect="1" noChangeArrowheads="1"/>
        </xdr:cNvSpPr>
      </xdr:nvSpPr>
      <xdr:spPr bwMode="auto">
        <a:xfrm>
          <a:off x="8096250" y="506730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311</xdr:row>
      <xdr:rowOff>0</xdr:rowOff>
    </xdr:from>
    <xdr:to>
      <xdr:col>11</xdr:col>
      <xdr:colOff>314325</xdr:colOff>
      <xdr:row>312</xdr:row>
      <xdr:rowOff>133350</xdr:rowOff>
    </xdr:to>
    <xdr:sp macro="" textlink="">
      <xdr:nvSpPr>
        <xdr:cNvPr id="50529" name="AutoShape 1" descr="Eine Matrixformel, die Konstanten verwendet">
          <a:extLst>
            <a:ext uri="{FF2B5EF4-FFF2-40B4-BE49-F238E27FC236}">
              <a16:creationId xmlns:a16="http://schemas.microsoft.com/office/drawing/2014/main" id="{4D1A3267-BFBD-5514-C0B6-3F273A7271AA}"/>
            </a:ext>
          </a:extLst>
        </xdr:cNvPr>
        <xdr:cNvSpPr>
          <a:spLocks noChangeAspect="1" noChangeArrowheads="1"/>
        </xdr:cNvSpPr>
      </xdr:nvSpPr>
      <xdr:spPr bwMode="auto">
        <a:xfrm>
          <a:off x="8096250" y="506730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371</xdr:row>
      <xdr:rowOff>0</xdr:rowOff>
    </xdr:from>
    <xdr:to>
      <xdr:col>11</xdr:col>
      <xdr:colOff>314325</xdr:colOff>
      <xdr:row>372</xdr:row>
      <xdr:rowOff>133350</xdr:rowOff>
    </xdr:to>
    <xdr:sp macro="" textlink="">
      <xdr:nvSpPr>
        <xdr:cNvPr id="50530" name="AutoShape 1" descr="Eine Matrixformel, die Konstanten verwendet">
          <a:extLst>
            <a:ext uri="{FF2B5EF4-FFF2-40B4-BE49-F238E27FC236}">
              <a16:creationId xmlns:a16="http://schemas.microsoft.com/office/drawing/2014/main" id="{5F60DEB0-77A2-93ED-18C6-A8CE847C1F79}"/>
            </a:ext>
          </a:extLst>
        </xdr:cNvPr>
        <xdr:cNvSpPr>
          <a:spLocks noChangeAspect="1" noChangeArrowheads="1"/>
        </xdr:cNvSpPr>
      </xdr:nvSpPr>
      <xdr:spPr bwMode="auto">
        <a:xfrm>
          <a:off x="8096250" y="603885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371</xdr:row>
      <xdr:rowOff>0</xdr:rowOff>
    </xdr:from>
    <xdr:to>
      <xdr:col>11</xdr:col>
      <xdr:colOff>314325</xdr:colOff>
      <xdr:row>372</xdr:row>
      <xdr:rowOff>133350</xdr:rowOff>
    </xdr:to>
    <xdr:sp macro="" textlink="">
      <xdr:nvSpPr>
        <xdr:cNvPr id="50531" name="AutoShape 1" descr="Eine Matrixformel, die Konstanten verwendet">
          <a:extLst>
            <a:ext uri="{FF2B5EF4-FFF2-40B4-BE49-F238E27FC236}">
              <a16:creationId xmlns:a16="http://schemas.microsoft.com/office/drawing/2014/main" id="{3774F571-3BF1-01AD-37A6-F37CAA3638A2}"/>
            </a:ext>
          </a:extLst>
        </xdr:cNvPr>
        <xdr:cNvSpPr>
          <a:spLocks noChangeAspect="1" noChangeArrowheads="1"/>
        </xdr:cNvSpPr>
      </xdr:nvSpPr>
      <xdr:spPr bwMode="auto">
        <a:xfrm>
          <a:off x="8096250" y="603885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371</xdr:row>
      <xdr:rowOff>0</xdr:rowOff>
    </xdr:from>
    <xdr:to>
      <xdr:col>11</xdr:col>
      <xdr:colOff>314325</xdr:colOff>
      <xdr:row>372</xdr:row>
      <xdr:rowOff>133350</xdr:rowOff>
    </xdr:to>
    <xdr:sp macro="" textlink="">
      <xdr:nvSpPr>
        <xdr:cNvPr id="50532" name="AutoShape 1" descr="Eine Matrixformel, die Konstanten verwendet">
          <a:extLst>
            <a:ext uri="{FF2B5EF4-FFF2-40B4-BE49-F238E27FC236}">
              <a16:creationId xmlns:a16="http://schemas.microsoft.com/office/drawing/2014/main" id="{BB011AF8-7127-E54C-85D9-D18331A24ADB}"/>
            </a:ext>
          </a:extLst>
        </xdr:cNvPr>
        <xdr:cNvSpPr>
          <a:spLocks noChangeAspect="1" noChangeArrowheads="1"/>
        </xdr:cNvSpPr>
      </xdr:nvSpPr>
      <xdr:spPr bwMode="auto">
        <a:xfrm>
          <a:off x="8096250" y="603885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371</xdr:row>
      <xdr:rowOff>0</xdr:rowOff>
    </xdr:from>
    <xdr:to>
      <xdr:col>11</xdr:col>
      <xdr:colOff>314325</xdr:colOff>
      <xdr:row>372</xdr:row>
      <xdr:rowOff>133350</xdr:rowOff>
    </xdr:to>
    <xdr:sp macro="" textlink="">
      <xdr:nvSpPr>
        <xdr:cNvPr id="50533" name="AutoShape 1" descr="Eine Matrixformel, die Konstanten verwendet">
          <a:extLst>
            <a:ext uri="{FF2B5EF4-FFF2-40B4-BE49-F238E27FC236}">
              <a16:creationId xmlns:a16="http://schemas.microsoft.com/office/drawing/2014/main" id="{71558AB2-32DC-6170-20E2-748B70A33535}"/>
            </a:ext>
          </a:extLst>
        </xdr:cNvPr>
        <xdr:cNvSpPr>
          <a:spLocks noChangeAspect="1" noChangeArrowheads="1"/>
        </xdr:cNvSpPr>
      </xdr:nvSpPr>
      <xdr:spPr bwMode="auto">
        <a:xfrm>
          <a:off x="8096250" y="603885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371</xdr:row>
      <xdr:rowOff>0</xdr:rowOff>
    </xdr:from>
    <xdr:to>
      <xdr:col>11</xdr:col>
      <xdr:colOff>314325</xdr:colOff>
      <xdr:row>372</xdr:row>
      <xdr:rowOff>133350</xdr:rowOff>
    </xdr:to>
    <xdr:sp macro="" textlink="">
      <xdr:nvSpPr>
        <xdr:cNvPr id="50534" name="AutoShape 1" descr="Eine Matrixformel, die Konstanten verwendet">
          <a:extLst>
            <a:ext uri="{FF2B5EF4-FFF2-40B4-BE49-F238E27FC236}">
              <a16:creationId xmlns:a16="http://schemas.microsoft.com/office/drawing/2014/main" id="{5135DDBF-868C-B2A4-05E7-3AF64FF8434B}"/>
            </a:ext>
          </a:extLst>
        </xdr:cNvPr>
        <xdr:cNvSpPr>
          <a:spLocks noChangeAspect="1" noChangeArrowheads="1"/>
        </xdr:cNvSpPr>
      </xdr:nvSpPr>
      <xdr:spPr bwMode="auto">
        <a:xfrm>
          <a:off x="8096250" y="603885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371</xdr:row>
      <xdr:rowOff>0</xdr:rowOff>
    </xdr:from>
    <xdr:to>
      <xdr:col>11</xdr:col>
      <xdr:colOff>314325</xdr:colOff>
      <xdr:row>372</xdr:row>
      <xdr:rowOff>133350</xdr:rowOff>
    </xdr:to>
    <xdr:sp macro="" textlink="">
      <xdr:nvSpPr>
        <xdr:cNvPr id="50535" name="AutoShape 1" descr="Eine Matrixformel, die Konstanten verwendet">
          <a:extLst>
            <a:ext uri="{FF2B5EF4-FFF2-40B4-BE49-F238E27FC236}">
              <a16:creationId xmlns:a16="http://schemas.microsoft.com/office/drawing/2014/main" id="{67AA59CC-FA33-1CE6-837D-F3A1CD1ABF74}"/>
            </a:ext>
          </a:extLst>
        </xdr:cNvPr>
        <xdr:cNvSpPr>
          <a:spLocks noChangeAspect="1" noChangeArrowheads="1"/>
        </xdr:cNvSpPr>
      </xdr:nvSpPr>
      <xdr:spPr bwMode="auto">
        <a:xfrm>
          <a:off x="8096250" y="603885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319</xdr:row>
      <xdr:rowOff>0</xdr:rowOff>
    </xdr:from>
    <xdr:to>
      <xdr:col>11</xdr:col>
      <xdr:colOff>314325</xdr:colOff>
      <xdr:row>320</xdr:row>
      <xdr:rowOff>133350</xdr:rowOff>
    </xdr:to>
    <xdr:sp macro="" textlink="">
      <xdr:nvSpPr>
        <xdr:cNvPr id="50536" name="AutoShape 1" descr="Eine Matrixformel, die Konstanten verwendet">
          <a:extLst>
            <a:ext uri="{FF2B5EF4-FFF2-40B4-BE49-F238E27FC236}">
              <a16:creationId xmlns:a16="http://schemas.microsoft.com/office/drawing/2014/main" id="{011E2678-48D7-1F45-218E-C4C85CB20852}"/>
            </a:ext>
          </a:extLst>
        </xdr:cNvPr>
        <xdr:cNvSpPr>
          <a:spLocks noChangeAspect="1" noChangeArrowheads="1"/>
        </xdr:cNvSpPr>
      </xdr:nvSpPr>
      <xdr:spPr bwMode="auto">
        <a:xfrm>
          <a:off x="8096250" y="519684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319</xdr:row>
      <xdr:rowOff>0</xdr:rowOff>
    </xdr:from>
    <xdr:to>
      <xdr:col>11</xdr:col>
      <xdr:colOff>314325</xdr:colOff>
      <xdr:row>320</xdr:row>
      <xdr:rowOff>133350</xdr:rowOff>
    </xdr:to>
    <xdr:sp macro="" textlink="">
      <xdr:nvSpPr>
        <xdr:cNvPr id="50537" name="AutoShape 1" descr="Eine Matrixformel, die Konstanten verwendet">
          <a:extLst>
            <a:ext uri="{FF2B5EF4-FFF2-40B4-BE49-F238E27FC236}">
              <a16:creationId xmlns:a16="http://schemas.microsoft.com/office/drawing/2014/main" id="{C5CAEA26-9148-62AD-E98F-C121931D34F0}"/>
            </a:ext>
          </a:extLst>
        </xdr:cNvPr>
        <xdr:cNvSpPr>
          <a:spLocks noChangeAspect="1" noChangeArrowheads="1"/>
        </xdr:cNvSpPr>
      </xdr:nvSpPr>
      <xdr:spPr bwMode="auto">
        <a:xfrm>
          <a:off x="8096250" y="519684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319</xdr:row>
      <xdr:rowOff>0</xdr:rowOff>
    </xdr:from>
    <xdr:to>
      <xdr:col>11</xdr:col>
      <xdr:colOff>314325</xdr:colOff>
      <xdr:row>320</xdr:row>
      <xdr:rowOff>133350</xdr:rowOff>
    </xdr:to>
    <xdr:sp macro="" textlink="">
      <xdr:nvSpPr>
        <xdr:cNvPr id="50538" name="AutoShape 1" descr="Eine Matrixformel, die Konstanten verwendet">
          <a:extLst>
            <a:ext uri="{FF2B5EF4-FFF2-40B4-BE49-F238E27FC236}">
              <a16:creationId xmlns:a16="http://schemas.microsoft.com/office/drawing/2014/main" id="{DB2CEA7C-2780-62DB-4A85-9E7A97FB8DBC}"/>
            </a:ext>
          </a:extLst>
        </xdr:cNvPr>
        <xdr:cNvSpPr>
          <a:spLocks noChangeAspect="1" noChangeArrowheads="1"/>
        </xdr:cNvSpPr>
      </xdr:nvSpPr>
      <xdr:spPr bwMode="auto">
        <a:xfrm>
          <a:off x="8096250" y="519684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319</xdr:row>
      <xdr:rowOff>0</xdr:rowOff>
    </xdr:from>
    <xdr:to>
      <xdr:col>11</xdr:col>
      <xdr:colOff>314325</xdr:colOff>
      <xdr:row>320</xdr:row>
      <xdr:rowOff>133350</xdr:rowOff>
    </xdr:to>
    <xdr:sp macro="" textlink="">
      <xdr:nvSpPr>
        <xdr:cNvPr id="50539" name="AutoShape 1" descr="Eine Matrixformel, die Konstanten verwendet">
          <a:extLst>
            <a:ext uri="{FF2B5EF4-FFF2-40B4-BE49-F238E27FC236}">
              <a16:creationId xmlns:a16="http://schemas.microsoft.com/office/drawing/2014/main" id="{E3F1D53C-8EEA-4382-A787-0FD032BAA9CF}"/>
            </a:ext>
          </a:extLst>
        </xdr:cNvPr>
        <xdr:cNvSpPr>
          <a:spLocks noChangeAspect="1" noChangeArrowheads="1"/>
        </xdr:cNvSpPr>
      </xdr:nvSpPr>
      <xdr:spPr bwMode="auto">
        <a:xfrm>
          <a:off x="8096250" y="519684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319</xdr:row>
      <xdr:rowOff>0</xdr:rowOff>
    </xdr:from>
    <xdr:to>
      <xdr:col>11</xdr:col>
      <xdr:colOff>314325</xdr:colOff>
      <xdr:row>320</xdr:row>
      <xdr:rowOff>133350</xdr:rowOff>
    </xdr:to>
    <xdr:sp macro="" textlink="">
      <xdr:nvSpPr>
        <xdr:cNvPr id="50540" name="AutoShape 1" descr="Eine Matrixformel, die Konstanten verwendet">
          <a:extLst>
            <a:ext uri="{FF2B5EF4-FFF2-40B4-BE49-F238E27FC236}">
              <a16:creationId xmlns:a16="http://schemas.microsoft.com/office/drawing/2014/main" id="{0F8F1611-B9E7-9CC2-8D3D-DC58567F2369}"/>
            </a:ext>
          </a:extLst>
        </xdr:cNvPr>
        <xdr:cNvSpPr>
          <a:spLocks noChangeAspect="1" noChangeArrowheads="1"/>
        </xdr:cNvSpPr>
      </xdr:nvSpPr>
      <xdr:spPr bwMode="auto">
        <a:xfrm>
          <a:off x="8096250" y="519684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319</xdr:row>
      <xdr:rowOff>0</xdr:rowOff>
    </xdr:from>
    <xdr:to>
      <xdr:col>11</xdr:col>
      <xdr:colOff>314325</xdr:colOff>
      <xdr:row>320</xdr:row>
      <xdr:rowOff>133350</xdr:rowOff>
    </xdr:to>
    <xdr:sp macro="" textlink="">
      <xdr:nvSpPr>
        <xdr:cNvPr id="50541" name="AutoShape 1" descr="Eine Matrixformel, die Konstanten verwendet">
          <a:extLst>
            <a:ext uri="{FF2B5EF4-FFF2-40B4-BE49-F238E27FC236}">
              <a16:creationId xmlns:a16="http://schemas.microsoft.com/office/drawing/2014/main" id="{F8F2C3A3-AF71-7D66-BE4D-0DC94760AF4B}"/>
            </a:ext>
          </a:extLst>
        </xdr:cNvPr>
        <xdr:cNvSpPr>
          <a:spLocks noChangeAspect="1" noChangeArrowheads="1"/>
        </xdr:cNvSpPr>
      </xdr:nvSpPr>
      <xdr:spPr bwMode="auto">
        <a:xfrm>
          <a:off x="8096250" y="519684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287</xdr:row>
      <xdr:rowOff>0</xdr:rowOff>
    </xdr:from>
    <xdr:to>
      <xdr:col>11</xdr:col>
      <xdr:colOff>314325</xdr:colOff>
      <xdr:row>288</xdr:row>
      <xdr:rowOff>133350</xdr:rowOff>
    </xdr:to>
    <xdr:sp macro="" textlink="">
      <xdr:nvSpPr>
        <xdr:cNvPr id="50542" name="AutoShape 1" descr="Eine Matrixformel, die Konstanten verwendet">
          <a:extLst>
            <a:ext uri="{FF2B5EF4-FFF2-40B4-BE49-F238E27FC236}">
              <a16:creationId xmlns:a16="http://schemas.microsoft.com/office/drawing/2014/main" id="{BCAF25E3-29CD-B356-2A6F-FB9A2FE9157D}"/>
            </a:ext>
          </a:extLst>
        </xdr:cNvPr>
        <xdr:cNvSpPr>
          <a:spLocks noChangeAspect="1" noChangeArrowheads="1"/>
        </xdr:cNvSpPr>
      </xdr:nvSpPr>
      <xdr:spPr bwMode="auto">
        <a:xfrm>
          <a:off x="8096250" y="467868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287</xdr:row>
      <xdr:rowOff>0</xdr:rowOff>
    </xdr:from>
    <xdr:to>
      <xdr:col>11</xdr:col>
      <xdr:colOff>314325</xdr:colOff>
      <xdr:row>288</xdr:row>
      <xdr:rowOff>133350</xdr:rowOff>
    </xdr:to>
    <xdr:sp macro="" textlink="">
      <xdr:nvSpPr>
        <xdr:cNvPr id="50543" name="AutoShape 1" descr="Eine Matrixformel, die Konstanten verwendet">
          <a:extLst>
            <a:ext uri="{FF2B5EF4-FFF2-40B4-BE49-F238E27FC236}">
              <a16:creationId xmlns:a16="http://schemas.microsoft.com/office/drawing/2014/main" id="{26803020-AA81-5360-A259-3467E80904AD}"/>
            </a:ext>
          </a:extLst>
        </xdr:cNvPr>
        <xdr:cNvSpPr>
          <a:spLocks noChangeAspect="1" noChangeArrowheads="1"/>
        </xdr:cNvSpPr>
      </xdr:nvSpPr>
      <xdr:spPr bwMode="auto">
        <a:xfrm>
          <a:off x="8096250" y="467868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287</xdr:row>
      <xdr:rowOff>0</xdr:rowOff>
    </xdr:from>
    <xdr:to>
      <xdr:col>11</xdr:col>
      <xdr:colOff>314325</xdr:colOff>
      <xdr:row>288</xdr:row>
      <xdr:rowOff>133350</xdr:rowOff>
    </xdr:to>
    <xdr:sp macro="" textlink="">
      <xdr:nvSpPr>
        <xdr:cNvPr id="50544" name="AutoShape 1" descr="Eine Matrixformel, die Konstanten verwendet">
          <a:extLst>
            <a:ext uri="{FF2B5EF4-FFF2-40B4-BE49-F238E27FC236}">
              <a16:creationId xmlns:a16="http://schemas.microsoft.com/office/drawing/2014/main" id="{90133794-0D9F-180E-E72E-FD24C77CE42D}"/>
            </a:ext>
          </a:extLst>
        </xdr:cNvPr>
        <xdr:cNvSpPr>
          <a:spLocks noChangeAspect="1" noChangeArrowheads="1"/>
        </xdr:cNvSpPr>
      </xdr:nvSpPr>
      <xdr:spPr bwMode="auto">
        <a:xfrm>
          <a:off x="8096250" y="467868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287</xdr:row>
      <xdr:rowOff>0</xdr:rowOff>
    </xdr:from>
    <xdr:to>
      <xdr:col>11</xdr:col>
      <xdr:colOff>314325</xdr:colOff>
      <xdr:row>288</xdr:row>
      <xdr:rowOff>133350</xdr:rowOff>
    </xdr:to>
    <xdr:sp macro="" textlink="">
      <xdr:nvSpPr>
        <xdr:cNvPr id="50545" name="AutoShape 1" descr="Eine Matrixformel, die Konstanten verwendet">
          <a:extLst>
            <a:ext uri="{FF2B5EF4-FFF2-40B4-BE49-F238E27FC236}">
              <a16:creationId xmlns:a16="http://schemas.microsoft.com/office/drawing/2014/main" id="{094A1BC3-2DF3-8192-A1D9-E9C2644855A8}"/>
            </a:ext>
          </a:extLst>
        </xdr:cNvPr>
        <xdr:cNvSpPr>
          <a:spLocks noChangeAspect="1" noChangeArrowheads="1"/>
        </xdr:cNvSpPr>
      </xdr:nvSpPr>
      <xdr:spPr bwMode="auto">
        <a:xfrm>
          <a:off x="8096250" y="467868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287</xdr:row>
      <xdr:rowOff>0</xdr:rowOff>
    </xdr:from>
    <xdr:to>
      <xdr:col>11</xdr:col>
      <xdr:colOff>314325</xdr:colOff>
      <xdr:row>288</xdr:row>
      <xdr:rowOff>133350</xdr:rowOff>
    </xdr:to>
    <xdr:sp macro="" textlink="">
      <xdr:nvSpPr>
        <xdr:cNvPr id="50546" name="AutoShape 1" descr="Eine Matrixformel, die Konstanten verwendet">
          <a:extLst>
            <a:ext uri="{FF2B5EF4-FFF2-40B4-BE49-F238E27FC236}">
              <a16:creationId xmlns:a16="http://schemas.microsoft.com/office/drawing/2014/main" id="{E3576947-B014-1D8B-2029-093ADC9EDA13}"/>
            </a:ext>
          </a:extLst>
        </xdr:cNvPr>
        <xdr:cNvSpPr>
          <a:spLocks noChangeAspect="1" noChangeArrowheads="1"/>
        </xdr:cNvSpPr>
      </xdr:nvSpPr>
      <xdr:spPr bwMode="auto">
        <a:xfrm>
          <a:off x="8096250" y="467868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287</xdr:row>
      <xdr:rowOff>0</xdr:rowOff>
    </xdr:from>
    <xdr:to>
      <xdr:col>11</xdr:col>
      <xdr:colOff>314325</xdr:colOff>
      <xdr:row>288</xdr:row>
      <xdr:rowOff>133350</xdr:rowOff>
    </xdr:to>
    <xdr:sp macro="" textlink="">
      <xdr:nvSpPr>
        <xdr:cNvPr id="50547" name="AutoShape 1" descr="Eine Matrixformel, die Konstanten verwendet">
          <a:extLst>
            <a:ext uri="{FF2B5EF4-FFF2-40B4-BE49-F238E27FC236}">
              <a16:creationId xmlns:a16="http://schemas.microsoft.com/office/drawing/2014/main" id="{CB05E6DD-F5EE-C1F1-AA5F-A8402F4DA1D8}"/>
            </a:ext>
          </a:extLst>
        </xdr:cNvPr>
        <xdr:cNvSpPr>
          <a:spLocks noChangeAspect="1" noChangeArrowheads="1"/>
        </xdr:cNvSpPr>
      </xdr:nvSpPr>
      <xdr:spPr bwMode="auto">
        <a:xfrm>
          <a:off x="8096250" y="467868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380</xdr:row>
      <xdr:rowOff>0</xdr:rowOff>
    </xdr:from>
    <xdr:to>
      <xdr:col>11</xdr:col>
      <xdr:colOff>314325</xdr:colOff>
      <xdr:row>381</xdr:row>
      <xdr:rowOff>133350</xdr:rowOff>
    </xdr:to>
    <xdr:sp macro="" textlink="">
      <xdr:nvSpPr>
        <xdr:cNvPr id="50548" name="AutoShape 1" descr="Eine Matrixformel, die Konstanten verwendet">
          <a:extLst>
            <a:ext uri="{FF2B5EF4-FFF2-40B4-BE49-F238E27FC236}">
              <a16:creationId xmlns:a16="http://schemas.microsoft.com/office/drawing/2014/main" id="{8C99A7A1-9A01-0C42-F2DA-6BB41AB35647}"/>
            </a:ext>
          </a:extLst>
        </xdr:cNvPr>
        <xdr:cNvSpPr>
          <a:spLocks noChangeAspect="1" noChangeArrowheads="1"/>
        </xdr:cNvSpPr>
      </xdr:nvSpPr>
      <xdr:spPr bwMode="auto">
        <a:xfrm>
          <a:off x="8096250" y="618458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380</xdr:row>
      <xdr:rowOff>0</xdr:rowOff>
    </xdr:from>
    <xdr:to>
      <xdr:col>11</xdr:col>
      <xdr:colOff>314325</xdr:colOff>
      <xdr:row>381</xdr:row>
      <xdr:rowOff>133350</xdr:rowOff>
    </xdr:to>
    <xdr:sp macro="" textlink="">
      <xdr:nvSpPr>
        <xdr:cNvPr id="50549" name="AutoShape 1" descr="Eine Matrixformel, die Konstanten verwendet">
          <a:extLst>
            <a:ext uri="{FF2B5EF4-FFF2-40B4-BE49-F238E27FC236}">
              <a16:creationId xmlns:a16="http://schemas.microsoft.com/office/drawing/2014/main" id="{BB935A78-92B5-FE96-7722-2A3E87BD3290}"/>
            </a:ext>
          </a:extLst>
        </xdr:cNvPr>
        <xdr:cNvSpPr>
          <a:spLocks noChangeAspect="1" noChangeArrowheads="1"/>
        </xdr:cNvSpPr>
      </xdr:nvSpPr>
      <xdr:spPr bwMode="auto">
        <a:xfrm>
          <a:off x="8096250" y="618458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380</xdr:row>
      <xdr:rowOff>0</xdr:rowOff>
    </xdr:from>
    <xdr:to>
      <xdr:col>11</xdr:col>
      <xdr:colOff>314325</xdr:colOff>
      <xdr:row>381</xdr:row>
      <xdr:rowOff>133350</xdr:rowOff>
    </xdr:to>
    <xdr:sp macro="" textlink="">
      <xdr:nvSpPr>
        <xdr:cNvPr id="50550" name="AutoShape 1" descr="Eine Matrixformel, die Konstanten verwendet">
          <a:extLst>
            <a:ext uri="{FF2B5EF4-FFF2-40B4-BE49-F238E27FC236}">
              <a16:creationId xmlns:a16="http://schemas.microsoft.com/office/drawing/2014/main" id="{1368E00A-F847-E934-D5A1-3F4B73FAC09C}"/>
            </a:ext>
          </a:extLst>
        </xdr:cNvPr>
        <xdr:cNvSpPr>
          <a:spLocks noChangeAspect="1" noChangeArrowheads="1"/>
        </xdr:cNvSpPr>
      </xdr:nvSpPr>
      <xdr:spPr bwMode="auto">
        <a:xfrm>
          <a:off x="8096250" y="618458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380</xdr:row>
      <xdr:rowOff>0</xdr:rowOff>
    </xdr:from>
    <xdr:to>
      <xdr:col>11</xdr:col>
      <xdr:colOff>314325</xdr:colOff>
      <xdr:row>381</xdr:row>
      <xdr:rowOff>133350</xdr:rowOff>
    </xdr:to>
    <xdr:sp macro="" textlink="">
      <xdr:nvSpPr>
        <xdr:cNvPr id="50551" name="AutoShape 1" descr="Eine Matrixformel, die Konstanten verwendet">
          <a:extLst>
            <a:ext uri="{FF2B5EF4-FFF2-40B4-BE49-F238E27FC236}">
              <a16:creationId xmlns:a16="http://schemas.microsoft.com/office/drawing/2014/main" id="{0B799BEF-7228-81FF-5A92-53E2ADEFD198}"/>
            </a:ext>
          </a:extLst>
        </xdr:cNvPr>
        <xdr:cNvSpPr>
          <a:spLocks noChangeAspect="1" noChangeArrowheads="1"/>
        </xdr:cNvSpPr>
      </xdr:nvSpPr>
      <xdr:spPr bwMode="auto">
        <a:xfrm>
          <a:off x="8096250" y="618458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380</xdr:row>
      <xdr:rowOff>0</xdr:rowOff>
    </xdr:from>
    <xdr:to>
      <xdr:col>11</xdr:col>
      <xdr:colOff>314325</xdr:colOff>
      <xdr:row>381</xdr:row>
      <xdr:rowOff>133350</xdr:rowOff>
    </xdr:to>
    <xdr:sp macro="" textlink="">
      <xdr:nvSpPr>
        <xdr:cNvPr id="50552" name="AutoShape 1" descr="Eine Matrixformel, die Konstanten verwendet">
          <a:extLst>
            <a:ext uri="{FF2B5EF4-FFF2-40B4-BE49-F238E27FC236}">
              <a16:creationId xmlns:a16="http://schemas.microsoft.com/office/drawing/2014/main" id="{AED03798-AAFC-1ED2-2FEE-16E6CD1C6D5B}"/>
            </a:ext>
          </a:extLst>
        </xdr:cNvPr>
        <xdr:cNvSpPr>
          <a:spLocks noChangeAspect="1" noChangeArrowheads="1"/>
        </xdr:cNvSpPr>
      </xdr:nvSpPr>
      <xdr:spPr bwMode="auto">
        <a:xfrm>
          <a:off x="8096250" y="618458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380</xdr:row>
      <xdr:rowOff>0</xdr:rowOff>
    </xdr:from>
    <xdr:to>
      <xdr:col>11</xdr:col>
      <xdr:colOff>314325</xdr:colOff>
      <xdr:row>381</xdr:row>
      <xdr:rowOff>133350</xdr:rowOff>
    </xdr:to>
    <xdr:sp macro="" textlink="">
      <xdr:nvSpPr>
        <xdr:cNvPr id="50553" name="AutoShape 1" descr="Eine Matrixformel, die Konstanten verwendet">
          <a:extLst>
            <a:ext uri="{FF2B5EF4-FFF2-40B4-BE49-F238E27FC236}">
              <a16:creationId xmlns:a16="http://schemas.microsoft.com/office/drawing/2014/main" id="{F7C6FCDC-D5C7-441C-ABED-CF83CDAAE8AB}"/>
            </a:ext>
          </a:extLst>
        </xdr:cNvPr>
        <xdr:cNvSpPr>
          <a:spLocks noChangeAspect="1" noChangeArrowheads="1"/>
        </xdr:cNvSpPr>
      </xdr:nvSpPr>
      <xdr:spPr bwMode="auto">
        <a:xfrm>
          <a:off x="8096250" y="618458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</xdr:row>
      <xdr:rowOff>0</xdr:rowOff>
    </xdr:from>
    <xdr:to>
      <xdr:col>11</xdr:col>
      <xdr:colOff>314325</xdr:colOff>
      <xdr:row>27</xdr:row>
      <xdr:rowOff>133350</xdr:rowOff>
    </xdr:to>
    <xdr:sp macro="" textlink="">
      <xdr:nvSpPr>
        <xdr:cNvPr id="50554" name="AutoShape 1" descr="Eine Matrixformel, die Konstanten verwendet">
          <a:extLst>
            <a:ext uri="{FF2B5EF4-FFF2-40B4-BE49-F238E27FC236}">
              <a16:creationId xmlns:a16="http://schemas.microsoft.com/office/drawing/2014/main" id="{8E9B894C-28D2-0D52-18A8-47897FEA246D}"/>
            </a:ext>
          </a:extLst>
        </xdr:cNvPr>
        <xdr:cNvSpPr>
          <a:spLocks noChangeAspect="1" noChangeArrowheads="1"/>
        </xdr:cNvSpPr>
      </xdr:nvSpPr>
      <xdr:spPr bwMode="auto">
        <a:xfrm>
          <a:off x="8096250" y="45243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</xdr:row>
      <xdr:rowOff>0</xdr:rowOff>
    </xdr:from>
    <xdr:to>
      <xdr:col>11</xdr:col>
      <xdr:colOff>314325</xdr:colOff>
      <xdr:row>27</xdr:row>
      <xdr:rowOff>133350</xdr:rowOff>
    </xdr:to>
    <xdr:sp macro="" textlink="">
      <xdr:nvSpPr>
        <xdr:cNvPr id="50555" name="AutoShape 1" descr="Eine Matrixformel, die Konstanten verwendet">
          <a:extLst>
            <a:ext uri="{FF2B5EF4-FFF2-40B4-BE49-F238E27FC236}">
              <a16:creationId xmlns:a16="http://schemas.microsoft.com/office/drawing/2014/main" id="{4F052F7D-31AF-721B-D9DD-3F3BF54D81B4}"/>
            </a:ext>
          </a:extLst>
        </xdr:cNvPr>
        <xdr:cNvSpPr>
          <a:spLocks noChangeAspect="1" noChangeArrowheads="1"/>
        </xdr:cNvSpPr>
      </xdr:nvSpPr>
      <xdr:spPr bwMode="auto">
        <a:xfrm>
          <a:off x="8096250" y="45243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</xdr:row>
      <xdr:rowOff>0</xdr:rowOff>
    </xdr:from>
    <xdr:to>
      <xdr:col>11</xdr:col>
      <xdr:colOff>314325</xdr:colOff>
      <xdr:row>27</xdr:row>
      <xdr:rowOff>133350</xdr:rowOff>
    </xdr:to>
    <xdr:sp macro="" textlink="">
      <xdr:nvSpPr>
        <xdr:cNvPr id="50556" name="AutoShape 1" descr="Eine Matrixformel, die Konstanten verwendet">
          <a:extLst>
            <a:ext uri="{FF2B5EF4-FFF2-40B4-BE49-F238E27FC236}">
              <a16:creationId xmlns:a16="http://schemas.microsoft.com/office/drawing/2014/main" id="{BC742D1F-C173-4304-80C5-0925784BBBEF}"/>
            </a:ext>
          </a:extLst>
        </xdr:cNvPr>
        <xdr:cNvSpPr>
          <a:spLocks noChangeAspect="1" noChangeArrowheads="1"/>
        </xdr:cNvSpPr>
      </xdr:nvSpPr>
      <xdr:spPr bwMode="auto">
        <a:xfrm>
          <a:off x="8096250" y="45243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</xdr:row>
      <xdr:rowOff>0</xdr:rowOff>
    </xdr:from>
    <xdr:to>
      <xdr:col>11</xdr:col>
      <xdr:colOff>314325</xdr:colOff>
      <xdr:row>27</xdr:row>
      <xdr:rowOff>133350</xdr:rowOff>
    </xdr:to>
    <xdr:sp macro="" textlink="">
      <xdr:nvSpPr>
        <xdr:cNvPr id="50557" name="AutoShape 1" descr="Eine Matrixformel, die Konstanten verwendet">
          <a:extLst>
            <a:ext uri="{FF2B5EF4-FFF2-40B4-BE49-F238E27FC236}">
              <a16:creationId xmlns:a16="http://schemas.microsoft.com/office/drawing/2014/main" id="{18FA56F8-E27C-0943-95CD-4FCF5B077993}"/>
            </a:ext>
          </a:extLst>
        </xdr:cNvPr>
        <xdr:cNvSpPr>
          <a:spLocks noChangeAspect="1" noChangeArrowheads="1"/>
        </xdr:cNvSpPr>
      </xdr:nvSpPr>
      <xdr:spPr bwMode="auto">
        <a:xfrm>
          <a:off x="8096250" y="45243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</xdr:row>
      <xdr:rowOff>0</xdr:rowOff>
    </xdr:from>
    <xdr:to>
      <xdr:col>11</xdr:col>
      <xdr:colOff>314325</xdr:colOff>
      <xdr:row>27</xdr:row>
      <xdr:rowOff>133350</xdr:rowOff>
    </xdr:to>
    <xdr:sp macro="" textlink="">
      <xdr:nvSpPr>
        <xdr:cNvPr id="50558" name="AutoShape 1" descr="Eine Matrixformel, die Konstanten verwendet">
          <a:extLst>
            <a:ext uri="{FF2B5EF4-FFF2-40B4-BE49-F238E27FC236}">
              <a16:creationId xmlns:a16="http://schemas.microsoft.com/office/drawing/2014/main" id="{1ECCB72E-1D8E-F65B-51B3-13091983B489}"/>
            </a:ext>
          </a:extLst>
        </xdr:cNvPr>
        <xdr:cNvSpPr>
          <a:spLocks noChangeAspect="1" noChangeArrowheads="1"/>
        </xdr:cNvSpPr>
      </xdr:nvSpPr>
      <xdr:spPr bwMode="auto">
        <a:xfrm>
          <a:off x="8096250" y="45243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</xdr:row>
      <xdr:rowOff>0</xdr:rowOff>
    </xdr:from>
    <xdr:to>
      <xdr:col>11</xdr:col>
      <xdr:colOff>314325</xdr:colOff>
      <xdr:row>27</xdr:row>
      <xdr:rowOff>133350</xdr:rowOff>
    </xdr:to>
    <xdr:sp macro="" textlink="">
      <xdr:nvSpPr>
        <xdr:cNvPr id="50559" name="AutoShape 1" descr="Eine Matrixformel, die Konstanten verwendet">
          <a:extLst>
            <a:ext uri="{FF2B5EF4-FFF2-40B4-BE49-F238E27FC236}">
              <a16:creationId xmlns:a16="http://schemas.microsoft.com/office/drawing/2014/main" id="{2A33922D-3463-AA70-F7A2-765A391C7311}"/>
            </a:ext>
          </a:extLst>
        </xdr:cNvPr>
        <xdr:cNvSpPr>
          <a:spLocks noChangeAspect="1" noChangeArrowheads="1"/>
        </xdr:cNvSpPr>
      </xdr:nvSpPr>
      <xdr:spPr bwMode="auto">
        <a:xfrm>
          <a:off x="8096250" y="45243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135</xdr:row>
      <xdr:rowOff>0</xdr:rowOff>
    </xdr:from>
    <xdr:to>
      <xdr:col>11</xdr:col>
      <xdr:colOff>314325</xdr:colOff>
      <xdr:row>136</xdr:row>
      <xdr:rowOff>133350</xdr:rowOff>
    </xdr:to>
    <xdr:sp macro="" textlink="">
      <xdr:nvSpPr>
        <xdr:cNvPr id="50560" name="AutoShape 1" descr="Eine Matrixformel, die Konstanten verwendet">
          <a:extLst>
            <a:ext uri="{FF2B5EF4-FFF2-40B4-BE49-F238E27FC236}">
              <a16:creationId xmlns:a16="http://schemas.microsoft.com/office/drawing/2014/main" id="{2A541066-82E6-C5CE-8ADC-ACA831C50E18}"/>
            </a:ext>
          </a:extLst>
        </xdr:cNvPr>
        <xdr:cNvSpPr>
          <a:spLocks noChangeAspect="1" noChangeArrowheads="1"/>
        </xdr:cNvSpPr>
      </xdr:nvSpPr>
      <xdr:spPr bwMode="auto">
        <a:xfrm>
          <a:off x="8096250" y="221742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135</xdr:row>
      <xdr:rowOff>0</xdr:rowOff>
    </xdr:from>
    <xdr:to>
      <xdr:col>11</xdr:col>
      <xdr:colOff>314325</xdr:colOff>
      <xdr:row>136</xdr:row>
      <xdr:rowOff>133350</xdr:rowOff>
    </xdr:to>
    <xdr:sp macro="" textlink="">
      <xdr:nvSpPr>
        <xdr:cNvPr id="50561" name="AutoShape 1" descr="Eine Matrixformel, die Konstanten verwendet">
          <a:extLst>
            <a:ext uri="{FF2B5EF4-FFF2-40B4-BE49-F238E27FC236}">
              <a16:creationId xmlns:a16="http://schemas.microsoft.com/office/drawing/2014/main" id="{21DE06A3-F425-9A60-BFD2-2DA644739F61}"/>
            </a:ext>
          </a:extLst>
        </xdr:cNvPr>
        <xdr:cNvSpPr>
          <a:spLocks noChangeAspect="1" noChangeArrowheads="1"/>
        </xdr:cNvSpPr>
      </xdr:nvSpPr>
      <xdr:spPr bwMode="auto">
        <a:xfrm>
          <a:off x="8096250" y="221742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135</xdr:row>
      <xdr:rowOff>0</xdr:rowOff>
    </xdr:from>
    <xdr:to>
      <xdr:col>11</xdr:col>
      <xdr:colOff>314325</xdr:colOff>
      <xdr:row>136</xdr:row>
      <xdr:rowOff>133350</xdr:rowOff>
    </xdr:to>
    <xdr:sp macro="" textlink="">
      <xdr:nvSpPr>
        <xdr:cNvPr id="50562" name="AutoShape 1" descr="Eine Matrixformel, die Konstanten verwendet">
          <a:extLst>
            <a:ext uri="{FF2B5EF4-FFF2-40B4-BE49-F238E27FC236}">
              <a16:creationId xmlns:a16="http://schemas.microsoft.com/office/drawing/2014/main" id="{A7263AE9-EBB9-15F4-2F97-D68ABA4D5EF1}"/>
            </a:ext>
          </a:extLst>
        </xdr:cNvPr>
        <xdr:cNvSpPr>
          <a:spLocks noChangeAspect="1" noChangeArrowheads="1"/>
        </xdr:cNvSpPr>
      </xdr:nvSpPr>
      <xdr:spPr bwMode="auto">
        <a:xfrm>
          <a:off x="8096250" y="221742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135</xdr:row>
      <xdr:rowOff>0</xdr:rowOff>
    </xdr:from>
    <xdr:to>
      <xdr:col>11</xdr:col>
      <xdr:colOff>314325</xdr:colOff>
      <xdr:row>136</xdr:row>
      <xdr:rowOff>133350</xdr:rowOff>
    </xdr:to>
    <xdr:sp macro="" textlink="">
      <xdr:nvSpPr>
        <xdr:cNvPr id="50563" name="AutoShape 1" descr="Eine Matrixformel, die Konstanten verwendet">
          <a:extLst>
            <a:ext uri="{FF2B5EF4-FFF2-40B4-BE49-F238E27FC236}">
              <a16:creationId xmlns:a16="http://schemas.microsoft.com/office/drawing/2014/main" id="{5F923A51-61CA-8340-6AFF-A3F82AE23C40}"/>
            </a:ext>
          </a:extLst>
        </xdr:cNvPr>
        <xdr:cNvSpPr>
          <a:spLocks noChangeAspect="1" noChangeArrowheads="1"/>
        </xdr:cNvSpPr>
      </xdr:nvSpPr>
      <xdr:spPr bwMode="auto">
        <a:xfrm>
          <a:off x="8096250" y="221742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135</xdr:row>
      <xdr:rowOff>0</xdr:rowOff>
    </xdr:from>
    <xdr:to>
      <xdr:col>11</xdr:col>
      <xdr:colOff>314325</xdr:colOff>
      <xdr:row>136</xdr:row>
      <xdr:rowOff>133350</xdr:rowOff>
    </xdr:to>
    <xdr:sp macro="" textlink="">
      <xdr:nvSpPr>
        <xdr:cNvPr id="50564" name="AutoShape 1" descr="Eine Matrixformel, die Konstanten verwendet">
          <a:extLst>
            <a:ext uri="{FF2B5EF4-FFF2-40B4-BE49-F238E27FC236}">
              <a16:creationId xmlns:a16="http://schemas.microsoft.com/office/drawing/2014/main" id="{69EEC50F-75DE-3497-EFCE-CE18258FDB9D}"/>
            </a:ext>
          </a:extLst>
        </xdr:cNvPr>
        <xdr:cNvSpPr>
          <a:spLocks noChangeAspect="1" noChangeArrowheads="1"/>
        </xdr:cNvSpPr>
      </xdr:nvSpPr>
      <xdr:spPr bwMode="auto">
        <a:xfrm>
          <a:off x="8096250" y="221742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135</xdr:row>
      <xdr:rowOff>0</xdr:rowOff>
    </xdr:from>
    <xdr:to>
      <xdr:col>11</xdr:col>
      <xdr:colOff>314325</xdr:colOff>
      <xdr:row>136</xdr:row>
      <xdr:rowOff>133350</xdr:rowOff>
    </xdr:to>
    <xdr:sp macro="" textlink="">
      <xdr:nvSpPr>
        <xdr:cNvPr id="50565" name="AutoShape 1" descr="Eine Matrixformel, die Konstanten verwendet">
          <a:extLst>
            <a:ext uri="{FF2B5EF4-FFF2-40B4-BE49-F238E27FC236}">
              <a16:creationId xmlns:a16="http://schemas.microsoft.com/office/drawing/2014/main" id="{CB4AACBC-F2C2-604B-E714-CBB3237AF2B9}"/>
            </a:ext>
          </a:extLst>
        </xdr:cNvPr>
        <xdr:cNvSpPr>
          <a:spLocks noChangeAspect="1" noChangeArrowheads="1"/>
        </xdr:cNvSpPr>
      </xdr:nvSpPr>
      <xdr:spPr bwMode="auto">
        <a:xfrm>
          <a:off x="8096250" y="221742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114</xdr:row>
      <xdr:rowOff>0</xdr:rowOff>
    </xdr:from>
    <xdr:to>
      <xdr:col>11</xdr:col>
      <xdr:colOff>314325</xdr:colOff>
      <xdr:row>115</xdr:row>
      <xdr:rowOff>133350</xdr:rowOff>
    </xdr:to>
    <xdr:sp macro="" textlink="">
      <xdr:nvSpPr>
        <xdr:cNvPr id="50566" name="AutoShape 1" descr="Eine Matrixformel, die Konstanten verwendet">
          <a:extLst>
            <a:ext uri="{FF2B5EF4-FFF2-40B4-BE49-F238E27FC236}">
              <a16:creationId xmlns:a16="http://schemas.microsoft.com/office/drawing/2014/main" id="{490A7E70-1434-0A51-4027-B606E116A1F9}"/>
            </a:ext>
          </a:extLst>
        </xdr:cNvPr>
        <xdr:cNvSpPr>
          <a:spLocks noChangeAspect="1" noChangeArrowheads="1"/>
        </xdr:cNvSpPr>
      </xdr:nvSpPr>
      <xdr:spPr bwMode="auto">
        <a:xfrm>
          <a:off x="8096250" y="187737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114</xdr:row>
      <xdr:rowOff>0</xdr:rowOff>
    </xdr:from>
    <xdr:to>
      <xdr:col>11</xdr:col>
      <xdr:colOff>314325</xdr:colOff>
      <xdr:row>115</xdr:row>
      <xdr:rowOff>133350</xdr:rowOff>
    </xdr:to>
    <xdr:sp macro="" textlink="">
      <xdr:nvSpPr>
        <xdr:cNvPr id="50567" name="AutoShape 1" descr="Eine Matrixformel, die Konstanten verwendet">
          <a:extLst>
            <a:ext uri="{FF2B5EF4-FFF2-40B4-BE49-F238E27FC236}">
              <a16:creationId xmlns:a16="http://schemas.microsoft.com/office/drawing/2014/main" id="{3D004EC4-D704-3984-AB63-AEF764BF321C}"/>
            </a:ext>
          </a:extLst>
        </xdr:cNvPr>
        <xdr:cNvSpPr>
          <a:spLocks noChangeAspect="1" noChangeArrowheads="1"/>
        </xdr:cNvSpPr>
      </xdr:nvSpPr>
      <xdr:spPr bwMode="auto">
        <a:xfrm>
          <a:off x="8096250" y="187737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114</xdr:row>
      <xdr:rowOff>0</xdr:rowOff>
    </xdr:from>
    <xdr:to>
      <xdr:col>11</xdr:col>
      <xdr:colOff>314325</xdr:colOff>
      <xdr:row>115</xdr:row>
      <xdr:rowOff>133350</xdr:rowOff>
    </xdr:to>
    <xdr:sp macro="" textlink="">
      <xdr:nvSpPr>
        <xdr:cNvPr id="50568" name="AutoShape 1" descr="Eine Matrixformel, die Konstanten verwendet">
          <a:extLst>
            <a:ext uri="{FF2B5EF4-FFF2-40B4-BE49-F238E27FC236}">
              <a16:creationId xmlns:a16="http://schemas.microsoft.com/office/drawing/2014/main" id="{56398404-0865-0872-6722-3FF95E39F206}"/>
            </a:ext>
          </a:extLst>
        </xdr:cNvPr>
        <xdr:cNvSpPr>
          <a:spLocks noChangeAspect="1" noChangeArrowheads="1"/>
        </xdr:cNvSpPr>
      </xdr:nvSpPr>
      <xdr:spPr bwMode="auto">
        <a:xfrm>
          <a:off x="8096250" y="187737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114</xdr:row>
      <xdr:rowOff>0</xdr:rowOff>
    </xdr:from>
    <xdr:to>
      <xdr:col>11</xdr:col>
      <xdr:colOff>314325</xdr:colOff>
      <xdr:row>115</xdr:row>
      <xdr:rowOff>133350</xdr:rowOff>
    </xdr:to>
    <xdr:sp macro="" textlink="">
      <xdr:nvSpPr>
        <xdr:cNvPr id="50569" name="AutoShape 1" descr="Eine Matrixformel, die Konstanten verwendet">
          <a:extLst>
            <a:ext uri="{FF2B5EF4-FFF2-40B4-BE49-F238E27FC236}">
              <a16:creationId xmlns:a16="http://schemas.microsoft.com/office/drawing/2014/main" id="{F32CCA3E-49E4-BB32-E76D-5643465A3B90}"/>
            </a:ext>
          </a:extLst>
        </xdr:cNvPr>
        <xdr:cNvSpPr>
          <a:spLocks noChangeAspect="1" noChangeArrowheads="1"/>
        </xdr:cNvSpPr>
      </xdr:nvSpPr>
      <xdr:spPr bwMode="auto">
        <a:xfrm>
          <a:off x="8096250" y="187737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114</xdr:row>
      <xdr:rowOff>0</xdr:rowOff>
    </xdr:from>
    <xdr:to>
      <xdr:col>11</xdr:col>
      <xdr:colOff>314325</xdr:colOff>
      <xdr:row>115</xdr:row>
      <xdr:rowOff>133350</xdr:rowOff>
    </xdr:to>
    <xdr:sp macro="" textlink="">
      <xdr:nvSpPr>
        <xdr:cNvPr id="50570" name="AutoShape 1" descr="Eine Matrixformel, die Konstanten verwendet">
          <a:extLst>
            <a:ext uri="{FF2B5EF4-FFF2-40B4-BE49-F238E27FC236}">
              <a16:creationId xmlns:a16="http://schemas.microsoft.com/office/drawing/2014/main" id="{F56835D7-BEF9-0139-2BB0-C46705F65094}"/>
            </a:ext>
          </a:extLst>
        </xdr:cNvPr>
        <xdr:cNvSpPr>
          <a:spLocks noChangeAspect="1" noChangeArrowheads="1"/>
        </xdr:cNvSpPr>
      </xdr:nvSpPr>
      <xdr:spPr bwMode="auto">
        <a:xfrm>
          <a:off x="8096250" y="187737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114</xdr:row>
      <xdr:rowOff>0</xdr:rowOff>
    </xdr:from>
    <xdr:to>
      <xdr:col>11</xdr:col>
      <xdr:colOff>314325</xdr:colOff>
      <xdr:row>115</xdr:row>
      <xdr:rowOff>133350</xdr:rowOff>
    </xdr:to>
    <xdr:sp macro="" textlink="">
      <xdr:nvSpPr>
        <xdr:cNvPr id="50571" name="AutoShape 1" descr="Eine Matrixformel, die Konstanten verwendet">
          <a:extLst>
            <a:ext uri="{FF2B5EF4-FFF2-40B4-BE49-F238E27FC236}">
              <a16:creationId xmlns:a16="http://schemas.microsoft.com/office/drawing/2014/main" id="{E08EC846-3568-6F7D-36F8-0E69D38383A1}"/>
            </a:ext>
          </a:extLst>
        </xdr:cNvPr>
        <xdr:cNvSpPr>
          <a:spLocks noChangeAspect="1" noChangeArrowheads="1"/>
        </xdr:cNvSpPr>
      </xdr:nvSpPr>
      <xdr:spPr bwMode="auto">
        <a:xfrm>
          <a:off x="8096250" y="187737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11</xdr:col>
      <xdr:colOff>314325</xdr:colOff>
      <xdr:row>25</xdr:row>
      <xdr:rowOff>133350</xdr:rowOff>
    </xdr:to>
    <xdr:sp macro="" textlink="">
      <xdr:nvSpPr>
        <xdr:cNvPr id="50572" name="AutoShape 1" descr="Eine Matrixformel, die Konstanten verwendet">
          <a:extLst>
            <a:ext uri="{FF2B5EF4-FFF2-40B4-BE49-F238E27FC236}">
              <a16:creationId xmlns:a16="http://schemas.microsoft.com/office/drawing/2014/main" id="{A1AFF31A-BEB5-D164-5689-6BF774F01BF0}"/>
            </a:ext>
          </a:extLst>
        </xdr:cNvPr>
        <xdr:cNvSpPr>
          <a:spLocks noChangeAspect="1" noChangeArrowheads="1"/>
        </xdr:cNvSpPr>
      </xdr:nvSpPr>
      <xdr:spPr bwMode="auto">
        <a:xfrm>
          <a:off x="8096250" y="42005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11</xdr:col>
      <xdr:colOff>314325</xdr:colOff>
      <xdr:row>25</xdr:row>
      <xdr:rowOff>133350</xdr:rowOff>
    </xdr:to>
    <xdr:sp macro="" textlink="">
      <xdr:nvSpPr>
        <xdr:cNvPr id="50573" name="AutoShape 1" descr="Eine Matrixformel, die Konstanten verwendet">
          <a:extLst>
            <a:ext uri="{FF2B5EF4-FFF2-40B4-BE49-F238E27FC236}">
              <a16:creationId xmlns:a16="http://schemas.microsoft.com/office/drawing/2014/main" id="{8A201E0D-AE38-03C1-EFED-C9948A808600}"/>
            </a:ext>
          </a:extLst>
        </xdr:cNvPr>
        <xdr:cNvSpPr>
          <a:spLocks noChangeAspect="1" noChangeArrowheads="1"/>
        </xdr:cNvSpPr>
      </xdr:nvSpPr>
      <xdr:spPr bwMode="auto">
        <a:xfrm>
          <a:off x="8096250" y="42005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11</xdr:col>
      <xdr:colOff>314325</xdr:colOff>
      <xdr:row>25</xdr:row>
      <xdr:rowOff>133350</xdr:rowOff>
    </xdr:to>
    <xdr:sp macro="" textlink="">
      <xdr:nvSpPr>
        <xdr:cNvPr id="50574" name="AutoShape 1" descr="Eine Matrixformel, die Konstanten verwendet">
          <a:extLst>
            <a:ext uri="{FF2B5EF4-FFF2-40B4-BE49-F238E27FC236}">
              <a16:creationId xmlns:a16="http://schemas.microsoft.com/office/drawing/2014/main" id="{C5BEB0A3-CA00-F6BE-9DB2-4F8E1F518479}"/>
            </a:ext>
          </a:extLst>
        </xdr:cNvPr>
        <xdr:cNvSpPr>
          <a:spLocks noChangeAspect="1" noChangeArrowheads="1"/>
        </xdr:cNvSpPr>
      </xdr:nvSpPr>
      <xdr:spPr bwMode="auto">
        <a:xfrm>
          <a:off x="8096250" y="42005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11</xdr:col>
      <xdr:colOff>314325</xdr:colOff>
      <xdr:row>25</xdr:row>
      <xdr:rowOff>133350</xdr:rowOff>
    </xdr:to>
    <xdr:sp macro="" textlink="">
      <xdr:nvSpPr>
        <xdr:cNvPr id="50575" name="AutoShape 1" descr="Eine Matrixformel, die Konstanten verwendet">
          <a:extLst>
            <a:ext uri="{FF2B5EF4-FFF2-40B4-BE49-F238E27FC236}">
              <a16:creationId xmlns:a16="http://schemas.microsoft.com/office/drawing/2014/main" id="{2B7610E4-7DB4-A6EB-510B-9D4B6AA3927C}"/>
            </a:ext>
          </a:extLst>
        </xdr:cNvPr>
        <xdr:cNvSpPr>
          <a:spLocks noChangeAspect="1" noChangeArrowheads="1"/>
        </xdr:cNvSpPr>
      </xdr:nvSpPr>
      <xdr:spPr bwMode="auto">
        <a:xfrm>
          <a:off x="8096250" y="42005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11</xdr:col>
      <xdr:colOff>314325</xdr:colOff>
      <xdr:row>25</xdr:row>
      <xdr:rowOff>133350</xdr:rowOff>
    </xdr:to>
    <xdr:sp macro="" textlink="">
      <xdr:nvSpPr>
        <xdr:cNvPr id="50576" name="AutoShape 1" descr="Eine Matrixformel, die Konstanten verwendet">
          <a:extLst>
            <a:ext uri="{FF2B5EF4-FFF2-40B4-BE49-F238E27FC236}">
              <a16:creationId xmlns:a16="http://schemas.microsoft.com/office/drawing/2014/main" id="{4D84F699-8088-B555-4E99-95E13877F2E9}"/>
            </a:ext>
          </a:extLst>
        </xdr:cNvPr>
        <xdr:cNvSpPr>
          <a:spLocks noChangeAspect="1" noChangeArrowheads="1"/>
        </xdr:cNvSpPr>
      </xdr:nvSpPr>
      <xdr:spPr bwMode="auto">
        <a:xfrm>
          <a:off x="8096250" y="42005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11</xdr:col>
      <xdr:colOff>314325</xdr:colOff>
      <xdr:row>25</xdr:row>
      <xdr:rowOff>133350</xdr:rowOff>
    </xdr:to>
    <xdr:sp macro="" textlink="">
      <xdr:nvSpPr>
        <xdr:cNvPr id="50577" name="AutoShape 1" descr="Eine Matrixformel, die Konstanten verwendet">
          <a:extLst>
            <a:ext uri="{FF2B5EF4-FFF2-40B4-BE49-F238E27FC236}">
              <a16:creationId xmlns:a16="http://schemas.microsoft.com/office/drawing/2014/main" id="{CC3E08E5-E674-8285-F5D0-23C0CF1E5748}"/>
            </a:ext>
          </a:extLst>
        </xdr:cNvPr>
        <xdr:cNvSpPr>
          <a:spLocks noChangeAspect="1" noChangeArrowheads="1"/>
        </xdr:cNvSpPr>
      </xdr:nvSpPr>
      <xdr:spPr bwMode="auto">
        <a:xfrm>
          <a:off x="8096250" y="42005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125</xdr:row>
      <xdr:rowOff>0</xdr:rowOff>
    </xdr:from>
    <xdr:to>
      <xdr:col>11</xdr:col>
      <xdr:colOff>314325</xdr:colOff>
      <xdr:row>126</xdr:row>
      <xdr:rowOff>133350</xdr:rowOff>
    </xdr:to>
    <xdr:sp macro="" textlink="">
      <xdr:nvSpPr>
        <xdr:cNvPr id="50578" name="AutoShape 1" descr="Eine Matrixformel, die Konstanten verwendet">
          <a:extLst>
            <a:ext uri="{FF2B5EF4-FFF2-40B4-BE49-F238E27FC236}">
              <a16:creationId xmlns:a16="http://schemas.microsoft.com/office/drawing/2014/main" id="{28A368A0-B83B-3C36-8E07-ED9013100F8B}"/>
            </a:ext>
          </a:extLst>
        </xdr:cNvPr>
        <xdr:cNvSpPr>
          <a:spLocks noChangeAspect="1" noChangeArrowheads="1"/>
        </xdr:cNvSpPr>
      </xdr:nvSpPr>
      <xdr:spPr bwMode="auto">
        <a:xfrm>
          <a:off x="8096250" y="205549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125</xdr:row>
      <xdr:rowOff>0</xdr:rowOff>
    </xdr:from>
    <xdr:to>
      <xdr:col>11</xdr:col>
      <xdr:colOff>314325</xdr:colOff>
      <xdr:row>126</xdr:row>
      <xdr:rowOff>133350</xdr:rowOff>
    </xdr:to>
    <xdr:sp macro="" textlink="">
      <xdr:nvSpPr>
        <xdr:cNvPr id="50579" name="AutoShape 1" descr="Eine Matrixformel, die Konstanten verwendet">
          <a:extLst>
            <a:ext uri="{FF2B5EF4-FFF2-40B4-BE49-F238E27FC236}">
              <a16:creationId xmlns:a16="http://schemas.microsoft.com/office/drawing/2014/main" id="{37406FD6-8725-5B9A-079C-269870B40895}"/>
            </a:ext>
          </a:extLst>
        </xdr:cNvPr>
        <xdr:cNvSpPr>
          <a:spLocks noChangeAspect="1" noChangeArrowheads="1"/>
        </xdr:cNvSpPr>
      </xdr:nvSpPr>
      <xdr:spPr bwMode="auto">
        <a:xfrm>
          <a:off x="8096250" y="205549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125</xdr:row>
      <xdr:rowOff>0</xdr:rowOff>
    </xdr:from>
    <xdr:to>
      <xdr:col>11</xdr:col>
      <xdr:colOff>314325</xdr:colOff>
      <xdr:row>126</xdr:row>
      <xdr:rowOff>133350</xdr:rowOff>
    </xdr:to>
    <xdr:sp macro="" textlink="">
      <xdr:nvSpPr>
        <xdr:cNvPr id="50580" name="AutoShape 1" descr="Eine Matrixformel, die Konstanten verwendet">
          <a:extLst>
            <a:ext uri="{FF2B5EF4-FFF2-40B4-BE49-F238E27FC236}">
              <a16:creationId xmlns:a16="http://schemas.microsoft.com/office/drawing/2014/main" id="{9EEF1ACA-6305-0354-5913-F9F55AB77631}"/>
            </a:ext>
          </a:extLst>
        </xdr:cNvPr>
        <xdr:cNvSpPr>
          <a:spLocks noChangeAspect="1" noChangeArrowheads="1"/>
        </xdr:cNvSpPr>
      </xdr:nvSpPr>
      <xdr:spPr bwMode="auto">
        <a:xfrm>
          <a:off x="8096250" y="205549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125</xdr:row>
      <xdr:rowOff>0</xdr:rowOff>
    </xdr:from>
    <xdr:to>
      <xdr:col>11</xdr:col>
      <xdr:colOff>314325</xdr:colOff>
      <xdr:row>126</xdr:row>
      <xdr:rowOff>133350</xdr:rowOff>
    </xdr:to>
    <xdr:sp macro="" textlink="">
      <xdr:nvSpPr>
        <xdr:cNvPr id="50581" name="AutoShape 1" descr="Eine Matrixformel, die Konstanten verwendet">
          <a:extLst>
            <a:ext uri="{FF2B5EF4-FFF2-40B4-BE49-F238E27FC236}">
              <a16:creationId xmlns:a16="http://schemas.microsoft.com/office/drawing/2014/main" id="{24EA7D69-BC1D-7934-D6DD-E380A716EB79}"/>
            </a:ext>
          </a:extLst>
        </xdr:cNvPr>
        <xdr:cNvSpPr>
          <a:spLocks noChangeAspect="1" noChangeArrowheads="1"/>
        </xdr:cNvSpPr>
      </xdr:nvSpPr>
      <xdr:spPr bwMode="auto">
        <a:xfrm>
          <a:off x="8096250" y="205549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125</xdr:row>
      <xdr:rowOff>0</xdr:rowOff>
    </xdr:from>
    <xdr:to>
      <xdr:col>11</xdr:col>
      <xdr:colOff>314325</xdr:colOff>
      <xdr:row>126</xdr:row>
      <xdr:rowOff>133350</xdr:rowOff>
    </xdr:to>
    <xdr:sp macro="" textlink="">
      <xdr:nvSpPr>
        <xdr:cNvPr id="50582" name="AutoShape 1" descr="Eine Matrixformel, die Konstanten verwendet">
          <a:extLst>
            <a:ext uri="{FF2B5EF4-FFF2-40B4-BE49-F238E27FC236}">
              <a16:creationId xmlns:a16="http://schemas.microsoft.com/office/drawing/2014/main" id="{E22BD327-258F-1350-1C73-2374D23D78E2}"/>
            </a:ext>
          </a:extLst>
        </xdr:cNvPr>
        <xdr:cNvSpPr>
          <a:spLocks noChangeAspect="1" noChangeArrowheads="1"/>
        </xdr:cNvSpPr>
      </xdr:nvSpPr>
      <xdr:spPr bwMode="auto">
        <a:xfrm>
          <a:off x="8096250" y="205549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125</xdr:row>
      <xdr:rowOff>0</xdr:rowOff>
    </xdr:from>
    <xdr:to>
      <xdr:col>11</xdr:col>
      <xdr:colOff>314325</xdr:colOff>
      <xdr:row>126</xdr:row>
      <xdr:rowOff>133350</xdr:rowOff>
    </xdr:to>
    <xdr:sp macro="" textlink="">
      <xdr:nvSpPr>
        <xdr:cNvPr id="50583" name="AutoShape 1" descr="Eine Matrixformel, die Konstanten verwendet">
          <a:extLst>
            <a:ext uri="{FF2B5EF4-FFF2-40B4-BE49-F238E27FC236}">
              <a16:creationId xmlns:a16="http://schemas.microsoft.com/office/drawing/2014/main" id="{6BE15512-F875-B09D-0442-A078FD5AC424}"/>
            </a:ext>
          </a:extLst>
        </xdr:cNvPr>
        <xdr:cNvSpPr>
          <a:spLocks noChangeAspect="1" noChangeArrowheads="1"/>
        </xdr:cNvSpPr>
      </xdr:nvSpPr>
      <xdr:spPr bwMode="auto">
        <a:xfrm>
          <a:off x="8096250" y="205549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126</xdr:row>
      <xdr:rowOff>0</xdr:rowOff>
    </xdr:from>
    <xdr:to>
      <xdr:col>11</xdr:col>
      <xdr:colOff>314325</xdr:colOff>
      <xdr:row>127</xdr:row>
      <xdr:rowOff>133350</xdr:rowOff>
    </xdr:to>
    <xdr:sp macro="" textlink="">
      <xdr:nvSpPr>
        <xdr:cNvPr id="50584" name="AutoShape 1" descr="Eine Matrixformel, die Konstanten verwendet">
          <a:extLst>
            <a:ext uri="{FF2B5EF4-FFF2-40B4-BE49-F238E27FC236}">
              <a16:creationId xmlns:a16="http://schemas.microsoft.com/office/drawing/2014/main" id="{1F2B7506-00A1-484A-FA6E-5F0F02BD876F}"/>
            </a:ext>
          </a:extLst>
        </xdr:cNvPr>
        <xdr:cNvSpPr>
          <a:spLocks noChangeAspect="1" noChangeArrowheads="1"/>
        </xdr:cNvSpPr>
      </xdr:nvSpPr>
      <xdr:spPr bwMode="auto">
        <a:xfrm>
          <a:off x="8096250" y="207168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126</xdr:row>
      <xdr:rowOff>0</xdr:rowOff>
    </xdr:from>
    <xdr:to>
      <xdr:col>11</xdr:col>
      <xdr:colOff>314325</xdr:colOff>
      <xdr:row>127</xdr:row>
      <xdr:rowOff>133350</xdr:rowOff>
    </xdr:to>
    <xdr:sp macro="" textlink="">
      <xdr:nvSpPr>
        <xdr:cNvPr id="50585" name="AutoShape 1" descr="Eine Matrixformel, die Konstanten verwendet">
          <a:extLst>
            <a:ext uri="{FF2B5EF4-FFF2-40B4-BE49-F238E27FC236}">
              <a16:creationId xmlns:a16="http://schemas.microsoft.com/office/drawing/2014/main" id="{CBC7AAC3-4493-61C5-3978-4D0D9EF1CF66}"/>
            </a:ext>
          </a:extLst>
        </xdr:cNvPr>
        <xdr:cNvSpPr>
          <a:spLocks noChangeAspect="1" noChangeArrowheads="1"/>
        </xdr:cNvSpPr>
      </xdr:nvSpPr>
      <xdr:spPr bwMode="auto">
        <a:xfrm>
          <a:off x="8096250" y="207168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126</xdr:row>
      <xdr:rowOff>0</xdr:rowOff>
    </xdr:from>
    <xdr:to>
      <xdr:col>11</xdr:col>
      <xdr:colOff>314325</xdr:colOff>
      <xdr:row>127</xdr:row>
      <xdr:rowOff>133350</xdr:rowOff>
    </xdr:to>
    <xdr:sp macro="" textlink="">
      <xdr:nvSpPr>
        <xdr:cNvPr id="50586" name="AutoShape 1" descr="Eine Matrixformel, die Konstanten verwendet">
          <a:extLst>
            <a:ext uri="{FF2B5EF4-FFF2-40B4-BE49-F238E27FC236}">
              <a16:creationId xmlns:a16="http://schemas.microsoft.com/office/drawing/2014/main" id="{748E6C18-20C8-784F-025C-A79EDE61D213}"/>
            </a:ext>
          </a:extLst>
        </xdr:cNvPr>
        <xdr:cNvSpPr>
          <a:spLocks noChangeAspect="1" noChangeArrowheads="1"/>
        </xdr:cNvSpPr>
      </xdr:nvSpPr>
      <xdr:spPr bwMode="auto">
        <a:xfrm>
          <a:off x="8096250" y="207168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126</xdr:row>
      <xdr:rowOff>0</xdr:rowOff>
    </xdr:from>
    <xdr:to>
      <xdr:col>11</xdr:col>
      <xdr:colOff>314325</xdr:colOff>
      <xdr:row>127</xdr:row>
      <xdr:rowOff>133350</xdr:rowOff>
    </xdr:to>
    <xdr:sp macro="" textlink="">
      <xdr:nvSpPr>
        <xdr:cNvPr id="50587" name="AutoShape 1" descr="Eine Matrixformel, die Konstanten verwendet">
          <a:extLst>
            <a:ext uri="{FF2B5EF4-FFF2-40B4-BE49-F238E27FC236}">
              <a16:creationId xmlns:a16="http://schemas.microsoft.com/office/drawing/2014/main" id="{62FD83AF-D691-BF36-E5E7-E59D6E0AA754}"/>
            </a:ext>
          </a:extLst>
        </xdr:cNvPr>
        <xdr:cNvSpPr>
          <a:spLocks noChangeAspect="1" noChangeArrowheads="1"/>
        </xdr:cNvSpPr>
      </xdr:nvSpPr>
      <xdr:spPr bwMode="auto">
        <a:xfrm>
          <a:off x="8096250" y="207168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126</xdr:row>
      <xdr:rowOff>0</xdr:rowOff>
    </xdr:from>
    <xdr:to>
      <xdr:col>11</xdr:col>
      <xdr:colOff>314325</xdr:colOff>
      <xdr:row>127</xdr:row>
      <xdr:rowOff>133350</xdr:rowOff>
    </xdr:to>
    <xdr:sp macro="" textlink="">
      <xdr:nvSpPr>
        <xdr:cNvPr id="50588" name="AutoShape 1" descr="Eine Matrixformel, die Konstanten verwendet">
          <a:extLst>
            <a:ext uri="{FF2B5EF4-FFF2-40B4-BE49-F238E27FC236}">
              <a16:creationId xmlns:a16="http://schemas.microsoft.com/office/drawing/2014/main" id="{5785938E-F66D-4B49-56C1-617D8B245AED}"/>
            </a:ext>
          </a:extLst>
        </xdr:cNvPr>
        <xdr:cNvSpPr>
          <a:spLocks noChangeAspect="1" noChangeArrowheads="1"/>
        </xdr:cNvSpPr>
      </xdr:nvSpPr>
      <xdr:spPr bwMode="auto">
        <a:xfrm>
          <a:off x="8096250" y="207168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126</xdr:row>
      <xdr:rowOff>0</xdr:rowOff>
    </xdr:from>
    <xdr:to>
      <xdr:col>11</xdr:col>
      <xdr:colOff>314325</xdr:colOff>
      <xdr:row>127</xdr:row>
      <xdr:rowOff>133350</xdr:rowOff>
    </xdr:to>
    <xdr:sp macro="" textlink="">
      <xdr:nvSpPr>
        <xdr:cNvPr id="50589" name="AutoShape 1" descr="Eine Matrixformel, die Konstanten verwendet">
          <a:extLst>
            <a:ext uri="{FF2B5EF4-FFF2-40B4-BE49-F238E27FC236}">
              <a16:creationId xmlns:a16="http://schemas.microsoft.com/office/drawing/2014/main" id="{2E5AE622-65D1-3569-E730-765327BDA8CB}"/>
            </a:ext>
          </a:extLst>
        </xdr:cNvPr>
        <xdr:cNvSpPr>
          <a:spLocks noChangeAspect="1" noChangeArrowheads="1"/>
        </xdr:cNvSpPr>
      </xdr:nvSpPr>
      <xdr:spPr bwMode="auto">
        <a:xfrm>
          <a:off x="8096250" y="207168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87</xdr:row>
      <xdr:rowOff>0</xdr:rowOff>
    </xdr:from>
    <xdr:to>
      <xdr:col>11</xdr:col>
      <xdr:colOff>314325</xdr:colOff>
      <xdr:row>88</xdr:row>
      <xdr:rowOff>133350</xdr:rowOff>
    </xdr:to>
    <xdr:sp macro="" textlink="">
      <xdr:nvSpPr>
        <xdr:cNvPr id="50590" name="AutoShape 1" descr="Eine Matrixformel, die Konstanten verwendet">
          <a:extLst>
            <a:ext uri="{FF2B5EF4-FFF2-40B4-BE49-F238E27FC236}">
              <a16:creationId xmlns:a16="http://schemas.microsoft.com/office/drawing/2014/main" id="{B7317705-4F55-EA95-EEC3-7E62F0254513}"/>
            </a:ext>
          </a:extLst>
        </xdr:cNvPr>
        <xdr:cNvSpPr>
          <a:spLocks noChangeAspect="1" noChangeArrowheads="1"/>
        </xdr:cNvSpPr>
      </xdr:nvSpPr>
      <xdr:spPr bwMode="auto">
        <a:xfrm>
          <a:off x="8096250" y="144018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87</xdr:row>
      <xdr:rowOff>0</xdr:rowOff>
    </xdr:from>
    <xdr:to>
      <xdr:col>11</xdr:col>
      <xdr:colOff>314325</xdr:colOff>
      <xdr:row>88</xdr:row>
      <xdr:rowOff>133350</xdr:rowOff>
    </xdr:to>
    <xdr:sp macro="" textlink="">
      <xdr:nvSpPr>
        <xdr:cNvPr id="50591" name="AutoShape 1" descr="Eine Matrixformel, die Konstanten verwendet">
          <a:extLst>
            <a:ext uri="{FF2B5EF4-FFF2-40B4-BE49-F238E27FC236}">
              <a16:creationId xmlns:a16="http://schemas.microsoft.com/office/drawing/2014/main" id="{C7C96AE2-BA6B-8748-AC7B-093403DE546A}"/>
            </a:ext>
          </a:extLst>
        </xdr:cNvPr>
        <xdr:cNvSpPr>
          <a:spLocks noChangeAspect="1" noChangeArrowheads="1"/>
        </xdr:cNvSpPr>
      </xdr:nvSpPr>
      <xdr:spPr bwMode="auto">
        <a:xfrm>
          <a:off x="8096250" y="144018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87</xdr:row>
      <xdr:rowOff>0</xdr:rowOff>
    </xdr:from>
    <xdr:to>
      <xdr:col>11</xdr:col>
      <xdr:colOff>314325</xdr:colOff>
      <xdr:row>88</xdr:row>
      <xdr:rowOff>133350</xdr:rowOff>
    </xdr:to>
    <xdr:sp macro="" textlink="">
      <xdr:nvSpPr>
        <xdr:cNvPr id="50592" name="AutoShape 1" descr="Eine Matrixformel, die Konstanten verwendet">
          <a:extLst>
            <a:ext uri="{FF2B5EF4-FFF2-40B4-BE49-F238E27FC236}">
              <a16:creationId xmlns:a16="http://schemas.microsoft.com/office/drawing/2014/main" id="{E76EF3F8-DFCF-48B2-2BB7-64AECCCDB737}"/>
            </a:ext>
          </a:extLst>
        </xdr:cNvPr>
        <xdr:cNvSpPr>
          <a:spLocks noChangeAspect="1" noChangeArrowheads="1"/>
        </xdr:cNvSpPr>
      </xdr:nvSpPr>
      <xdr:spPr bwMode="auto">
        <a:xfrm>
          <a:off x="8096250" y="144018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87</xdr:row>
      <xdr:rowOff>0</xdr:rowOff>
    </xdr:from>
    <xdr:to>
      <xdr:col>11</xdr:col>
      <xdr:colOff>314325</xdr:colOff>
      <xdr:row>88</xdr:row>
      <xdr:rowOff>133350</xdr:rowOff>
    </xdr:to>
    <xdr:sp macro="" textlink="">
      <xdr:nvSpPr>
        <xdr:cNvPr id="50593" name="AutoShape 1" descr="Eine Matrixformel, die Konstanten verwendet">
          <a:extLst>
            <a:ext uri="{FF2B5EF4-FFF2-40B4-BE49-F238E27FC236}">
              <a16:creationId xmlns:a16="http://schemas.microsoft.com/office/drawing/2014/main" id="{CC42811D-E639-78DD-0745-F57EA36421E2}"/>
            </a:ext>
          </a:extLst>
        </xdr:cNvPr>
        <xdr:cNvSpPr>
          <a:spLocks noChangeAspect="1" noChangeArrowheads="1"/>
        </xdr:cNvSpPr>
      </xdr:nvSpPr>
      <xdr:spPr bwMode="auto">
        <a:xfrm>
          <a:off x="8096250" y="144018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87</xdr:row>
      <xdr:rowOff>0</xdr:rowOff>
    </xdr:from>
    <xdr:to>
      <xdr:col>11</xdr:col>
      <xdr:colOff>314325</xdr:colOff>
      <xdr:row>88</xdr:row>
      <xdr:rowOff>133350</xdr:rowOff>
    </xdr:to>
    <xdr:sp macro="" textlink="">
      <xdr:nvSpPr>
        <xdr:cNvPr id="50594" name="AutoShape 1" descr="Eine Matrixformel, die Konstanten verwendet">
          <a:extLst>
            <a:ext uri="{FF2B5EF4-FFF2-40B4-BE49-F238E27FC236}">
              <a16:creationId xmlns:a16="http://schemas.microsoft.com/office/drawing/2014/main" id="{E6966534-9732-CD32-F349-7B212EDB111E}"/>
            </a:ext>
          </a:extLst>
        </xdr:cNvPr>
        <xdr:cNvSpPr>
          <a:spLocks noChangeAspect="1" noChangeArrowheads="1"/>
        </xdr:cNvSpPr>
      </xdr:nvSpPr>
      <xdr:spPr bwMode="auto">
        <a:xfrm>
          <a:off x="8096250" y="144018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87</xdr:row>
      <xdr:rowOff>0</xdr:rowOff>
    </xdr:from>
    <xdr:to>
      <xdr:col>11</xdr:col>
      <xdr:colOff>314325</xdr:colOff>
      <xdr:row>88</xdr:row>
      <xdr:rowOff>133350</xdr:rowOff>
    </xdr:to>
    <xdr:sp macro="" textlink="">
      <xdr:nvSpPr>
        <xdr:cNvPr id="50595" name="AutoShape 1" descr="Eine Matrixformel, die Konstanten verwendet">
          <a:extLst>
            <a:ext uri="{FF2B5EF4-FFF2-40B4-BE49-F238E27FC236}">
              <a16:creationId xmlns:a16="http://schemas.microsoft.com/office/drawing/2014/main" id="{72F43F13-7155-A458-F5D6-29D1E2630CA5}"/>
            </a:ext>
          </a:extLst>
        </xdr:cNvPr>
        <xdr:cNvSpPr>
          <a:spLocks noChangeAspect="1" noChangeArrowheads="1"/>
        </xdr:cNvSpPr>
      </xdr:nvSpPr>
      <xdr:spPr bwMode="auto">
        <a:xfrm>
          <a:off x="8096250" y="144018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130</xdr:row>
      <xdr:rowOff>0</xdr:rowOff>
    </xdr:from>
    <xdr:to>
      <xdr:col>11</xdr:col>
      <xdr:colOff>314325</xdr:colOff>
      <xdr:row>131</xdr:row>
      <xdr:rowOff>133350</xdr:rowOff>
    </xdr:to>
    <xdr:sp macro="" textlink="">
      <xdr:nvSpPr>
        <xdr:cNvPr id="50596" name="AutoShape 1" descr="Eine Matrixformel, die Konstanten verwendet">
          <a:extLst>
            <a:ext uri="{FF2B5EF4-FFF2-40B4-BE49-F238E27FC236}">
              <a16:creationId xmlns:a16="http://schemas.microsoft.com/office/drawing/2014/main" id="{69448606-B694-6842-6609-B6222ABAF325}"/>
            </a:ext>
          </a:extLst>
        </xdr:cNvPr>
        <xdr:cNvSpPr>
          <a:spLocks noChangeAspect="1" noChangeArrowheads="1"/>
        </xdr:cNvSpPr>
      </xdr:nvSpPr>
      <xdr:spPr bwMode="auto">
        <a:xfrm>
          <a:off x="8096250" y="213645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130</xdr:row>
      <xdr:rowOff>0</xdr:rowOff>
    </xdr:from>
    <xdr:to>
      <xdr:col>11</xdr:col>
      <xdr:colOff>314325</xdr:colOff>
      <xdr:row>131</xdr:row>
      <xdr:rowOff>133350</xdr:rowOff>
    </xdr:to>
    <xdr:sp macro="" textlink="">
      <xdr:nvSpPr>
        <xdr:cNvPr id="50597" name="AutoShape 1" descr="Eine Matrixformel, die Konstanten verwendet">
          <a:extLst>
            <a:ext uri="{FF2B5EF4-FFF2-40B4-BE49-F238E27FC236}">
              <a16:creationId xmlns:a16="http://schemas.microsoft.com/office/drawing/2014/main" id="{990876FA-0B07-FA2E-ADEA-5879492BA5A3}"/>
            </a:ext>
          </a:extLst>
        </xdr:cNvPr>
        <xdr:cNvSpPr>
          <a:spLocks noChangeAspect="1" noChangeArrowheads="1"/>
        </xdr:cNvSpPr>
      </xdr:nvSpPr>
      <xdr:spPr bwMode="auto">
        <a:xfrm>
          <a:off x="8096250" y="213645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130</xdr:row>
      <xdr:rowOff>0</xdr:rowOff>
    </xdr:from>
    <xdr:to>
      <xdr:col>11</xdr:col>
      <xdr:colOff>314325</xdr:colOff>
      <xdr:row>131</xdr:row>
      <xdr:rowOff>133350</xdr:rowOff>
    </xdr:to>
    <xdr:sp macro="" textlink="">
      <xdr:nvSpPr>
        <xdr:cNvPr id="50598" name="AutoShape 1" descr="Eine Matrixformel, die Konstanten verwendet">
          <a:extLst>
            <a:ext uri="{FF2B5EF4-FFF2-40B4-BE49-F238E27FC236}">
              <a16:creationId xmlns:a16="http://schemas.microsoft.com/office/drawing/2014/main" id="{F523B6AD-45D8-8502-692C-A6A549508F91}"/>
            </a:ext>
          </a:extLst>
        </xdr:cNvPr>
        <xdr:cNvSpPr>
          <a:spLocks noChangeAspect="1" noChangeArrowheads="1"/>
        </xdr:cNvSpPr>
      </xdr:nvSpPr>
      <xdr:spPr bwMode="auto">
        <a:xfrm>
          <a:off x="8096250" y="213645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130</xdr:row>
      <xdr:rowOff>0</xdr:rowOff>
    </xdr:from>
    <xdr:to>
      <xdr:col>11</xdr:col>
      <xdr:colOff>314325</xdr:colOff>
      <xdr:row>131</xdr:row>
      <xdr:rowOff>133350</xdr:rowOff>
    </xdr:to>
    <xdr:sp macro="" textlink="">
      <xdr:nvSpPr>
        <xdr:cNvPr id="50599" name="AutoShape 1" descr="Eine Matrixformel, die Konstanten verwendet">
          <a:extLst>
            <a:ext uri="{FF2B5EF4-FFF2-40B4-BE49-F238E27FC236}">
              <a16:creationId xmlns:a16="http://schemas.microsoft.com/office/drawing/2014/main" id="{8EB64883-086B-67EB-CB57-B7505613FFF5}"/>
            </a:ext>
          </a:extLst>
        </xdr:cNvPr>
        <xdr:cNvSpPr>
          <a:spLocks noChangeAspect="1" noChangeArrowheads="1"/>
        </xdr:cNvSpPr>
      </xdr:nvSpPr>
      <xdr:spPr bwMode="auto">
        <a:xfrm>
          <a:off x="8096250" y="213645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130</xdr:row>
      <xdr:rowOff>0</xdr:rowOff>
    </xdr:from>
    <xdr:to>
      <xdr:col>11</xdr:col>
      <xdr:colOff>314325</xdr:colOff>
      <xdr:row>131</xdr:row>
      <xdr:rowOff>133350</xdr:rowOff>
    </xdr:to>
    <xdr:sp macro="" textlink="">
      <xdr:nvSpPr>
        <xdr:cNvPr id="50600" name="AutoShape 1" descr="Eine Matrixformel, die Konstanten verwendet">
          <a:extLst>
            <a:ext uri="{FF2B5EF4-FFF2-40B4-BE49-F238E27FC236}">
              <a16:creationId xmlns:a16="http://schemas.microsoft.com/office/drawing/2014/main" id="{AA0C64AC-FE58-A24E-4E33-38C8CE588793}"/>
            </a:ext>
          </a:extLst>
        </xdr:cNvPr>
        <xdr:cNvSpPr>
          <a:spLocks noChangeAspect="1" noChangeArrowheads="1"/>
        </xdr:cNvSpPr>
      </xdr:nvSpPr>
      <xdr:spPr bwMode="auto">
        <a:xfrm>
          <a:off x="8096250" y="213645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130</xdr:row>
      <xdr:rowOff>0</xdr:rowOff>
    </xdr:from>
    <xdr:to>
      <xdr:col>11</xdr:col>
      <xdr:colOff>314325</xdr:colOff>
      <xdr:row>131</xdr:row>
      <xdr:rowOff>133350</xdr:rowOff>
    </xdr:to>
    <xdr:sp macro="" textlink="">
      <xdr:nvSpPr>
        <xdr:cNvPr id="50601" name="AutoShape 1" descr="Eine Matrixformel, die Konstanten verwendet">
          <a:extLst>
            <a:ext uri="{FF2B5EF4-FFF2-40B4-BE49-F238E27FC236}">
              <a16:creationId xmlns:a16="http://schemas.microsoft.com/office/drawing/2014/main" id="{C4E79DFF-6A4D-FE00-9C4A-613543CF6B95}"/>
            </a:ext>
          </a:extLst>
        </xdr:cNvPr>
        <xdr:cNvSpPr>
          <a:spLocks noChangeAspect="1" noChangeArrowheads="1"/>
        </xdr:cNvSpPr>
      </xdr:nvSpPr>
      <xdr:spPr bwMode="auto">
        <a:xfrm>
          <a:off x="8096250" y="213645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274</xdr:row>
      <xdr:rowOff>0</xdr:rowOff>
    </xdr:from>
    <xdr:to>
      <xdr:col>11</xdr:col>
      <xdr:colOff>314325</xdr:colOff>
      <xdr:row>275</xdr:row>
      <xdr:rowOff>133350</xdr:rowOff>
    </xdr:to>
    <xdr:sp macro="" textlink="">
      <xdr:nvSpPr>
        <xdr:cNvPr id="50602" name="AutoShape 1" descr="Eine Matrixformel, die Konstanten verwendet">
          <a:extLst>
            <a:ext uri="{FF2B5EF4-FFF2-40B4-BE49-F238E27FC236}">
              <a16:creationId xmlns:a16="http://schemas.microsoft.com/office/drawing/2014/main" id="{3B4F9110-571A-FFCD-2C23-247C35ACA871}"/>
            </a:ext>
          </a:extLst>
        </xdr:cNvPr>
        <xdr:cNvSpPr>
          <a:spLocks noChangeAspect="1" noChangeArrowheads="1"/>
        </xdr:cNvSpPr>
      </xdr:nvSpPr>
      <xdr:spPr bwMode="auto">
        <a:xfrm>
          <a:off x="8096250" y="446817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274</xdr:row>
      <xdr:rowOff>0</xdr:rowOff>
    </xdr:from>
    <xdr:to>
      <xdr:col>11</xdr:col>
      <xdr:colOff>314325</xdr:colOff>
      <xdr:row>275</xdr:row>
      <xdr:rowOff>133350</xdr:rowOff>
    </xdr:to>
    <xdr:sp macro="" textlink="">
      <xdr:nvSpPr>
        <xdr:cNvPr id="50603" name="AutoShape 1" descr="Eine Matrixformel, die Konstanten verwendet">
          <a:extLst>
            <a:ext uri="{FF2B5EF4-FFF2-40B4-BE49-F238E27FC236}">
              <a16:creationId xmlns:a16="http://schemas.microsoft.com/office/drawing/2014/main" id="{925B17AE-B21F-8CD9-2398-E91516240BDC}"/>
            </a:ext>
          </a:extLst>
        </xdr:cNvPr>
        <xdr:cNvSpPr>
          <a:spLocks noChangeAspect="1" noChangeArrowheads="1"/>
        </xdr:cNvSpPr>
      </xdr:nvSpPr>
      <xdr:spPr bwMode="auto">
        <a:xfrm>
          <a:off x="8096250" y="446817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274</xdr:row>
      <xdr:rowOff>0</xdr:rowOff>
    </xdr:from>
    <xdr:to>
      <xdr:col>11</xdr:col>
      <xdr:colOff>314325</xdr:colOff>
      <xdr:row>275</xdr:row>
      <xdr:rowOff>133350</xdr:rowOff>
    </xdr:to>
    <xdr:sp macro="" textlink="">
      <xdr:nvSpPr>
        <xdr:cNvPr id="50604" name="AutoShape 1" descr="Eine Matrixformel, die Konstanten verwendet">
          <a:extLst>
            <a:ext uri="{FF2B5EF4-FFF2-40B4-BE49-F238E27FC236}">
              <a16:creationId xmlns:a16="http://schemas.microsoft.com/office/drawing/2014/main" id="{349FD542-1D69-CBFD-BAA5-73CC22003498}"/>
            </a:ext>
          </a:extLst>
        </xdr:cNvPr>
        <xdr:cNvSpPr>
          <a:spLocks noChangeAspect="1" noChangeArrowheads="1"/>
        </xdr:cNvSpPr>
      </xdr:nvSpPr>
      <xdr:spPr bwMode="auto">
        <a:xfrm>
          <a:off x="8096250" y="446817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274</xdr:row>
      <xdr:rowOff>0</xdr:rowOff>
    </xdr:from>
    <xdr:to>
      <xdr:col>11</xdr:col>
      <xdr:colOff>314325</xdr:colOff>
      <xdr:row>275</xdr:row>
      <xdr:rowOff>133350</xdr:rowOff>
    </xdr:to>
    <xdr:sp macro="" textlink="">
      <xdr:nvSpPr>
        <xdr:cNvPr id="50605" name="AutoShape 1" descr="Eine Matrixformel, die Konstanten verwendet">
          <a:extLst>
            <a:ext uri="{FF2B5EF4-FFF2-40B4-BE49-F238E27FC236}">
              <a16:creationId xmlns:a16="http://schemas.microsoft.com/office/drawing/2014/main" id="{6925477F-B9E5-BC34-FC12-EA98CD1A9F5A}"/>
            </a:ext>
          </a:extLst>
        </xdr:cNvPr>
        <xdr:cNvSpPr>
          <a:spLocks noChangeAspect="1" noChangeArrowheads="1"/>
        </xdr:cNvSpPr>
      </xdr:nvSpPr>
      <xdr:spPr bwMode="auto">
        <a:xfrm>
          <a:off x="8096250" y="446817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274</xdr:row>
      <xdr:rowOff>0</xdr:rowOff>
    </xdr:from>
    <xdr:to>
      <xdr:col>11</xdr:col>
      <xdr:colOff>314325</xdr:colOff>
      <xdr:row>275</xdr:row>
      <xdr:rowOff>133350</xdr:rowOff>
    </xdr:to>
    <xdr:sp macro="" textlink="">
      <xdr:nvSpPr>
        <xdr:cNvPr id="50606" name="AutoShape 1" descr="Eine Matrixformel, die Konstanten verwendet">
          <a:extLst>
            <a:ext uri="{FF2B5EF4-FFF2-40B4-BE49-F238E27FC236}">
              <a16:creationId xmlns:a16="http://schemas.microsoft.com/office/drawing/2014/main" id="{58382F38-23C1-D087-3426-103FB78C9501}"/>
            </a:ext>
          </a:extLst>
        </xdr:cNvPr>
        <xdr:cNvSpPr>
          <a:spLocks noChangeAspect="1" noChangeArrowheads="1"/>
        </xdr:cNvSpPr>
      </xdr:nvSpPr>
      <xdr:spPr bwMode="auto">
        <a:xfrm>
          <a:off x="8096250" y="446817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274</xdr:row>
      <xdr:rowOff>0</xdr:rowOff>
    </xdr:from>
    <xdr:to>
      <xdr:col>11</xdr:col>
      <xdr:colOff>314325</xdr:colOff>
      <xdr:row>275</xdr:row>
      <xdr:rowOff>133350</xdr:rowOff>
    </xdr:to>
    <xdr:sp macro="" textlink="">
      <xdr:nvSpPr>
        <xdr:cNvPr id="50607" name="AutoShape 1" descr="Eine Matrixformel, die Konstanten verwendet">
          <a:extLst>
            <a:ext uri="{FF2B5EF4-FFF2-40B4-BE49-F238E27FC236}">
              <a16:creationId xmlns:a16="http://schemas.microsoft.com/office/drawing/2014/main" id="{8775B2BC-F968-EC10-EAB9-2243A6D83B03}"/>
            </a:ext>
          </a:extLst>
        </xdr:cNvPr>
        <xdr:cNvSpPr>
          <a:spLocks noChangeAspect="1" noChangeArrowheads="1"/>
        </xdr:cNvSpPr>
      </xdr:nvSpPr>
      <xdr:spPr bwMode="auto">
        <a:xfrm>
          <a:off x="8096250" y="446817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277</xdr:row>
      <xdr:rowOff>0</xdr:rowOff>
    </xdr:from>
    <xdr:to>
      <xdr:col>11</xdr:col>
      <xdr:colOff>314325</xdr:colOff>
      <xdr:row>278</xdr:row>
      <xdr:rowOff>133350</xdr:rowOff>
    </xdr:to>
    <xdr:sp macro="" textlink="">
      <xdr:nvSpPr>
        <xdr:cNvPr id="50608" name="AutoShape 1" descr="Eine Matrixformel, die Konstanten verwendet">
          <a:extLst>
            <a:ext uri="{FF2B5EF4-FFF2-40B4-BE49-F238E27FC236}">
              <a16:creationId xmlns:a16="http://schemas.microsoft.com/office/drawing/2014/main" id="{90D64324-AE24-649C-EDD7-5F5507E1621E}"/>
            </a:ext>
          </a:extLst>
        </xdr:cNvPr>
        <xdr:cNvSpPr>
          <a:spLocks noChangeAspect="1" noChangeArrowheads="1"/>
        </xdr:cNvSpPr>
      </xdr:nvSpPr>
      <xdr:spPr bwMode="auto">
        <a:xfrm>
          <a:off x="8096250" y="451675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277</xdr:row>
      <xdr:rowOff>0</xdr:rowOff>
    </xdr:from>
    <xdr:to>
      <xdr:col>11</xdr:col>
      <xdr:colOff>314325</xdr:colOff>
      <xdr:row>278</xdr:row>
      <xdr:rowOff>133350</xdr:rowOff>
    </xdr:to>
    <xdr:sp macro="" textlink="">
      <xdr:nvSpPr>
        <xdr:cNvPr id="50609" name="AutoShape 1" descr="Eine Matrixformel, die Konstanten verwendet">
          <a:extLst>
            <a:ext uri="{FF2B5EF4-FFF2-40B4-BE49-F238E27FC236}">
              <a16:creationId xmlns:a16="http://schemas.microsoft.com/office/drawing/2014/main" id="{C5BEF4F3-1C76-5B1B-0EA1-817015BE5087}"/>
            </a:ext>
          </a:extLst>
        </xdr:cNvPr>
        <xdr:cNvSpPr>
          <a:spLocks noChangeAspect="1" noChangeArrowheads="1"/>
        </xdr:cNvSpPr>
      </xdr:nvSpPr>
      <xdr:spPr bwMode="auto">
        <a:xfrm>
          <a:off x="8096250" y="451675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277</xdr:row>
      <xdr:rowOff>0</xdr:rowOff>
    </xdr:from>
    <xdr:to>
      <xdr:col>11</xdr:col>
      <xdr:colOff>314325</xdr:colOff>
      <xdr:row>278</xdr:row>
      <xdr:rowOff>133350</xdr:rowOff>
    </xdr:to>
    <xdr:sp macro="" textlink="">
      <xdr:nvSpPr>
        <xdr:cNvPr id="50610" name="AutoShape 1" descr="Eine Matrixformel, die Konstanten verwendet">
          <a:extLst>
            <a:ext uri="{FF2B5EF4-FFF2-40B4-BE49-F238E27FC236}">
              <a16:creationId xmlns:a16="http://schemas.microsoft.com/office/drawing/2014/main" id="{E1975068-00AF-3EE7-5ED3-CAE06B17EEA4}"/>
            </a:ext>
          </a:extLst>
        </xdr:cNvPr>
        <xdr:cNvSpPr>
          <a:spLocks noChangeAspect="1" noChangeArrowheads="1"/>
        </xdr:cNvSpPr>
      </xdr:nvSpPr>
      <xdr:spPr bwMode="auto">
        <a:xfrm>
          <a:off x="8096250" y="451675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277</xdr:row>
      <xdr:rowOff>0</xdr:rowOff>
    </xdr:from>
    <xdr:to>
      <xdr:col>11</xdr:col>
      <xdr:colOff>314325</xdr:colOff>
      <xdr:row>278</xdr:row>
      <xdr:rowOff>133350</xdr:rowOff>
    </xdr:to>
    <xdr:sp macro="" textlink="">
      <xdr:nvSpPr>
        <xdr:cNvPr id="50611" name="AutoShape 1" descr="Eine Matrixformel, die Konstanten verwendet">
          <a:extLst>
            <a:ext uri="{FF2B5EF4-FFF2-40B4-BE49-F238E27FC236}">
              <a16:creationId xmlns:a16="http://schemas.microsoft.com/office/drawing/2014/main" id="{9498DDDC-C256-BAEF-2447-C8D6C1D3F7CF}"/>
            </a:ext>
          </a:extLst>
        </xdr:cNvPr>
        <xdr:cNvSpPr>
          <a:spLocks noChangeAspect="1" noChangeArrowheads="1"/>
        </xdr:cNvSpPr>
      </xdr:nvSpPr>
      <xdr:spPr bwMode="auto">
        <a:xfrm>
          <a:off x="8096250" y="451675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277</xdr:row>
      <xdr:rowOff>0</xdr:rowOff>
    </xdr:from>
    <xdr:to>
      <xdr:col>11</xdr:col>
      <xdr:colOff>314325</xdr:colOff>
      <xdr:row>278</xdr:row>
      <xdr:rowOff>133350</xdr:rowOff>
    </xdr:to>
    <xdr:sp macro="" textlink="">
      <xdr:nvSpPr>
        <xdr:cNvPr id="50612" name="AutoShape 1" descr="Eine Matrixformel, die Konstanten verwendet">
          <a:extLst>
            <a:ext uri="{FF2B5EF4-FFF2-40B4-BE49-F238E27FC236}">
              <a16:creationId xmlns:a16="http://schemas.microsoft.com/office/drawing/2014/main" id="{1074564A-0162-882F-AD5A-1F953CB7FDE3}"/>
            </a:ext>
          </a:extLst>
        </xdr:cNvPr>
        <xdr:cNvSpPr>
          <a:spLocks noChangeAspect="1" noChangeArrowheads="1"/>
        </xdr:cNvSpPr>
      </xdr:nvSpPr>
      <xdr:spPr bwMode="auto">
        <a:xfrm>
          <a:off x="8096250" y="451675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277</xdr:row>
      <xdr:rowOff>0</xdr:rowOff>
    </xdr:from>
    <xdr:to>
      <xdr:col>11</xdr:col>
      <xdr:colOff>314325</xdr:colOff>
      <xdr:row>278</xdr:row>
      <xdr:rowOff>133350</xdr:rowOff>
    </xdr:to>
    <xdr:sp macro="" textlink="">
      <xdr:nvSpPr>
        <xdr:cNvPr id="50613" name="AutoShape 1" descr="Eine Matrixformel, die Konstanten verwendet">
          <a:extLst>
            <a:ext uri="{FF2B5EF4-FFF2-40B4-BE49-F238E27FC236}">
              <a16:creationId xmlns:a16="http://schemas.microsoft.com/office/drawing/2014/main" id="{1E4C731F-F2E4-9F75-6679-E252DF5F36F5}"/>
            </a:ext>
          </a:extLst>
        </xdr:cNvPr>
        <xdr:cNvSpPr>
          <a:spLocks noChangeAspect="1" noChangeArrowheads="1"/>
        </xdr:cNvSpPr>
      </xdr:nvSpPr>
      <xdr:spPr bwMode="auto">
        <a:xfrm>
          <a:off x="8096250" y="451675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359</xdr:row>
      <xdr:rowOff>0</xdr:rowOff>
    </xdr:from>
    <xdr:to>
      <xdr:col>11</xdr:col>
      <xdr:colOff>314325</xdr:colOff>
      <xdr:row>360</xdr:row>
      <xdr:rowOff>133350</xdr:rowOff>
    </xdr:to>
    <xdr:sp macro="" textlink="">
      <xdr:nvSpPr>
        <xdr:cNvPr id="50614" name="AutoShape 1" descr="Eine Matrixformel, die Konstanten verwendet">
          <a:extLst>
            <a:ext uri="{FF2B5EF4-FFF2-40B4-BE49-F238E27FC236}">
              <a16:creationId xmlns:a16="http://schemas.microsoft.com/office/drawing/2014/main" id="{C772E69C-67EC-EA04-9F2F-322AACD788F8}"/>
            </a:ext>
          </a:extLst>
        </xdr:cNvPr>
        <xdr:cNvSpPr>
          <a:spLocks noChangeAspect="1" noChangeArrowheads="1"/>
        </xdr:cNvSpPr>
      </xdr:nvSpPr>
      <xdr:spPr bwMode="auto">
        <a:xfrm>
          <a:off x="8096250" y="584454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359</xdr:row>
      <xdr:rowOff>0</xdr:rowOff>
    </xdr:from>
    <xdr:to>
      <xdr:col>11</xdr:col>
      <xdr:colOff>314325</xdr:colOff>
      <xdr:row>360</xdr:row>
      <xdr:rowOff>133350</xdr:rowOff>
    </xdr:to>
    <xdr:sp macro="" textlink="">
      <xdr:nvSpPr>
        <xdr:cNvPr id="50615" name="AutoShape 1" descr="Eine Matrixformel, die Konstanten verwendet">
          <a:extLst>
            <a:ext uri="{FF2B5EF4-FFF2-40B4-BE49-F238E27FC236}">
              <a16:creationId xmlns:a16="http://schemas.microsoft.com/office/drawing/2014/main" id="{A5B995F8-98BF-AAFE-F664-6C0518EB9B5D}"/>
            </a:ext>
          </a:extLst>
        </xdr:cNvPr>
        <xdr:cNvSpPr>
          <a:spLocks noChangeAspect="1" noChangeArrowheads="1"/>
        </xdr:cNvSpPr>
      </xdr:nvSpPr>
      <xdr:spPr bwMode="auto">
        <a:xfrm>
          <a:off x="8096250" y="584454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359</xdr:row>
      <xdr:rowOff>0</xdr:rowOff>
    </xdr:from>
    <xdr:to>
      <xdr:col>11</xdr:col>
      <xdr:colOff>314325</xdr:colOff>
      <xdr:row>360</xdr:row>
      <xdr:rowOff>133350</xdr:rowOff>
    </xdr:to>
    <xdr:sp macro="" textlink="">
      <xdr:nvSpPr>
        <xdr:cNvPr id="50616" name="AutoShape 1" descr="Eine Matrixformel, die Konstanten verwendet">
          <a:extLst>
            <a:ext uri="{FF2B5EF4-FFF2-40B4-BE49-F238E27FC236}">
              <a16:creationId xmlns:a16="http://schemas.microsoft.com/office/drawing/2014/main" id="{2D8AC701-917A-576E-94B7-7E119AADE116}"/>
            </a:ext>
          </a:extLst>
        </xdr:cNvPr>
        <xdr:cNvSpPr>
          <a:spLocks noChangeAspect="1" noChangeArrowheads="1"/>
        </xdr:cNvSpPr>
      </xdr:nvSpPr>
      <xdr:spPr bwMode="auto">
        <a:xfrm>
          <a:off x="8096250" y="584454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359</xdr:row>
      <xdr:rowOff>0</xdr:rowOff>
    </xdr:from>
    <xdr:to>
      <xdr:col>11</xdr:col>
      <xdr:colOff>314325</xdr:colOff>
      <xdr:row>360</xdr:row>
      <xdr:rowOff>133350</xdr:rowOff>
    </xdr:to>
    <xdr:sp macro="" textlink="">
      <xdr:nvSpPr>
        <xdr:cNvPr id="50617" name="AutoShape 1" descr="Eine Matrixformel, die Konstanten verwendet">
          <a:extLst>
            <a:ext uri="{FF2B5EF4-FFF2-40B4-BE49-F238E27FC236}">
              <a16:creationId xmlns:a16="http://schemas.microsoft.com/office/drawing/2014/main" id="{70AD0D11-7AFD-2BDC-E982-BB8F3E3EF1CA}"/>
            </a:ext>
          </a:extLst>
        </xdr:cNvPr>
        <xdr:cNvSpPr>
          <a:spLocks noChangeAspect="1" noChangeArrowheads="1"/>
        </xdr:cNvSpPr>
      </xdr:nvSpPr>
      <xdr:spPr bwMode="auto">
        <a:xfrm>
          <a:off x="8096250" y="584454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359</xdr:row>
      <xdr:rowOff>0</xdr:rowOff>
    </xdr:from>
    <xdr:to>
      <xdr:col>11</xdr:col>
      <xdr:colOff>314325</xdr:colOff>
      <xdr:row>360</xdr:row>
      <xdr:rowOff>133350</xdr:rowOff>
    </xdr:to>
    <xdr:sp macro="" textlink="">
      <xdr:nvSpPr>
        <xdr:cNvPr id="50618" name="AutoShape 1" descr="Eine Matrixformel, die Konstanten verwendet">
          <a:extLst>
            <a:ext uri="{FF2B5EF4-FFF2-40B4-BE49-F238E27FC236}">
              <a16:creationId xmlns:a16="http://schemas.microsoft.com/office/drawing/2014/main" id="{AA9E58DE-09F2-F6C5-31F1-0C4D57268085}"/>
            </a:ext>
          </a:extLst>
        </xdr:cNvPr>
        <xdr:cNvSpPr>
          <a:spLocks noChangeAspect="1" noChangeArrowheads="1"/>
        </xdr:cNvSpPr>
      </xdr:nvSpPr>
      <xdr:spPr bwMode="auto">
        <a:xfrm>
          <a:off x="8096250" y="584454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359</xdr:row>
      <xdr:rowOff>0</xdr:rowOff>
    </xdr:from>
    <xdr:to>
      <xdr:col>11</xdr:col>
      <xdr:colOff>314325</xdr:colOff>
      <xdr:row>360</xdr:row>
      <xdr:rowOff>133350</xdr:rowOff>
    </xdr:to>
    <xdr:sp macro="" textlink="">
      <xdr:nvSpPr>
        <xdr:cNvPr id="50619" name="AutoShape 1" descr="Eine Matrixformel, die Konstanten verwendet">
          <a:extLst>
            <a:ext uri="{FF2B5EF4-FFF2-40B4-BE49-F238E27FC236}">
              <a16:creationId xmlns:a16="http://schemas.microsoft.com/office/drawing/2014/main" id="{2A096D18-B34B-81EF-BF42-8FD3DF3E9310}"/>
            </a:ext>
          </a:extLst>
        </xdr:cNvPr>
        <xdr:cNvSpPr>
          <a:spLocks noChangeAspect="1" noChangeArrowheads="1"/>
        </xdr:cNvSpPr>
      </xdr:nvSpPr>
      <xdr:spPr bwMode="auto">
        <a:xfrm>
          <a:off x="8096250" y="584454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223</xdr:row>
      <xdr:rowOff>0</xdr:rowOff>
    </xdr:from>
    <xdr:to>
      <xdr:col>11</xdr:col>
      <xdr:colOff>314325</xdr:colOff>
      <xdr:row>224</xdr:row>
      <xdr:rowOff>133350</xdr:rowOff>
    </xdr:to>
    <xdr:sp macro="" textlink="">
      <xdr:nvSpPr>
        <xdr:cNvPr id="50620" name="AutoShape 1" descr="Eine Matrixformel, die Konstanten verwendet">
          <a:extLst>
            <a:ext uri="{FF2B5EF4-FFF2-40B4-BE49-F238E27FC236}">
              <a16:creationId xmlns:a16="http://schemas.microsoft.com/office/drawing/2014/main" id="{23AAE7BF-8111-BFED-1177-23A4C479B0E5}"/>
            </a:ext>
          </a:extLst>
        </xdr:cNvPr>
        <xdr:cNvSpPr>
          <a:spLocks noChangeAspect="1" noChangeArrowheads="1"/>
        </xdr:cNvSpPr>
      </xdr:nvSpPr>
      <xdr:spPr bwMode="auto">
        <a:xfrm>
          <a:off x="8096250" y="364236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223</xdr:row>
      <xdr:rowOff>0</xdr:rowOff>
    </xdr:from>
    <xdr:to>
      <xdr:col>11</xdr:col>
      <xdr:colOff>314325</xdr:colOff>
      <xdr:row>224</xdr:row>
      <xdr:rowOff>133350</xdr:rowOff>
    </xdr:to>
    <xdr:sp macro="" textlink="">
      <xdr:nvSpPr>
        <xdr:cNvPr id="50621" name="AutoShape 1" descr="Eine Matrixformel, die Konstanten verwendet">
          <a:extLst>
            <a:ext uri="{FF2B5EF4-FFF2-40B4-BE49-F238E27FC236}">
              <a16:creationId xmlns:a16="http://schemas.microsoft.com/office/drawing/2014/main" id="{8D295CAF-522E-3E01-C5A3-B4322539D722}"/>
            </a:ext>
          </a:extLst>
        </xdr:cNvPr>
        <xdr:cNvSpPr>
          <a:spLocks noChangeAspect="1" noChangeArrowheads="1"/>
        </xdr:cNvSpPr>
      </xdr:nvSpPr>
      <xdr:spPr bwMode="auto">
        <a:xfrm>
          <a:off x="8096250" y="364236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223</xdr:row>
      <xdr:rowOff>0</xdr:rowOff>
    </xdr:from>
    <xdr:to>
      <xdr:col>11</xdr:col>
      <xdr:colOff>314325</xdr:colOff>
      <xdr:row>224</xdr:row>
      <xdr:rowOff>133350</xdr:rowOff>
    </xdr:to>
    <xdr:sp macro="" textlink="">
      <xdr:nvSpPr>
        <xdr:cNvPr id="50622" name="AutoShape 1" descr="Eine Matrixformel, die Konstanten verwendet">
          <a:extLst>
            <a:ext uri="{FF2B5EF4-FFF2-40B4-BE49-F238E27FC236}">
              <a16:creationId xmlns:a16="http://schemas.microsoft.com/office/drawing/2014/main" id="{2FF96950-A250-30F7-FFF6-6C8DFE5D082E}"/>
            </a:ext>
          </a:extLst>
        </xdr:cNvPr>
        <xdr:cNvSpPr>
          <a:spLocks noChangeAspect="1" noChangeArrowheads="1"/>
        </xdr:cNvSpPr>
      </xdr:nvSpPr>
      <xdr:spPr bwMode="auto">
        <a:xfrm>
          <a:off x="8096250" y="364236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223</xdr:row>
      <xdr:rowOff>0</xdr:rowOff>
    </xdr:from>
    <xdr:to>
      <xdr:col>11</xdr:col>
      <xdr:colOff>314325</xdr:colOff>
      <xdr:row>224</xdr:row>
      <xdr:rowOff>133350</xdr:rowOff>
    </xdr:to>
    <xdr:sp macro="" textlink="">
      <xdr:nvSpPr>
        <xdr:cNvPr id="50623" name="AutoShape 1" descr="Eine Matrixformel, die Konstanten verwendet">
          <a:extLst>
            <a:ext uri="{FF2B5EF4-FFF2-40B4-BE49-F238E27FC236}">
              <a16:creationId xmlns:a16="http://schemas.microsoft.com/office/drawing/2014/main" id="{8CED274F-433D-5F04-A4D9-30BDA14463CE}"/>
            </a:ext>
          </a:extLst>
        </xdr:cNvPr>
        <xdr:cNvSpPr>
          <a:spLocks noChangeAspect="1" noChangeArrowheads="1"/>
        </xdr:cNvSpPr>
      </xdr:nvSpPr>
      <xdr:spPr bwMode="auto">
        <a:xfrm>
          <a:off x="8096250" y="364236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223</xdr:row>
      <xdr:rowOff>0</xdr:rowOff>
    </xdr:from>
    <xdr:to>
      <xdr:col>11</xdr:col>
      <xdr:colOff>314325</xdr:colOff>
      <xdr:row>224</xdr:row>
      <xdr:rowOff>133350</xdr:rowOff>
    </xdr:to>
    <xdr:sp macro="" textlink="">
      <xdr:nvSpPr>
        <xdr:cNvPr id="50624" name="AutoShape 1" descr="Eine Matrixformel, die Konstanten verwendet">
          <a:extLst>
            <a:ext uri="{FF2B5EF4-FFF2-40B4-BE49-F238E27FC236}">
              <a16:creationId xmlns:a16="http://schemas.microsoft.com/office/drawing/2014/main" id="{60D633EB-C88F-0FF5-A58A-07518FBAB855}"/>
            </a:ext>
          </a:extLst>
        </xdr:cNvPr>
        <xdr:cNvSpPr>
          <a:spLocks noChangeAspect="1" noChangeArrowheads="1"/>
        </xdr:cNvSpPr>
      </xdr:nvSpPr>
      <xdr:spPr bwMode="auto">
        <a:xfrm>
          <a:off x="8096250" y="364236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223</xdr:row>
      <xdr:rowOff>0</xdr:rowOff>
    </xdr:from>
    <xdr:to>
      <xdr:col>11</xdr:col>
      <xdr:colOff>314325</xdr:colOff>
      <xdr:row>224</xdr:row>
      <xdr:rowOff>133350</xdr:rowOff>
    </xdr:to>
    <xdr:sp macro="" textlink="">
      <xdr:nvSpPr>
        <xdr:cNvPr id="50625" name="AutoShape 1" descr="Eine Matrixformel, die Konstanten verwendet">
          <a:extLst>
            <a:ext uri="{FF2B5EF4-FFF2-40B4-BE49-F238E27FC236}">
              <a16:creationId xmlns:a16="http://schemas.microsoft.com/office/drawing/2014/main" id="{BADCC897-C4E0-93E3-ACD7-0A01309E51D5}"/>
            </a:ext>
          </a:extLst>
        </xdr:cNvPr>
        <xdr:cNvSpPr>
          <a:spLocks noChangeAspect="1" noChangeArrowheads="1"/>
        </xdr:cNvSpPr>
      </xdr:nvSpPr>
      <xdr:spPr bwMode="auto">
        <a:xfrm>
          <a:off x="8096250" y="364236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324</xdr:row>
      <xdr:rowOff>0</xdr:rowOff>
    </xdr:from>
    <xdr:to>
      <xdr:col>11</xdr:col>
      <xdr:colOff>314325</xdr:colOff>
      <xdr:row>325</xdr:row>
      <xdr:rowOff>133350</xdr:rowOff>
    </xdr:to>
    <xdr:sp macro="" textlink="">
      <xdr:nvSpPr>
        <xdr:cNvPr id="50626" name="AutoShape 1" descr="Eine Matrixformel, die Konstanten verwendet">
          <a:extLst>
            <a:ext uri="{FF2B5EF4-FFF2-40B4-BE49-F238E27FC236}">
              <a16:creationId xmlns:a16="http://schemas.microsoft.com/office/drawing/2014/main" id="{3AE8B657-E9C6-982B-7E98-9228DD77B6AA}"/>
            </a:ext>
          </a:extLst>
        </xdr:cNvPr>
        <xdr:cNvSpPr>
          <a:spLocks noChangeAspect="1" noChangeArrowheads="1"/>
        </xdr:cNvSpPr>
      </xdr:nvSpPr>
      <xdr:spPr bwMode="auto">
        <a:xfrm>
          <a:off x="8096250" y="527780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324</xdr:row>
      <xdr:rowOff>0</xdr:rowOff>
    </xdr:from>
    <xdr:to>
      <xdr:col>11</xdr:col>
      <xdr:colOff>314325</xdr:colOff>
      <xdr:row>325</xdr:row>
      <xdr:rowOff>133350</xdr:rowOff>
    </xdr:to>
    <xdr:sp macro="" textlink="">
      <xdr:nvSpPr>
        <xdr:cNvPr id="50627" name="AutoShape 1" descr="Eine Matrixformel, die Konstanten verwendet">
          <a:extLst>
            <a:ext uri="{FF2B5EF4-FFF2-40B4-BE49-F238E27FC236}">
              <a16:creationId xmlns:a16="http://schemas.microsoft.com/office/drawing/2014/main" id="{7442D63E-D4CE-131F-175C-C1E440C14BEB}"/>
            </a:ext>
          </a:extLst>
        </xdr:cNvPr>
        <xdr:cNvSpPr>
          <a:spLocks noChangeAspect="1" noChangeArrowheads="1"/>
        </xdr:cNvSpPr>
      </xdr:nvSpPr>
      <xdr:spPr bwMode="auto">
        <a:xfrm>
          <a:off x="8096250" y="527780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324</xdr:row>
      <xdr:rowOff>0</xdr:rowOff>
    </xdr:from>
    <xdr:to>
      <xdr:col>11</xdr:col>
      <xdr:colOff>314325</xdr:colOff>
      <xdr:row>325</xdr:row>
      <xdr:rowOff>133350</xdr:rowOff>
    </xdr:to>
    <xdr:sp macro="" textlink="">
      <xdr:nvSpPr>
        <xdr:cNvPr id="50628" name="AutoShape 1" descr="Eine Matrixformel, die Konstanten verwendet">
          <a:extLst>
            <a:ext uri="{FF2B5EF4-FFF2-40B4-BE49-F238E27FC236}">
              <a16:creationId xmlns:a16="http://schemas.microsoft.com/office/drawing/2014/main" id="{D7B7BC61-202B-0121-ACBB-4ED152371BDA}"/>
            </a:ext>
          </a:extLst>
        </xdr:cNvPr>
        <xdr:cNvSpPr>
          <a:spLocks noChangeAspect="1" noChangeArrowheads="1"/>
        </xdr:cNvSpPr>
      </xdr:nvSpPr>
      <xdr:spPr bwMode="auto">
        <a:xfrm>
          <a:off x="8096250" y="527780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324</xdr:row>
      <xdr:rowOff>0</xdr:rowOff>
    </xdr:from>
    <xdr:to>
      <xdr:col>11</xdr:col>
      <xdr:colOff>314325</xdr:colOff>
      <xdr:row>325</xdr:row>
      <xdr:rowOff>133350</xdr:rowOff>
    </xdr:to>
    <xdr:sp macro="" textlink="">
      <xdr:nvSpPr>
        <xdr:cNvPr id="50629" name="AutoShape 1" descr="Eine Matrixformel, die Konstanten verwendet">
          <a:extLst>
            <a:ext uri="{FF2B5EF4-FFF2-40B4-BE49-F238E27FC236}">
              <a16:creationId xmlns:a16="http://schemas.microsoft.com/office/drawing/2014/main" id="{F485C2C9-76F5-F90B-1114-35C13416BC35}"/>
            </a:ext>
          </a:extLst>
        </xdr:cNvPr>
        <xdr:cNvSpPr>
          <a:spLocks noChangeAspect="1" noChangeArrowheads="1"/>
        </xdr:cNvSpPr>
      </xdr:nvSpPr>
      <xdr:spPr bwMode="auto">
        <a:xfrm>
          <a:off x="8096250" y="527780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324</xdr:row>
      <xdr:rowOff>0</xdr:rowOff>
    </xdr:from>
    <xdr:to>
      <xdr:col>11</xdr:col>
      <xdr:colOff>314325</xdr:colOff>
      <xdr:row>325</xdr:row>
      <xdr:rowOff>133350</xdr:rowOff>
    </xdr:to>
    <xdr:sp macro="" textlink="">
      <xdr:nvSpPr>
        <xdr:cNvPr id="50630" name="AutoShape 1" descr="Eine Matrixformel, die Konstanten verwendet">
          <a:extLst>
            <a:ext uri="{FF2B5EF4-FFF2-40B4-BE49-F238E27FC236}">
              <a16:creationId xmlns:a16="http://schemas.microsoft.com/office/drawing/2014/main" id="{4F2EEF5B-A67F-A91A-E5E0-58143CA4A40C}"/>
            </a:ext>
          </a:extLst>
        </xdr:cNvPr>
        <xdr:cNvSpPr>
          <a:spLocks noChangeAspect="1" noChangeArrowheads="1"/>
        </xdr:cNvSpPr>
      </xdr:nvSpPr>
      <xdr:spPr bwMode="auto">
        <a:xfrm>
          <a:off x="8096250" y="527780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324</xdr:row>
      <xdr:rowOff>0</xdr:rowOff>
    </xdr:from>
    <xdr:to>
      <xdr:col>11</xdr:col>
      <xdr:colOff>314325</xdr:colOff>
      <xdr:row>325</xdr:row>
      <xdr:rowOff>133350</xdr:rowOff>
    </xdr:to>
    <xdr:sp macro="" textlink="">
      <xdr:nvSpPr>
        <xdr:cNvPr id="50631" name="AutoShape 1" descr="Eine Matrixformel, die Konstanten verwendet">
          <a:extLst>
            <a:ext uri="{FF2B5EF4-FFF2-40B4-BE49-F238E27FC236}">
              <a16:creationId xmlns:a16="http://schemas.microsoft.com/office/drawing/2014/main" id="{6803AA54-D7F1-B3B9-11D8-92F485FFFD48}"/>
            </a:ext>
          </a:extLst>
        </xdr:cNvPr>
        <xdr:cNvSpPr>
          <a:spLocks noChangeAspect="1" noChangeArrowheads="1"/>
        </xdr:cNvSpPr>
      </xdr:nvSpPr>
      <xdr:spPr bwMode="auto">
        <a:xfrm>
          <a:off x="8096250" y="527780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97</xdr:row>
      <xdr:rowOff>0</xdr:rowOff>
    </xdr:from>
    <xdr:to>
      <xdr:col>11</xdr:col>
      <xdr:colOff>314325</xdr:colOff>
      <xdr:row>98</xdr:row>
      <xdr:rowOff>133350</xdr:rowOff>
    </xdr:to>
    <xdr:sp macro="" textlink="">
      <xdr:nvSpPr>
        <xdr:cNvPr id="50632" name="AutoShape 1" descr="Eine Matrixformel, die Konstanten verwendet">
          <a:extLst>
            <a:ext uri="{FF2B5EF4-FFF2-40B4-BE49-F238E27FC236}">
              <a16:creationId xmlns:a16="http://schemas.microsoft.com/office/drawing/2014/main" id="{CE6CED50-9295-1F2F-E9F3-BB3C896E2D5E}"/>
            </a:ext>
          </a:extLst>
        </xdr:cNvPr>
        <xdr:cNvSpPr>
          <a:spLocks noChangeAspect="1" noChangeArrowheads="1"/>
        </xdr:cNvSpPr>
      </xdr:nvSpPr>
      <xdr:spPr bwMode="auto">
        <a:xfrm>
          <a:off x="8096250" y="160210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97</xdr:row>
      <xdr:rowOff>0</xdr:rowOff>
    </xdr:from>
    <xdr:to>
      <xdr:col>11</xdr:col>
      <xdr:colOff>314325</xdr:colOff>
      <xdr:row>98</xdr:row>
      <xdr:rowOff>133350</xdr:rowOff>
    </xdr:to>
    <xdr:sp macro="" textlink="">
      <xdr:nvSpPr>
        <xdr:cNvPr id="50633" name="AutoShape 1" descr="Eine Matrixformel, die Konstanten verwendet">
          <a:extLst>
            <a:ext uri="{FF2B5EF4-FFF2-40B4-BE49-F238E27FC236}">
              <a16:creationId xmlns:a16="http://schemas.microsoft.com/office/drawing/2014/main" id="{1158B1E9-5FD1-02A2-BEB6-9DC9ECB8499D}"/>
            </a:ext>
          </a:extLst>
        </xdr:cNvPr>
        <xdr:cNvSpPr>
          <a:spLocks noChangeAspect="1" noChangeArrowheads="1"/>
        </xdr:cNvSpPr>
      </xdr:nvSpPr>
      <xdr:spPr bwMode="auto">
        <a:xfrm>
          <a:off x="8096250" y="160210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97</xdr:row>
      <xdr:rowOff>0</xdr:rowOff>
    </xdr:from>
    <xdr:to>
      <xdr:col>11</xdr:col>
      <xdr:colOff>314325</xdr:colOff>
      <xdr:row>98</xdr:row>
      <xdr:rowOff>133350</xdr:rowOff>
    </xdr:to>
    <xdr:sp macro="" textlink="">
      <xdr:nvSpPr>
        <xdr:cNvPr id="50634" name="AutoShape 1" descr="Eine Matrixformel, die Konstanten verwendet">
          <a:extLst>
            <a:ext uri="{FF2B5EF4-FFF2-40B4-BE49-F238E27FC236}">
              <a16:creationId xmlns:a16="http://schemas.microsoft.com/office/drawing/2014/main" id="{42977A8C-51E4-8140-655F-38302CB9B1D2}"/>
            </a:ext>
          </a:extLst>
        </xdr:cNvPr>
        <xdr:cNvSpPr>
          <a:spLocks noChangeAspect="1" noChangeArrowheads="1"/>
        </xdr:cNvSpPr>
      </xdr:nvSpPr>
      <xdr:spPr bwMode="auto">
        <a:xfrm>
          <a:off x="8096250" y="160210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97</xdr:row>
      <xdr:rowOff>0</xdr:rowOff>
    </xdr:from>
    <xdr:to>
      <xdr:col>11</xdr:col>
      <xdr:colOff>314325</xdr:colOff>
      <xdr:row>98</xdr:row>
      <xdr:rowOff>133350</xdr:rowOff>
    </xdr:to>
    <xdr:sp macro="" textlink="">
      <xdr:nvSpPr>
        <xdr:cNvPr id="50635" name="AutoShape 1" descr="Eine Matrixformel, die Konstanten verwendet">
          <a:extLst>
            <a:ext uri="{FF2B5EF4-FFF2-40B4-BE49-F238E27FC236}">
              <a16:creationId xmlns:a16="http://schemas.microsoft.com/office/drawing/2014/main" id="{2A77F361-CC2C-0370-CDB2-94C4D2FA9932}"/>
            </a:ext>
          </a:extLst>
        </xdr:cNvPr>
        <xdr:cNvSpPr>
          <a:spLocks noChangeAspect="1" noChangeArrowheads="1"/>
        </xdr:cNvSpPr>
      </xdr:nvSpPr>
      <xdr:spPr bwMode="auto">
        <a:xfrm>
          <a:off x="8096250" y="160210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97</xdr:row>
      <xdr:rowOff>0</xdr:rowOff>
    </xdr:from>
    <xdr:to>
      <xdr:col>11</xdr:col>
      <xdr:colOff>314325</xdr:colOff>
      <xdr:row>98</xdr:row>
      <xdr:rowOff>133350</xdr:rowOff>
    </xdr:to>
    <xdr:sp macro="" textlink="">
      <xdr:nvSpPr>
        <xdr:cNvPr id="50636" name="AutoShape 1" descr="Eine Matrixformel, die Konstanten verwendet">
          <a:extLst>
            <a:ext uri="{FF2B5EF4-FFF2-40B4-BE49-F238E27FC236}">
              <a16:creationId xmlns:a16="http://schemas.microsoft.com/office/drawing/2014/main" id="{86462B8A-84E7-10DA-3638-A82E687F8193}"/>
            </a:ext>
          </a:extLst>
        </xdr:cNvPr>
        <xdr:cNvSpPr>
          <a:spLocks noChangeAspect="1" noChangeArrowheads="1"/>
        </xdr:cNvSpPr>
      </xdr:nvSpPr>
      <xdr:spPr bwMode="auto">
        <a:xfrm>
          <a:off x="8096250" y="160210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97</xdr:row>
      <xdr:rowOff>0</xdr:rowOff>
    </xdr:from>
    <xdr:to>
      <xdr:col>11</xdr:col>
      <xdr:colOff>314325</xdr:colOff>
      <xdr:row>98</xdr:row>
      <xdr:rowOff>133350</xdr:rowOff>
    </xdr:to>
    <xdr:sp macro="" textlink="">
      <xdr:nvSpPr>
        <xdr:cNvPr id="50637" name="AutoShape 1" descr="Eine Matrixformel, die Konstanten verwendet">
          <a:extLst>
            <a:ext uri="{FF2B5EF4-FFF2-40B4-BE49-F238E27FC236}">
              <a16:creationId xmlns:a16="http://schemas.microsoft.com/office/drawing/2014/main" id="{9FE4429C-D9FC-247F-E9F2-33DB7E5BF80A}"/>
            </a:ext>
          </a:extLst>
        </xdr:cNvPr>
        <xdr:cNvSpPr>
          <a:spLocks noChangeAspect="1" noChangeArrowheads="1"/>
        </xdr:cNvSpPr>
      </xdr:nvSpPr>
      <xdr:spPr bwMode="auto">
        <a:xfrm>
          <a:off x="8096250" y="160210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27</xdr:row>
      <xdr:rowOff>0</xdr:rowOff>
    </xdr:from>
    <xdr:to>
      <xdr:col>11</xdr:col>
      <xdr:colOff>314325</xdr:colOff>
      <xdr:row>28</xdr:row>
      <xdr:rowOff>133350</xdr:rowOff>
    </xdr:to>
    <xdr:sp macro="" textlink="">
      <xdr:nvSpPr>
        <xdr:cNvPr id="50638" name="AutoShape 1" descr="Eine Matrixformel, die Konstanten verwendet">
          <a:extLst>
            <a:ext uri="{FF2B5EF4-FFF2-40B4-BE49-F238E27FC236}">
              <a16:creationId xmlns:a16="http://schemas.microsoft.com/office/drawing/2014/main" id="{86D6E1CC-B377-70FE-F163-508A3FA5446E}"/>
            </a:ext>
          </a:extLst>
        </xdr:cNvPr>
        <xdr:cNvSpPr>
          <a:spLocks noChangeAspect="1" noChangeArrowheads="1"/>
        </xdr:cNvSpPr>
      </xdr:nvSpPr>
      <xdr:spPr bwMode="auto">
        <a:xfrm>
          <a:off x="8096250" y="46863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27</xdr:row>
      <xdr:rowOff>0</xdr:rowOff>
    </xdr:from>
    <xdr:to>
      <xdr:col>11</xdr:col>
      <xdr:colOff>314325</xdr:colOff>
      <xdr:row>28</xdr:row>
      <xdr:rowOff>133350</xdr:rowOff>
    </xdr:to>
    <xdr:sp macro="" textlink="">
      <xdr:nvSpPr>
        <xdr:cNvPr id="50639" name="AutoShape 1" descr="Eine Matrixformel, die Konstanten verwendet">
          <a:extLst>
            <a:ext uri="{FF2B5EF4-FFF2-40B4-BE49-F238E27FC236}">
              <a16:creationId xmlns:a16="http://schemas.microsoft.com/office/drawing/2014/main" id="{1C162555-C1E0-3ED8-B139-8E19CC4DB42B}"/>
            </a:ext>
          </a:extLst>
        </xdr:cNvPr>
        <xdr:cNvSpPr>
          <a:spLocks noChangeAspect="1" noChangeArrowheads="1"/>
        </xdr:cNvSpPr>
      </xdr:nvSpPr>
      <xdr:spPr bwMode="auto">
        <a:xfrm>
          <a:off x="8096250" y="46863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27</xdr:row>
      <xdr:rowOff>0</xdr:rowOff>
    </xdr:from>
    <xdr:to>
      <xdr:col>11</xdr:col>
      <xdr:colOff>314325</xdr:colOff>
      <xdr:row>28</xdr:row>
      <xdr:rowOff>133350</xdr:rowOff>
    </xdr:to>
    <xdr:sp macro="" textlink="">
      <xdr:nvSpPr>
        <xdr:cNvPr id="50640" name="AutoShape 1" descr="Eine Matrixformel, die Konstanten verwendet">
          <a:extLst>
            <a:ext uri="{FF2B5EF4-FFF2-40B4-BE49-F238E27FC236}">
              <a16:creationId xmlns:a16="http://schemas.microsoft.com/office/drawing/2014/main" id="{FF3FC0AA-1A0A-9C9E-84F1-AA22CB8E1FFA}"/>
            </a:ext>
          </a:extLst>
        </xdr:cNvPr>
        <xdr:cNvSpPr>
          <a:spLocks noChangeAspect="1" noChangeArrowheads="1"/>
        </xdr:cNvSpPr>
      </xdr:nvSpPr>
      <xdr:spPr bwMode="auto">
        <a:xfrm>
          <a:off x="8096250" y="46863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27</xdr:row>
      <xdr:rowOff>0</xdr:rowOff>
    </xdr:from>
    <xdr:to>
      <xdr:col>11</xdr:col>
      <xdr:colOff>314325</xdr:colOff>
      <xdr:row>28</xdr:row>
      <xdr:rowOff>133350</xdr:rowOff>
    </xdr:to>
    <xdr:sp macro="" textlink="">
      <xdr:nvSpPr>
        <xdr:cNvPr id="50641" name="AutoShape 1" descr="Eine Matrixformel, die Konstanten verwendet">
          <a:extLst>
            <a:ext uri="{FF2B5EF4-FFF2-40B4-BE49-F238E27FC236}">
              <a16:creationId xmlns:a16="http://schemas.microsoft.com/office/drawing/2014/main" id="{4485C2D4-0C9F-4D64-B565-FC6232F74C55}"/>
            </a:ext>
          </a:extLst>
        </xdr:cNvPr>
        <xdr:cNvSpPr>
          <a:spLocks noChangeAspect="1" noChangeArrowheads="1"/>
        </xdr:cNvSpPr>
      </xdr:nvSpPr>
      <xdr:spPr bwMode="auto">
        <a:xfrm>
          <a:off x="8096250" y="46863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27</xdr:row>
      <xdr:rowOff>0</xdr:rowOff>
    </xdr:from>
    <xdr:to>
      <xdr:col>11</xdr:col>
      <xdr:colOff>314325</xdr:colOff>
      <xdr:row>28</xdr:row>
      <xdr:rowOff>133350</xdr:rowOff>
    </xdr:to>
    <xdr:sp macro="" textlink="">
      <xdr:nvSpPr>
        <xdr:cNvPr id="50642" name="AutoShape 1" descr="Eine Matrixformel, die Konstanten verwendet">
          <a:extLst>
            <a:ext uri="{FF2B5EF4-FFF2-40B4-BE49-F238E27FC236}">
              <a16:creationId xmlns:a16="http://schemas.microsoft.com/office/drawing/2014/main" id="{49BC2FF3-AC58-DF36-4E11-E0FDD5135D34}"/>
            </a:ext>
          </a:extLst>
        </xdr:cNvPr>
        <xdr:cNvSpPr>
          <a:spLocks noChangeAspect="1" noChangeArrowheads="1"/>
        </xdr:cNvSpPr>
      </xdr:nvSpPr>
      <xdr:spPr bwMode="auto">
        <a:xfrm>
          <a:off x="8096250" y="46863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27</xdr:row>
      <xdr:rowOff>0</xdr:rowOff>
    </xdr:from>
    <xdr:to>
      <xdr:col>11</xdr:col>
      <xdr:colOff>314325</xdr:colOff>
      <xdr:row>28</xdr:row>
      <xdr:rowOff>133350</xdr:rowOff>
    </xdr:to>
    <xdr:sp macro="" textlink="">
      <xdr:nvSpPr>
        <xdr:cNvPr id="50643" name="AutoShape 1" descr="Eine Matrixformel, die Konstanten verwendet">
          <a:extLst>
            <a:ext uri="{FF2B5EF4-FFF2-40B4-BE49-F238E27FC236}">
              <a16:creationId xmlns:a16="http://schemas.microsoft.com/office/drawing/2014/main" id="{C81D28EC-6D62-8108-EB90-896503F224E5}"/>
            </a:ext>
          </a:extLst>
        </xdr:cNvPr>
        <xdr:cNvSpPr>
          <a:spLocks noChangeAspect="1" noChangeArrowheads="1"/>
        </xdr:cNvSpPr>
      </xdr:nvSpPr>
      <xdr:spPr bwMode="auto">
        <a:xfrm>
          <a:off x="8096250" y="46863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249</xdr:row>
      <xdr:rowOff>0</xdr:rowOff>
    </xdr:from>
    <xdr:to>
      <xdr:col>11</xdr:col>
      <xdr:colOff>314325</xdr:colOff>
      <xdr:row>250</xdr:row>
      <xdr:rowOff>133350</xdr:rowOff>
    </xdr:to>
    <xdr:sp macro="" textlink="">
      <xdr:nvSpPr>
        <xdr:cNvPr id="50644" name="AutoShape 1" descr="Eine Matrixformel, die Konstanten verwendet">
          <a:extLst>
            <a:ext uri="{FF2B5EF4-FFF2-40B4-BE49-F238E27FC236}">
              <a16:creationId xmlns:a16="http://schemas.microsoft.com/office/drawing/2014/main" id="{631C582A-163C-E4CC-EC36-84522F312FA3}"/>
            </a:ext>
          </a:extLst>
        </xdr:cNvPr>
        <xdr:cNvSpPr>
          <a:spLocks noChangeAspect="1" noChangeArrowheads="1"/>
        </xdr:cNvSpPr>
      </xdr:nvSpPr>
      <xdr:spPr bwMode="auto">
        <a:xfrm>
          <a:off x="8096250" y="406336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249</xdr:row>
      <xdr:rowOff>0</xdr:rowOff>
    </xdr:from>
    <xdr:to>
      <xdr:col>11</xdr:col>
      <xdr:colOff>314325</xdr:colOff>
      <xdr:row>250</xdr:row>
      <xdr:rowOff>133350</xdr:rowOff>
    </xdr:to>
    <xdr:sp macro="" textlink="">
      <xdr:nvSpPr>
        <xdr:cNvPr id="50645" name="AutoShape 1" descr="Eine Matrixformel, die Konstanten verwendet">
          <a:extLst>
            <a:ext uri="{FF2B5EF4-FFF2-40B4-BE49-F238E27FC236}">
              <a16:creationId xmlns:a16="http://schemas.microsoft.com/office/drawing/2014/main" id="{BAEA774F-9007-6834-917F-4F0B36F86C63}"/>
            </a:ext>
          </a:extLst>
        </xdr:cNvPr>
        <xdr:cNvSpPr>
          <a:spLocks noChangeAspect="1" noChangeArrowheads="1"/>
        </xdr:cNvSpPr>
      </xdr:nvSpPr>
      <xdr:spPr bwMode="auto">
        <a:xfrm>
          <a:off x="8096250" y="406336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249</xdr:row>
      <xdr:rowOff>0</xdr:rowOff>
    </xdr:from>
    <xdr:to>
      <xdr:col>11</xdr:col>
      <xdr:colOff>314325</xdr:colOff>
      <xdr:row>250</xdr:row>
      <xdr:rowOff>133350</xdr:rowOff>
    </xdr:to>
    <xdr:sp macro="" textlink="">
      <xdr:nvSpPr>
        <xdr:cNvPr id="50646" name="AutoShape 1" descr="Eine Matrixformel, die Konstanten verwendet">
          <a:extLst>
            <a:ext uri="{FF2B5EF4-FFF2-40B4-BE49-F238E27FC236}">
              <a16:creationId xmlns:a16="http://schemas.microsoft.com/office/drawing/2014/main" id="{8FD22718-3E63-539F-E9B4-8EB7D98C143A}"/>
            </a:ext>
          </a:extLst>
        </xdr:cNvPr>
        <xdr:cNvSpPr>
          <a:spLocks noChangeAspect="1" noChangeArrowheads="1"/>
        </xdr:cNvSpPr>
      </xdr:nvSpPr>
      <xdr:spPr bwMode="auto">
        <a:xfrm>
          <a:off x="8096250" y="406336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249</xdr:row>
      <xdr:rowOff>0</xdr:rowOff>
    </xdr:from>
    <xdr:to>
      <xdr:col>11</xdr:col>
      <xdr:colOff>314325</xdr:colOff>
      <xdr:row>250</xdr:row>
      <xdr:rowOff>133350</xdr:rowOff>
    </xdr:to>
    <xdr:sp macro="" textlink="">
      <xdr:nvSpPr>
        <xdr:cNvPr id="50647" name="AutoShape 1" descr="Eine Matrixformel, die Konstanten verwendet">
          <a:extLst>
            <a:ext uri="{FF2B5EF4-FFF2-40B4-BE49-F238E27FC236}">
              <a16:creationId xmlns:a16="http://schemas.microsoft.com/office/drawing/2014/main" id="{12D6DD73-35DF-E053-24A5-02C1F9EF160A}"/>
            </a:ext>
          </a:extLst>
        </xdr:cNvPr>
        <xdr:cNvSpPr>
          <a:spLocks noChangeAspect="1" noChangeArrowheads="1"/>
        </xdr:cNvSpPr>
      </xdr:nvSpPr>
      <xdr:spPr bwMode="auto">
        <a:xfrm>
          <a:off x="8096250" y="406336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249</xdr:row>
      <xdr:rowOff>0</xdr:rowOff>
    </xdr:from>
    <xdr:to>
      <xdr:col>11</xdr:col>
      <xdr:colOff>314325</xdr:colOff>
      <xdr:row>250</xdr:row>
      <xdr:rowOff>133350</xdr:rowOff>
    </xdr:to>
    <xdr:sp macro="" textlink="">
      <xdr:nvSpPr>
        <xdr:cNvPr id="50648" name="AutoShape 1" descr="Eine Matrixformel, die Konstanten verwendet">
          <a:extLst>
            <a:ext uri="{FF2B5EF4-FFF2-40B4-BE49-F238E27FC236}">
              <a16:creationId xmlns:a16="http://schemas.microsoft.com/office/drawing/2014/main" id="{80A5868C-8547-74EA-E4A1-50EABAAAD3A3}"/>
            </a:ext>
          </a:extLst>
        </xdr:cNvPr>
        <xdr:cNvSpPr>
          <a:spLocks noChangeAspect="1" noChangeArrowheads="1"/>
        </xdr:cNvSpPr>
      </xdr:nvSpPr>
      <xdr:spPr bwMode="auto">
        <a:xfrm>
          <a:off x="8096250" y="406336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249</xdr:row>
      <xdr:rowOff>0</xdr:rowOff>
    </xdr:from>
    <xdr:to>
      <xdr:col>11</xdr:col>
      <xdr:colOff>314325</xdr:colOff>
      <xdr:row>250</xdr:row>
      <xdr:rowOff>133350</xdr:rowOff>
    </xdr:to>
    <xdr:sp macro="" textlink="">
      <xdr:nvSpPr>
        <xdr:cNvPr id="50649" name="AutoShape 1" descr="Eine Matrixformel, die Konstanten verwendet">
          <a:extLst>
            <a:ext uri="{FF2B5EF4-FFF2-40B4-BE49-F238E27FC236}">
              <a16:creationId xmlns:a16="http://schemas.microsoft.com/office/drawing/2014/main" id="{55F8B7FD-F45D-14A1-802C-8AABEAAC7FD3}"/>
            </a:ext>
          </a:extLst>
        </xdr:cNvPr>
        <xdr:cNvSpPr>
          <a:spLocks noChangeAspect="1" noChangeArrowheads="1"/>
        </xdr:cNvSpPr>
      </xdr:nvSpPr>
      <xdr:spPr bwMode="auto">
        <a:xfrm>
          <a:off x="8096250" y="406336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291</xdr:row>
      <xdr:rowOff>0</xdr:rowOff>
    </xdr:from>
    <xdr:to>
      <xdr:col>11</xdr:col>
      <xdr:colOff>314325</xdr:colOff>
      <xdr:row>292</xdr:row>
      <xdr:rowOff>133350</xdr:rowOff>
    </xdr:to>
    <xdr:sp macro="" textlink="">
      <xdr:nvSpPr>
        <xdr:cNvPr id="50650" name="AutoShape 1" descr="Eine Matrixformel, die Konstanten verwendet">
          <a:extLst>
            <a:ext uri="{FF2B5EF4-FFF2-40B4-BE49-F238E27FC236}">
              <a16:creationId xmlns:a16="http://schemas.microsoft.com/office/drawing/2014/main" id="{0306B163-EB8A-EC38-E16A-A80522A80B9A}"/>
            </a:ext>
          </a:extLst>
        </xdr:cNvPr>
        <xdr:cNvSpPr>
          <a:spLocks noChangeAspect="1" noChangeArrowheads="1"/>
        </xdr:cNvSpPr>
      </xdr:nvSpPr>
      <xdr:spPr bwMode="auto">
        <a:xfrm>
          <a:off x="8096250" y="474345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291</xdr:row>
      <xdr:rowOff>0</xdr:rowOff>
    </xdr:from>
    <xdr:to>
      <xdr:col>11</xdr:col>
      <xdr:colOff>314325</xdr:colOff>
      <xdr:row>292</xdr:row>
      <xdr:rowOff>133350</xdr:rowOff>
    </xdr:to>
    <xdr:sp macro="" textlink="">
      <xdr:nvSpPr>
        <xdr:cNvPr id="50651" name="AutoShape 1" descr="Eine Matrixformel, die Konstanten verwendet">
          <a:extLst>
            <a:ext uri="{FF2B5EF4-FFF2-40B4-BE49-F238E27FC236}">
              <a16:creationId xmlns:a16="http://schemas.microsoft.com/office/drawing/2014/main" id="{C3AD64F9-E8AD-8B17-073B-8E6AC175F5FC}"/>
            </a:ext>
          </a:extLst>
        </xdr:cNvPr>
        <xdr:cNvSpPr>
          <a:spLocks noChangeAspect="1" noChangeArrowheads="1"/>
        </xdr:cNvSpPr>
      </xdr:nvSpPr>
      <xdr:spPr bwMode="auto">
        <a:xfrm>
          <a:off x="8096250" y="474345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291</xdr:row>
      <xdr:rowOff>0</xdr:rowOff>
    </xdr:from>
    <xdr:to>
      <xdr:col>11</xdr:col>
      <xdr:colOff>314325</xdr:colOff>
      <xdr:row>292</xdr:row>
      <xdr:rowOff>133350</xdr:rowOff>
    </xdr:to>
    <xdr:sp macro="" textlink="">
      <xdr:nvSpPr>
        <xdr:cNvPr id="50652" name="AutoShape 1" descr="Eine Matrixformel, die Konstanten verwendet">
          <a:extLst>
            <a:ext uri="{FF2B5EF4-FFF2-40B4-BE49-F238E27FC236}">
              <a16:creationId xmlns:a16="http://schemas.microsoft.com/office/drawing/2014/main" id="{62A4AE84-95A8-FC73-E4FB-A3511DF8CBA0}"/>
            </a:ext>
          </a:extLst>
        </xdr:cNvPr>
        <xdr:cNvSpPr>
          <a:spLocks noChangeAspect="1" noChangeArrowheads="1"/>
        </xdr:cNvSpPr>
      </xdr:nvSpPr>
      <xdr:spPr bwMode="auto">
        <a:xfrm>
          <a:off x="8096250" y="474345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291</xdr:row>
      <xdr:rowOff>0</xdr:rowOff>
    </xdr:from>
    <xdr:to>
      <xdr:col>11</xdr:col>
      <xdr:colOff>314325</xdr:colOff>
      <xdr:row>292</xdr:row>
      <xdr:rowOff>133350</xdr:rowOff>
    </xdr:to>
    <xdr:sp macro="" textlink="">
      <xdr:nvSpPr>
        <xdr:cNvPr id="50653" name="AutoShape 1" descr="Eine Matrixformel, die Konstanten verwendet">
          <a:extLst>
            <a:ext uri="{FF2B5EF4-FFF2-40B4-BE49-F238E27FC236}">
              <a16:creationId xmlns:a16="http://schemas.microsoft.com/office/drawing/2014/main" id="{B82AD45E-3CC5-DB8F-B074-EAFA04D49703}"/>
            </a:ext>
          </a:extLst>
        </xdr:cNvPr>
        <xdr:cNvSpPr>
          <a:spLocks noChangeAspect="1" noChangeArrowheads="1"/>
        </xdr:cNvSpPr>
      </xdr:nvSpPr>
      <xdr:spPr bwMode="auto">
        <a:xfrm>
          <a:off x="8096250" y="474345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291</xdr:row>
      <xdr:rowOff>0</xdr:rowOff>
    </xdr:from>
    <xdr:to>
      <xdr:col>11</xdr:col>
      <xdr:colOff>314325</xdr:colOff>
      <xdr:row>292</xdr:row>
      <xdr:rowOff>133350</xdr:rowOff>
    </xdr:to>
    <xdr:sp macro="" textlink="">
      <xdr:nvSpPr>
        <xdr:cNvPr id="50654" name="AutoShape 1" descr="Eine Matrixformel, die Konstanten verwendet">
          <a:extLst>
            <a:ext uri="{FF2B5EF4-FFF2-40B4-BE49-F238E27FC236}">
              <a16:creationId xmlns:a16="http://schemas.microsoft.com/office/drawing/2014/main" id="{629EFDD7-E26D-422A-6F6F-3311A5182F9F}"/>
            </a:ext>
          </a:extLst>
        </xdr:cNvPr>
        <xdr:cNvSpPr>
          <a:spLocks noChangeAspect="1" noChangeArrowheads="1"/>
        </xdr:cNvSpPr>
      </xdr:nvSpPr>
      <xdr:spPr bwMode="auto">
        <a:xfrm>
          <a:off x="8096250" y="474345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291</xdr:row>
      <xdr:rowOff>0</xdr:rowOff>
    </xdr:from>
    <xdr:to>
      <xdr:col>11</xdr:col>
      <xdr:colOff>314325</xdr:colOff>
      <xdr:row>292</xdr:row>
      <xdr:rowOff>133350</xdr:rowOff>
    </xdr:to>
    <xdr:sp macro="" textlink="">
      <xdr:nvSpPr>
        <xdr:cNvPr id="50655" name="AutoShape 1" descr="Eine Matrixformel, die Konstanten verwendet">
          <a:extLst>
            <a:ext uri="{FF2B5EF4-FFF2-40B4-BE49-F238E27FC236}">
              <a16:creationId xmlns:a16="http://schemas.microsoft.com/office/drawing/2014/main" id="{6604E915-729B-A19F-3D00-67EB45C2582E}"/>
            </a:ext>
          </a:extLst>
        </xdr:cNvPr>
        <xdr:cNvSpPr>
          <a:spLocks noChangeAspect="1" noChangeArrowheads="1"/>
        </xdr:cNvSpPr>
      </xdr:nvSpPr>
      <xdr:spPr bwMode="auto">
        <a:xfrm>
          <a:off x="8096250" y="474345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138</xdr:row>
      <xdr:rowOff>0</xdr:rowOff>
    </xdr:from>
    <xdr:to>
      <xdr:col>11</xdr:col>
      <xdr:colOff>314325</xdr:colOff>
      <xdr:row>139</xdr:row>
      <xdr:rowOff>133350</xdr:rowOff>
    </xdr:to>
    <xdr:sp macro="" textlink="">
      <xdr:nvSpPr>
        <xdr:cNvPr id="50656" name="AutoShape 1" descr="Eine Matrixformel, die Konstanten verwendet">
          <a:extLst>
            <a:ext uri="{FF2B5EF4-FFF2-40B4-BE49-F238E27FC236}">
              <a16:creationId xmlns:a16="http://schemas.microsoft.com/office/drawing/2014/main" id="{914B4914-8C92-D178-BA41-EC24A1F0F380}"/>
            </a:ext>
          </a:extLst>
        </xdr:cNvPr>
        <xdr:cNvSpPr>
          <a:spLocks noChangeAspect="1" noChangeArrowheads="1"/>
        </xdr:cNvSpPr>
      </xdr:nvSpPr>
      <xdr:spPr bwMode="auto">
        <a:xfrm>
          <a:off x="8096250" y="226599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138</xdr:row>
      <xdr:rowOff>0</xdr:rowOff>
    </xdr:from>
    <xdr:to>
      <xdr:col>11</xdr:col>
      <xdr:colOff>314325</xdr:colOff>
      <xdr:row>139</xdr:row>
      <xdr:rowOff>133350</xdr:rowOff>
    </xdr:to>
    <xdr:sp macro="" textlink="">
      <xdr:nvSpPr>
        <xdr:cNvPr id="50657" name="AutoShape 1" descr="Eine Matrixformel, die Konstanten verwendet">
          <a:extLst>
            <a:ext uri="{FF2B5EF4-FFF2-40B4-BE49-F238E27FC236}">
              <a16:creationId xmlns:a16="http://schemas.microsoft.com/office/drawing/2014/main" id="{D2913401-56B7-A766-8179-439F9712E06E}"/>
            </a:ext>
          </a:extLst>
        </xdr:cNvPr>
        <xdr:cNvSpPr>
          <a:spLocks noChangeAspect="1" noChangeArrowheads="1"/>
        </xdr:cNvSpPr>
      </xdr:nvSpPr>
      <xdr:spPr bwMode="auto">
        <a:xfrm>
          <a:off x="8096250" y="226599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138</xdr:row>
      <xdr:rowOff>0</xdr:rowOff>
    </xdr:from>
    <xdr:to>
      <xdr:col>11</xdr:col>
      <xdr:colOff>314325</xdr:colOff>
      <xdr:row>139</xdr:row>
      <xdr:rowOff>133350</xdr:rowOff>
    </xdr:to>
    <xdr:sp macro="" textlink="">
      <xdr:nvSpPr>
        <xdr:cNvPr id="50658" name="AutoShape 1" descr="Eine Matrixformel, die Konstanten verwendet">
          <a:extLst>
            <a:ext uri="{FF2B5EF4-FFF2-40B4-BE49-F238E27FC236}">
              <a16:creationId xmlns:a16="http://schemas.microsoft.com/office/drawing/2014/main" id="{816C9A42-9DF7-2CC6-2830-C80A3AD2527B}"/>
            </a:ext>
          </a:extLst>
        </xdr:cNvPr>
        <xdr:cNvSpPr>
          <a:spLocks noChangeAspect="1" noChangeArrowheads="1"/>
        </xdr:cNvSpPr>
      </xdr:nvSpPr>
      <xdr:spPr bwMode="auto">
        <a:xfrm>
          <a:off x="8096250" y="226599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138</xdr:row>
      <xdr:rowOff>0</xdr:rowOff>
    </xdr:from>
    <xdr:to>
      <xdr:col>11</xdr:col>
      <xdr:colOff>314325</xdr:colOff>
      <xdr:row>139</xdr:row>
      <xdr:rowOff>133350</xdr:rowOff>
    </xdr:to>
    <xdr:sp macro="" textlink="">
      <xdr:nvSpPr>
        <xdr:cNvPr id="50659" name="AutoShape 1" descr="Eine Matrixformel, die Konstanten verwendet">
          <a:extLst>
            <a:ext uri="{FF2B5EF4-FFF2-40B4-BE49-F238E27FC236}">
              <a16:creationId xmlns:a16="http://schemas.microsoft.com/office/drawing/2014/main" id="{62E7FCA9-4B99-26F5-EDFD-10414505FCA1}"/>
            </a:ext>
          </a:extLst>
        </xdr:cNvPr>
        <xdr:cNvSpPr>
          <a:spLocks noChangeAspect="1" noChangeArrowheads="1"/>
        </xdr:cNvSpPr>
      </xdr:nvSpPr>
      <xdr:spPr bwMode="auto">
        <a:xfrm>
          <a:off x="8096250" y="226599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138</xdr:row>
      <xdr:rowOff>0</xdr:rowOff>
    </xdr:from>
    <xdr:to>
      <xdr:col>11</xdr:col>
      <xdr:colOff>314325</xdr:colOff>
      <xdr:row>139</xdr:row>
      <xdr:rowOff>133350</xdr:rowOff>
    </xdr:to>
    <xdr:sp macro="" textlink="">
      <xdr:nvSpPr>
        <xdr:cNvPr id="50660" name="AutoShape 1" descr="Eine Matrixformel, die Konstanten verwendet">
          <a:extLst>
            <a:ext uri="{FF2B5EF4-FFF2-40B4-BE49-F238E27FC236}">
              <a16:creationId xmlns:a16="http://schemas.microsoft.com/office/drawing/2014/main" id="{3FE3BB1C-9FC8-6C5B-65DE-494977968FED}"/>
            </a:ext>
          </a:extLst>
        </xdr:cNvPr>
        <xdr:cNvSpPr>
          <a:spLocks noChangeAspect="1" noChangeArrowheads="1"/>
        </xdr:cNvSpPr>
      </xdr:nvSpPr>
      <xdr:spPr bwMode="auto">
        <a:xfrm>
          <a:off x="8096250" y="226599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138</xdr:row>
      <xdr:rowOff>0</xdr:rowOff>
    </xdr:from>
    <xdr:to>
      <xdr:col>11</xdr:col>
      <xdr:colOff>314325</xdr:colOff>
      <xdr:row>139</xdr:row>
      <xdr:rowOff>133350</xdr:rowOff>
    </xdr:to>
    <xdr:sp macro="" textlink="">
      <xdr:nvSpPr>
        <xdr:cNvPr id="50661" name="AutoShape 1" descr="Eine Matrixformel, die Konstanten verwendet">
          <a:extLst>
            <a:ext uri="{FF2B5EF4-FFF2-40B4-BE49-F238E27FC236}">
              <a16:creationId xmlns:a16="http://schemas.microsoft.com/office/drawing/2014/main" id="{624EEA4C-1F16-B7E8-B378-875374F347E7}"/>
            </a:ext>
          </a:extLst>
        </xdr:cNvPr>
        <xdr:cNvSpPr>
          <a:spLocks noChangeAspect="1" noChangeArrowheads="1"/>
        </xdr:cNvSpPr>
      </xdr:nvSpPr>
      <xdr:spPr bwMode="auto">
        <a:xfrm>
          <a:off x="8096250" y="226599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304</xdr:row>
      <xdr:rowOff>0</xdr:rowOff>
    </xdr:from>
    <xdr:to>
      <xdr:col>11</xdr:col>
      <xdr:colOff>314325</xdr:colOff>
      <xdr:row>305</xdr:row>
      <xdr:rowOff>133350</xdr:rowOff>
    </xdr:to>
    <xdr:sp macro="" textlink="">
      <xdr:nvSpPr>
        <xdr:cNvPr id="50662" name="AutoShape 1" descr="Eine Matrixformel, die Konstanten verwendet">
          <a:extLst>
            <a:ext uri="{FF2B5EF4-FFF2-40B4-BE49-F238E27FC236}">
              <a16:creationId xmlns:a16="http://schemas.microsoft.com/office/drawing/2014/main" id="{AF096C54-64F4-7DF0-486D-E2D6B9805B84}"/>
            </a:ext>
          </a:extLst>
        </xdr:cNvPr>
        <xdr:cNvSpPr>
          <a:spLocks noChangeAspect="1" noChangeArrowheads="1"/>
        </xdr:cNvSpPr>
      </xdr:nvSpPr>
      <xdr:spPr bwMode="auto">
        <a:xfrm>
          <a:off x="8096250" y="495395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304</xdr:row>
      <xdr:rowOff>0</xdr:rowOff>
    </xdr:from>
    <xdr:to>
      <xdr:col>11</xdr:col>
      <xdr:colOff>314325</xdr:colOff>
      <xdr:row>305</xdr:row>
      <xdr:rowOff>133350</xdr:rowOff>
    </xdr:to>
    <xdr:sp macro="" textlink="">
      <xdr:nvSpPr>
        <xdr:cNvPr id="50663" name="AutoShape 1" descr="Eine Matrixformel, die Konstanten verwendet">
          <a:extLst>
            <a:ext uri="{FF2B5EF4-FFF2-40B4-BE49-F238E27FC236}">
              <a16:creationId xmlns:a16="http://schemas.microsoft.com/office/drawing/2014/main" id="{9C15A003-8101-7236-434C-009074193C33}"/>
            </a:ext>
          </a:extLst>
        </xdr:cNvPr>
        <xdr:cNvSpPr>
          <a:spLocks noChangeAspect="1" noChangeArrowheads="1"/>
        </xdr:cNvSpPr>
      </xdr:nvSpPr>
      <xdr:spPr bwMode="auto">
        <a:xfrm>
          <a:off x="8096250" y="495395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304</xdr:row>
      <xdr:rowOff>0</xdr:rowOff>
    </xdr:from>
    <xdr:to>
      <xdr:col>11</xdr:col>
      <xdr:colOff>314325</xdr:colOff>
      <xdr:row>305</xdr:row>
      <xdr:rowOff>133350</xdr:rowOff>
    </xdr:to>
    <xdr:sp macro="" textlink="">
      <xdr:nvSpPr>
        <xdr:cNvPr id="50664" name="AutoShape 1" descr="Eine Matrixformel, die Konstanten verwendet">
          <a:extLst>
            <a:ext uri="{FF2B5EF4-FFF2-40B4-BE49-F238E27FC236}">
              <a16:creationId xmlns:a16="http://schemas.microsoft.com/office/drawing/2014/main" id="{1A533583-D068-2156-EF6A-7A192701725B}"/>
            </a:ext>
          </a:extLst>
        </xdr:cNvPr>
        <xdr:cNvSpPr>
          <a:spLocks noChangeAspect="1" noChangeArrowheads="1"/>
        </xdr:cNvSpPr>
      </xdr:nvSpPr>
      <xdr:spPr bwMode="auto">
        <a:xfrm>
          <a:off x="8096250" y="495395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304</xdr:row>
      <xdr:rowOff>0</xdr:rowOff>
    </xdr:from>
    <xdr:to>
      <xdr:col>11</xdr:col>
      <xdr:colOff>314325</xdr:colOff>
      <xdr:row>305</xdr:row>
      <xdr:rowOff>133350</xdr:rowOff>
    </xdr:to>
    <xdr:sp macro="" textlink="">
      <xdr:nvSpPr>
        <xdr:cNvPr id="50665" name="AutoShape 1" descr="Eine Matrixformel, die Konstanten verwendet">
          <a:extLst>
            <a:ext uri="{FF2B5EF4-FFF2-40B4-BE49-F238E27FC236}">
              <a16:creationId xmlns:a16="http://schemas.microsoft.com/office/drawing/2014/main" id="{068D05C4-90BE-586C-6EF6-BE78FBFAE31A}"/>
            </a:ext>
          </a:extLst>
        </xdr:cNvPr>
        <xdr:cNvSpPr>
          <a:spLocks noChangeAspect="1" noChangeArrowheads="1"/>
        </xdr:cNvSpPr>
      </xdr:nvSpPr>
      <xdr:spPr bwMode="auto">
        <a:xfrm>
          <a:off x="8096250" y="495395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304</xdr:row>
      <xdr:rowOff>0</xdr:rowOff>
    </xdr:from>
    <xdr:to>
      <xdr:col>11</xdr:col>
      <xdr:colOff>314325</xdr:colOff>
      <xdr:row>305</xdr:row>
      <xdr:rowOff>133350</xdr:rowOff>
    </xdr:to>
    <xdr:sp macro="" textlink="">
      <xdr:nvSpPr>
        <xdr:cNvPr id="50666" name="AutoShape 1" descr="Eine Matrixformel, die Konstanten verwendet">
          <a:extLst>
            <a:ext uri="{FF2B5EF4-FFF2-40B4-BE49-F238E27FC236}">
              <a16:creationId xmlns:a16="http://schemas.microsoft.com/office/drawing/2014/main" id="{7A51F3C3-295D-CB5C-5A45-2F3B34EE387E}"/>
            </a:ext>
          </a:extLst>
        </xdr:cNvPr>
        <xdr:cNvSpPr>
          <a:spLocks noChangeAspect="1" noChangeArrowheads="1"/>
        </xdr:cNvSpPr>
      </xdr:nvSpPr>
      <xdr:spPr bwMode="auto">
        <a:xfrm>
          <a:off x="8096250" y="495395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304</xdr:row>
      <xdr:rowOff>0</xdr:rowOff>
    </xdr:from>
    <xdr:to>
      <xdr:col>11</xdr:col>
      <xdr:colOff>314325</xdr:colOff>
      <xdr:row>305</xdr:row>
      <xdr:rowOff>133350</xdr:rowOff>
    </xdr:to>
    <xdr:sp macro="" textlink="">
      <xdr:nvSpPr>
        <xdr:cNvPr id="50667" name="AutoShape 1" descr="Eine Matrixformel, die Konstanten verwendet">
          <a:extLst>
            <a:ext uri="{FF2B5EF4-FFF2-40B4-BE49-F238E27FC236}">
              <a16:creationId xmlns:a16="http://schemas.microsoft.com/office/drawing/2014/main" id="{5C0E7185-B3BA-A55A-A300-EA40F28A178F}"/>
            </a:ext>
          </a:extLst>
        </xdr:cNvPr>
        <xdr:cNvSpPr>
          <a:spLocks noChangeAspect="1" noChangeArrowheads="1"/>
        </xdr:cNvSpPr>
      </xdr:nvSpPr>
      <xdr:spPr bwMode="auto">
        <a:xfrm>
          <a:off x="8096250" y="495395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242</xdr:row>
      <xdr:rowOff>0</xdr:rowOff>
    </xdr:from>
    <xdr:to>
      <xdr:col>11</xdr:col>
      <xdr:colOff>314325</xdr:colOff>
      <xdr:row>243</xdr:row>
      <xdr:rowOff>133350</xdr:rowOff>
    </xdr:to>
    <xdr:sp macro="" textlink="">
      <xdr:nvSpPr>
        <xdr:cNvPr id="50668" name="AutoShape 1" descr="Eine Matrixformel, die Konstanten verwendet">
          <a:extLst>
            <a:ext uri="{FF2B5EF4-FFF2-40B4-BE49-F238E27FC236}">
              <a16:creationId xmlns:a16="http://schemas.microsoft.com/office/drawing/2014/main" id="{8BE86C11-8D89-59E3-A385-4D1DFE59CF54}"/>
            </a:ext>
          </a:extLst>
        </xdr:cNvPr>
        <xdr:cNvSpPr>
          <a:spLocks noChangeAspect="1" noChangeArrowheads="1"/>
        </xdr:cNvSpPr>
      </xdr:nvSpPr>
      <xdr:spPr bwMode="auto">
        <a:xfrm>
          <a:off x="8096250" y="395001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242</xdr:row>
      <xdr:rowOff>0</xdr:rowOff>
    </xdr:from>
    <xdr:to>
      <xdr:col>11</xdr:col>
      <xdr:colOff>314325</xdr:colOff>
      <xdr:row>243</xdr:row>
      <xdr:rowOff>133350</xdr:rowOff>
    </xdr:to>
    <xdr:sp macro="" textlink="">
      <xdr:nvSpPr>
        <xdr:cNvPr id="50669" name="AutoShape 1" descr="Eine Matrixformel, die Konstanten verwendet">
          <a:extLst>
            <a:ext uri="{FF2B5EF4-FFF2-40B4-BE49-F238E27FC236}">
              <a16:creationId xmlns:a16="http://schemas.microsoft.com/office/drawing/2014/main" id="{53C5C7A8-B1F5-0430-5C98-3A1DDD51C0BC}"/>
            </a:ext>
          </a:extLst>
        </xdr:cNvPr>
        <xdr:cNvSpPr>
          <a:spLocks noChangeAspect="1" noChangeArrowheads="1"/>
        </xdr:cNvSpPr>
      </xdr:nvSpPr>
      <xdr:spPr bwMode="auto">
        <a:xfrm>
          <a:off x="8096250" y="395001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242</xdr:row>
      <xdr:rowOff>0</xdr:rowOff>
    </xdr:from>
    <xdr:to>
      <xdr:col>11</xdr:col>
      <xdr:colOff>314325</xdr:colOff>
      <xdr:row>243</xdr:row>
      <xdr:rowOff>133350</xdr:rowOff>
    </xdr:to>
    <xdr:sp macro="" textlink="">
      <xdr:nvSpPr>
        <xdr:cNvPr id="50670" name="AutoShape 1" descr="Eine Matrixformel, die Konstanten verwendet">
          <a:extLst>
            <a:ext uri="{FF2B5EF4-FFF2-40B4-BE49-F238E27FC236}">
              <a16:creationId xmlns:a16="http://schemas.microsoft.com/office/drawing/2014/main" id="{DE64BACA-35D8-EC0D-63B1-037F246CCECB}"/>
            </a:ext>
          </a:extLst>
        </xdr:cNvPr>
        <xdr:cNvSpPr>
          <a:spLocks noChangeAspect="1" noChangeArrowheads="1"/>
        </xdr:cNvSpPr>
      </xdr:nvSpPr>
      <xdr:spPr bwMode="auto">
        <a:xfrm>
          <a:off x="8096250" y="395001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242</xdr:row>
      <xdr:rowOff>0</xdr:rowOff>
    </xdr:from>
    <xdr:to>
      <xdr:col>11</xdr:col>
      <xdr:colOff>314325</xdr:colOff>
      <xdr:row>243</xdr:row>
      <xdr:rowOff>133350</xdr:rowOff>
    </xdr:to>
    <xdr:sp macro="" textlink="">
      <xdr:nvSpPr>
        <xdr:cNvPr id="50671" name="AutoShape 1" descr="Eine Matrixformel, die Konstanten verwendet">
          <a:extLst>
            <a:ext uri="{FF2B5EF4-FFF2-40B4-BE49-F238E27FC236}">
              <a16:creationId xmlns:a16="http://schemas.microsoft.com/office/drawing/2014/main" id="{83D0380F-47CD-A59E-BBFD-E51D6060DCCC}"/>
            </a:ext>
          </a:extLst>
        </xdr:cNvPr>
        <xdr:cNvSpPr>
          <a:spLocks noChangeAspect="1" noChangeArrowheads="1"/>
        </xdr:cNvSpPr>
      </xdr:nvSpPr>
      <xdr:spPr bwMode="auto">
        <a:xfrm>
          <a:off x="8096250" y="395001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242</xdr:row>
      <xdr:rowOff>0</xdr:rowOff>
    </xdr:from>
    <xdr:to>
      <xdr:col>11</xdr:col>
      <xdr:colOff>314325</xdr:colOff>
      <xdr:row>243</xdr:row>
      <xdr:rowOff>133350</xdr:rowOff>
    </xdr:to>
    <xdr:sp macro="" textlink="">
      <xdr:nvSpPr>
        <xdr:cNvPr id="50672" name="AutoShape 1" descr="Eine Matrixformel, die Konstanten verwendet">
          <a:extLst>
            <a:ext uri="{FF2B5EF4-FFF2-40B4-BE49-F238E27FC236}">
              <a16:creationId xmlns:a16="http://schemas.microsoft.com/office/drawing/2014/main" id="{FD65D0E6-99F0-AEC1-B742-549279490C22}"/>
            </a:ext>
          </a:extLst>
        </xdr:cNvPr>
        <xdr:cNvSpPr>
          <a:spLocks noChangeAspect="1" noChangeArrowheads="1"/>
        </xdr:cNvSpPr>
      </xdr:nvSpPr>
      <xdr:spPr bwMode="auto">
        <a:xfrm>
          <a:off x="8096250" y="395001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242</xdr:row>
      <xdr:rowOff>0</xdr:rowOff>
    </xdr:from>
    <xdr:to>
      <xdr:col>11</xdr:col>
      <xdr:colOff>314325</xdr:colOff>
      <xdr:row>243</xdr:row>
      <xdr:rowOff>133350</xdr:rowOff>
    </xdr:to>
    <xdr:sp macro="" textlink="">
      <xdr:nvSpPr>
        <xdr:cNvPr id="50673" name="AutoShape 1" descr="Eine Matrixformel, die Konstanten verwendet">
          <a:extLst>
            <a:ext uri="{FF2B5EF4-FFF2-40B4-BE49-F238E27FC236}">
              <a16:creationId xmlns:a16="http://schemas.microsoft.com/office/drawing/2014/main" id="{B499400E-2D50-6645-0AF3-AFBD940FBC20}"/>
            </a:ext>
          </a:extLst>
        </xdr:cNvPr>
        <xdr:cNvSpPr>
          <a:spLocks noChangeAspect="1" noChangeArrowheads="1"/>
        </xdr:cNvSpPr>
      </xdr:nvSpPr>
      <xdr:spPr bwMode="auto">
        <a:xfrm>
          <a:off x="8096250" y="395001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308</xdr:row>
      <xdr:rowOff>0</xdr:rowOff>
    </xdr:from>
    <xdr:to>
      <xdr:col>11</xdr:col>
      <xdr:colOff>314325</xdr:colOff>
      <xdr:row>309</xdr:row>
      <xdr:rowOff>133350</xdr:rowOff>
    </xdr:to>
    <xdr:sp macro="" textlink="">
      <xdr:nvSpPr>
        <xdr:cNvPr id="50674" name="AutoShape 1" descr="Eine Matrixformel, die Konstanten verwendet">
          <a:extLst>
            <a:ext uri="{FF2B5EF4-FFF2-40B4-BE49-F238E27FC236}">
              <a16:creationId xmlns:a16="http://schemas.microsoft.com/office/drawing/2014/main" id="{AE37B4BC-A93D-EDCA-7820-922CF7C6F56E}"/>
            </a:ext>
          </a:extLst>
        </xdr:cNvPr>
        <xdr:cNvSpPr>
          <a:spLocks noChangeAspect="1" noChangeArrowheads="1"/>
        </xdr:cNvSpPr>
      </xdr:nvSpPr>
      <xdr:spPr bwMode="auto">
        <a:xfrm>
          <a:off x="8096250" y="501872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308</xdr:row>
      <xdr:rowOff>0</xdr:rowOff>
    </xdr:from>
    <xdr:to>
      <xdr:col>11</xdr:col>
      <xdr:colOff>314325</xdr:colOff>
      <xdr:row>309</xdr:row>
      <xdr:rowOff>133350</xdr:rowOff>
    </xdr:to>
    <xdr:sp macro="" textlink="">
      <xdr:nvSpPr>
        <xdr:cNvPr id="50675" name="AutoShape 1" descr="Eine Matrixformel, die Konstanten verwendet">
          <a:extLst>
            <a:ext uri="{FF2B5EF4-FFF2-40B4-BE49-F238E27FC236}">
              <a16:creationId xmlns:a16="http://schemas.microsoft.com/office/drawing/2014/main" id="{FBCAE3F6-C90C-00F2-4D4F-F505619D0D91}"/>
            </a:ext>
          </a:extLst>
        </xdr:cNvPr>
        <xdr:cNvSpPr>
          <a:spLocks noChangeAspect="1" noChangeArrowheads="1"/>
        </xdr:cNvSpPr>
      </xdr:nvSpPr>
      <xdr:spPr bwMode="auto">
        <a:xfrm>
          <a:off x="8096250" y="501872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308</xdr:row>
      <xdr:rowOff>0</xdr:rowOff>
    </xdr:from>
    <xdr:to>
      <xdr:col>11</xdr:col>
      <xdr:colOff>314325</xdr:colOff>
      <xdr:row>309</xdr:row>
      <xdr:rowOff>133350</xdr:rowOff>
    </xdr:to>
    <xdr:sp macro="" textlink="">
      <xdr:nvSpPr>
        <xdr:cNvPr id="50676" name="AutoShape 1" descr="Eine Matrixformel, die Konstanten verwendet">
          <a:extLst>
            <a:ext uri="{FF2B5EF4-FFF2-40B4-BE49-F238E27FC236}">
              <a16:creationId xmlns:a16="http://schemas.microsoft.com/office/drawing/2014/main" id="{18A31317-4E8C-76D1-7947-E8917B66BC0B}"/>
            </a:ext>
          </a:extLst>
        </xdr:cNvPr>
        <xdr:cNvSpPr>
          <a:spLocks noChangeAspect="1" noChangeArrowheads="1"/>
        </xdr:cNvSpPr>
      </xdr:nvSpPr>
      <xdr:spPr bwMode="auto">
        <a:xfrm>
          <a:off x="8096250" y="501872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308</xdr:row>
      <xdr:rowOff>0</xdr:rowOff>
    </xdr:from>
    <xdr:to>
      <xdr:col>11</xdr:col>
      <xdr:colOff>314325</xdr:colOff>
      <xdr:row>309</xdr:row>
      <xdr:rowOff>133350</xdr:rowOff>
    </xdr:to>
    <xdr:sp macro="" textlink="">
      <xdr:nvSpPr>
        <xdr:cNvPr id="50677" name="AutoShape 1" descr="Eine Matrixformel, die Konstanten verwendet">
          <a:extLst>
            <a:ext uri="{FF2B5EF4-FFF2-40B4-BE49-F238E27FC236}">
              <a16:creationId xmlns:a16="http://schemas.microsoft.com/office/drawing/2014/main" id="{5A39533D-B716-2D8B-1DB7-626646C36655}"/>
            </a:ext>
          </a:extLst>
        </xdr:cNvPr>
        <xdr:cNvSpPr>
          <a:spLocks noChangeAspect="1" noChangeArrowheads="1"/>
        </xdr:cNvSpPr>
      </xdr:nvSpPr>
      <xdr:spPr bwMode="auto">
        <a:xfrm>
          <a:off x="8096250" y="501872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308</xdr:row>
      <xdr:rowOff>0</xdr:rowOff>
    </xdr:from>
    <xdr:to>
      <xdr:col>11</xdr:col>
      <xdr:colOff>314325</xdr:colOff>
      <xdr:row>309</xdr:row>
      <xdr:rowOff>133350</xdr:rowOff>
    </xdr:to>
    <xdr:sp macro="" textlink="">
      <xdr:nvSpPr>
        <xdr:cNvPr id="50678" name="AutoShape 1" descr="Eine Matrixformel, die Konstanten verwendet">
          <a:extLst>
            <a:ext uri="{FF2B5EF4-FFF2-40B4-BE49-F238E27FC236}">
              <a16:creationId xmlns:a16="http://schemas.microsoft.com/office/drawing/2014/main" id="{093518A2-1B6E-F600-3F74-CB50071B9AF3}"/>
            </a:ext>
          </a:extLst>
        </xdr:cNvPr>
        <xdr:cNvSpPr>
          <a:spLocks noChangeAspect="1" noChangeArrowheads="1"/>
        </xdr:cNvSpPr>
      </xdr:nvSpPr>
      <xdr:spPr bwMode="auto">
        <a:xfrm>
          <a:off x="8096250" y="501872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308</xdr:row>
      <xdr:rowOff>0</xdr:rowOff>
    </xdr:from>
    <xdr:to>
      <xdr:col>11</xdr:col>
      <xdr:colOff>314325</xdr:colOff>
      <xdr:row>309</xdr:row>
      <xdr:rowOff>133350</xdr:rowOff>
    </xdr:to>
    <xdr:sp macro="" textlink="">
      <xdr:nvSpPr>
        <xdr:cNvPr id="50679" name="AutoShape 1" descr="Eine Matrixformel, die Konstanten verwendet">
          <a:extLst>
            <a:ext uri="{FF2B5EF4-FFF2-40B4-BE49-F238E27FC236}">
              <a16:creationId xmlns:a16="http://schemas.microsoft.com/office/drawing/2014/main" id="{E0778345-2A27-619C-C2F8-A049A3F3FC1F}"/>
            </a:ext>
          </a:extLst>
        </xdr:cNvPr>
        <xdr:cNvSpPr>
          <a:spLocks noChangeAspect="1" noChangeArrowheads="1"/>
        </xdr:cNvSpPr>
      </xdr:nvSpPr>
      <xdr:spPr bwMode="auto">
        <a:xfrm>
          <a:off x="8096250" y="501872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317</xdr:row>
      <xdr:rowOff>0</xdr:rowOff>
    </xdr:from>
    <xdr:to>
      <xdr:col>11</xdr:col>
      <xdr:colOff>314325</xdr:colOff>
      <xdr:row>318</xdr:row>
      <xdr:rowOff>133350</xdr:rowOff>
    </xdr:to>
    <xdr:sp macro="" textlink="">
      <xdr:nvSpPr>
        <xdr:cNvPr id="50680" name="AutoShape 1" descr="Eine Matrixformel, die Konstanten verwendet">
          <a:extLst>
            <a:ext uri="{FF2B5EF4-FFF2-40B4-BE49-F238E27FC236}">
              <a16:creationId xmlns:a16="http://schemas.microsoft.com/office/drawing/2014/main" id="{680F8A23-DB9E-8B52-0580-8ECA67172B45}"/>
            </a:ext>
          </a:extLst>
        </xdr:cNvPr>
        <xdr:cNvSpPr>
          <a:spLocks noChangeAspect="1" noChangeArrowheads="1"/>
        </xdr:cNvSpPr>
      </xdr:nvSpPr>
      <xdr:spPr bwMode="auto">
        <a:xfrm>
          <a:off x="8096250" y="516445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317</xdr:row>
      <xdr:rowOff>0</xdr:rowOff>
    </xdr:from>
    <xdr:to>
      <xdr:col>11</xdr:col>
      <xdr:colOff>314325</xdr:colOff>
      <xdr:row>318</xdr:row>
      <xdr:rowOff>133350</xdr:rowOff>
    </xdr:to>
    <xdr:sp macro="" textlink="">
      <xdr:nvSpPr>
        <xdr:cNvPr id="50681" name="AutoShape 1" descr="Eine Matrixformel, die Konstanten verwendet">
          <a:extLst>
            <a:ext uri="{FF2B5EF4-FFF2-40B4-BE49-F238E27FC236}">
              <a16:creationId xmlns:a16="http://schemas.microsoft.com/office/drawing/2014/main" id="{D23A3F43-3DDC-476D-7119-4E2274F557FA}"/>
            </a:ext>
          </a:extLst>
        </xdr:cNvPr>
        <xdr:cNvSpPr>
          <a:spLocks noChangeAspect="1" noChangeArrowheads="1"/>
        </xdr:cNvSpPr>
      </xdr:nvSpPr>
      <xdr:spPr bwMode="auto">
        <a:xfrm>
          <a:off x="8096250" y="516445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317</xdr:row>
      <xdr:rowOff>0</xdr:rowOff>
    </xdr:from>
    <xdr:to>
      <xdr:col>11</xdr:col>
      <xdr:colOff>314325</xdr:colOff>
      <xdr:row>318</xdr:row>
      <xdr:rowOff>133350</xdr:rowOff>
    </xdr:to>
    <xdr:sp macro="" textlink="">
      <xdr:nvSpPr>
        <xdr:cNvPr id="50682" name="AutoShape 1" descr="Eine Matrixformel, die Konstanten verwendet">
          <a:extLst>
            <a:ext uri="{FF2B5EF4-FFF2-40B4-BE49-F238E27FC236}">
              <a16:creationId xmlns:a16="http://schemas.microsoft.com/office/drawing/2014/main" id="{21202B1D-6E64-3DCF-BFA7-BDCDB9BC9060}"/>
            </a:ext>
          </a:extLst>
        </xdr:cNvPr>
        <xdr:cNvSpPr>
          <a:spLocks noChangeAspect="1" noChangeArrowheads="1"/>
        </xdr:cNvSpPr>
      </xdr:nvSpPr>
      <xdr:spPr bwMode="auto">
        <a:xfrm>
          <a:off x="8096250" y="516445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317</xdr:row>
      <xdr:rowOff>0</xdr:rowOff>
    </xdr:from>
    <xdr:to>
      <xdr:col>11</xdr:col>
      <xdr:colOff>314325</xdr:colOff>
      <xdr:row>318</xdr:row>
      <xdr:rowOff>133350</xdr:rowOff>
    </xdr:to>
    <xdr:sp macro="" textlink="">
      <xdr:nvSpPr>
        <xdr:cNvPr id="50683" name="AutoShape 1" descr="Eine Matrixformel, die Konstanten verwendet">
          <a:extLst>
            <a:ext uri="{FF2B5EF4-FFF2-40B4-BE49-F238E27FC236}">
              <a16:creationId xmlns:a16="http://schemas.microsoft.com/office/drawing/2014/main" id="{8DC75CA0-2CDB-93AF-6854-B5E860995BA2}"/>
            </a:ext>
          </a:extLst>
        </xdr:cNvPr>
        <xdr:cNvSpPr>
          <a:spLocks noChangeAspect="1" noChangeArrowheads="1"/>
        </xdr:cNvSpPr>
      </xdr:nvSpPr>
      <xdr:spPr bwMode="auto">
        <a:xfrm>
          <a:off x="8096250" y="516445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317</xdr:row>
      <xdr:rowOff>0</xdr:rowOff>
    </xdr:from>
    <xdr:to>
      <xdr:col>11</xdr:col>
      <xdr:colOff>314325</xdr:colOff>
      <xdr:row>318</xdr:row>
      <xdr:rowOff>133350</xdr:rowOff>
    </xdr:to>
    <xdr:sp macro="" textlink="">
      <xdr:nvSpPr>
        <xdr:cNvPr id="50684" name="AutoShape 1" descr="Eine Matrixformel, die Konstanten verwendet">
          <a:extLst>
            <a:ext uri="{FF2B5EF4-FFF2-40B4-BE49-F238E27FC236}">
              <a16:creationId xmlns:a16="http://schemas.microsoft.com/office/drawing/2014/main" id="{1071B253-6B65-1E63-64BF-04420C705291}"/>
            </a:ext>
          </a:extLst>
        </xdr:cNvPr>
        <xdr:cNvSpPr>
          <a:spLocks noChangeAspect="1" noChangeArrowheads="1"/>
        </xdr:cNvSpPr>
      </xdr:nvSpPr>
      <xdr:spPr bwMode="auto">
        <a:xfrm>
          <a:off x="8096250" y="516445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317</xdr:row>
      <xdr:rowOff>0</xdr:rowOff>
    </xdr:from>
    <xdr:to>
      <xdr:col>11</xdr:col>
      <xdr:colOff>314325</xdr:colOff>
      <xdr:row>318</xdr:row>
      <xdr:rowOff>133350</xdr:rowOff>
    </xdr:to>
    <xdr:sp macro="" textlink="">
      <xdr:nvSpPr>
        <xdr:cNvPr id="50685" name="AutoShape 1" descr="Eine Matrixformel, die Konstanten verwendet">
          <a:extLst>
            <a:ext uri="{FF2B5EF4-FFF2-40B4-BE49-F238E27FC236}">
              <a16:creationId xmlns:a16="http://schemas.microsoft.com/office/drawing/2014/main" id="{2535BD96-CD93-7DAC-90D4-DAE8F3BE9B09}"/>
            </a:ext>
          </a:extLst>
        </xdr:cNvPr>
        <xdr:cNvSpPr>
          <a:spLocks noChangeAspect="1" noChangeArrowheads="1"/>
        </xdr:cNvSpPr>
      </xdr:nvSpPr>
      <xdr:spPr bwMode="auto">
        <a:xfrm>
          <a:off x="8096250" y="516445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129</xdr:row>
      <xdr:rowOff>0</xdr:rowOff>
    </xdr:from>
    <xdr:to>
      <xdr:col>11</xdr:col>
      <xdr:colOff>314325</xdr:colOff>
      <xdr:row>130</xdr:row>
      <xdr:rowOff>133350</xdr:rowOff>
    </xdr:to>
    <xdr:sp macro="" textlink="">
      <xdr:nvSpPr>
        <xdr:cNvPr id="50686" name="AutoShape 1" descr="Eine Matrixformel, die Konstanten verwendet">
          <a:extLst>
            <a:ext uri="{FF2B5EF4-FFF2-40B4-BE49-F238E27FC236}">
              <a16:creationId xmlns:a16="http://schemas.microsoft.com/office/drawing/2014/main" id="{74C7D75A-BAD2-0F6A-B5EC-F63F5953D214}"/>
            </a:ext>
          </a:extLst>
        </xdr:cNvPr>
        <xdr:cNvSpPr>
          <a:spLocks noChangeAspect="1" noChangeArrowheads="1"/>
        </xdr:cNvSpPr>
      </xdr:nvSpPr>
      <xdr:spPr bwMode="auto">
        <a:xfrm>
          <a:off x="8096250" y="212026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129</xdr:row>
      <xdr:rowOff>0</xdr:rowOff>
    </xdr:from>
    <xdr:to>
      <xdr:col>11</xdr:col>
      <xdr:colOff>314325</xdr:colOff>
      <xdr:row>130</xdr:row>
      <xdr:rowOff>133350</xdr:rowOff>
    </xdr:to>
    <xdr:sp macro="" textlink="">
      <xdr:nvSpPr>
        <xdr:cNvPr id="50687" name="AutoShape 1" descr="Eine Matrixformel, die Konstanten verwendet">
          <a:extLst>
            <a:ext uri="{FF2B5EF4-FFF2-40B4-BE49-F238E27FC236}">
              <a16:creationId xmlns:a16="http://schemas.microsoft.com/office/drawing/2014/main" id="{8A6A9CFD-DCF0-142C-6798-B33BECC8276D}"/>
            </a:ext>
          </a:extLst>
        </xdr:cNvPr>
        <xdr:cNvSpPr>
          <a:spLocks noChangeAspect="1" noChangeArrowheads="1"/>
        </xdr:cNvSpPr>
      </xdr:nvSpPr>
      <xdr:spPr bwMode="auto">
        <a:xfrm>
          <a:off x="8096250" y="212026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129</xdr:row>
      <xdr:rowOff>0</xdr:rowOff>
    </xdr:from>
    <xdr:to>
      <xdr:col>11</xdr:col>
      <xdr:colOff>314325</xdr:colOff>
      <xdr:row>130</xdr:row>
      <xdr:rowOff>133350</xdr:rowOff>
    </xdr:to>
    <xdr:sp macro="" textlink="">
      <xdr:nvSpPr>
        <xdr:cNvPr id="50688" name="AutoShape 1" descr="Eine Matrixformel, die Konstanten verwendet">
          <a:extLst>
            <a:ext uri="{FF2B5EF4-FFF2-40B4-BE49-F238E27FC236}">
              <a16:creationId xmlns:a16="http://schemas.microsoft.com/office/drawing/2014/main" id="{47819908-BC1A-B988-0B65-46DA5A028C7A}"/>
            </a:ext>
          </a:extLst>
        </xdr:cNvPr>
        <xdr:cNvSpPr>
          <a:spLocks noChangeAspect="1" noChangeArrowheads="1"/>
        </xdr:cNvSpPr>
      </xdr:nvSpPr>
      <xdr:spPr bwMode="auto">
        <a:xfrm>
          <a:off x="8096250" y="212026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129</xdr:row>
      <xdr:rowOff>0</xdr:rowOff>
    </xdr:from>
    <xdr:to>
      <xdr:col>11</xdr:col>
      <xdr:colOff>314325</xdr:colOff>
      <xdr:row>130</xdr:row>
      <xdr:rowOff>133350</xdr:rowOff>
    </xdr:to>
    <xdr:sp macro="" textlink="">
      <xdr:nvSpPr>
        <xdr:cNvPr id="50689" name="AutoShape 1" descr="Eine Matrixformel, die Konstanten verwendet">
          <a:extLst>
            <a:ext uri="{FF2B5EF4-FFF2-40B4-BE49-F238E27FC236}">
              <a16:creationId xmlns:a16="http://schemas.microsoft.com/office/drawing/2014/main" id="{F6F5AE3F-F751-1D13-DD62-14F7F71354C4}"/>
            </a:ext>
          </a:extLst>
        </xdr:cNvPr>
        <xdr:cNvSpPr>
          <a:spLocks noChangeAspect="1" noChangeArrowheads="1"/>
        </xdr:cNvSpPr>
      </xdr:nvSpPr>
      <xdr:spPr bwMode="auto">
        <a:xfrm>
          <a:off x="8096250" y="212026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129</xdr:row>
      <xdr:rowOff>0</xdr:rowOff>
    </xdr:from>
    <xdr:to>
      <xdr:col>11</xdr:col>
      <xdr:colOff>314325</xdr:colOff>
      <xdr:row>130</xdr:row>
      <xdr:rowOff>133350</xdr:rowOff>
    </xdr:to>
    <xdr:sp macro="" textlink="">
      <xdr:nvSpPr>
        <xdr:cNvPr id="50690" name="AutoShape 1" descr="Eine Matrixformel, die Konstanten verwendet">
          <a:extLst>
            <a:ext uri="{FF2B5EF4-FFF2-40B4-BE49-F238E27FC236}">
              <a16:creationId xmlns:a16="http://schemas.microsoft.com/office/drawing/2014/main" id="{467B78B8-D7EE-9AAE-B31B-0E56CAC2EECB}"/>
            </a:ext>
          </a:extLst>
        </xdr:cNvPr>
        <xdr:cNvSpPr>
          <a:spLocks noChangeAspect="1" noChangeArrowheads="1"/>
        </xdr:cNvSpPr>
      </xdr:nvSpPr>
      <xdr:spPr bwMode="auto">
        <a:xfrm>
          <a:off x="8096250" y="212026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129</xdr:row>
      <xdr:rowOff>0</xdr:rowOff>
    </xdr:from>
    <xdr:to>
      <xdr:col>11</xdr:col>
      <xdr:colOff>314325</xdr:colOff>
      <xdr:row>130</xdr:row>
      <xdr:rowOff>133350</xdr:rowOff>
    </xdr:to>
    <xdr:sp macro="" textlink="">
      <xdr:nvSpPr>
        <xdr:cNvPr id="50691" name="AutoShape 1" descr="Eine Matrixformel, die Konstanten verwendet">
          <a:extLst>
            <a:ext uri="{FF2B5EF4-FFF2-40B4-BE49-F238E27FC236}">
              <a16:creationId xmlns:a16="http://schemas.microsoft.com/office/drawing/2014/main" id="{2F2B1B9F-4446-5A34-9D7C-18BB60E9D0B6}"/>
            </a:ext>
          </a:extLst>
        </xdr:cNvPr>
        <xdr:cNvSpPr>
          <a:spLocks noChangeAspect="1" noChangeArrowheads="1"/>
        </xdr:cNvSpPr>
      </xdr:nvSpPr>
      <xdr:spPr bwMode="auto">
        <a:xfrm>
          <a:off x="8096250" y="212026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289</xdr:row>
      <xdr:rowOff>0</xdr:rowOff>
    </xdr:from>
    <xdr:to>
      <xdr:col>11</xdr:col>
      <xdr:colOff>314325</xdr:colOff>
      <xdr:row>290</xdr:row>
      <xdr:rowOff>133350</xdr:rowOff>
    </xdr:to>
    <xdr:sp macro="" textlink="">
      <xdr:nvSpPr>
        <xdr:cNvPr id="50692" name="AutoShape 1" descr="Eine Matrixformel, die Konstanten verwendet">
          <a:extLst>
            <a:ext uri="{FF2B5EF4-FFF2-40B4-BE49-F238E27FC236}">
              <a16:creationId xmlns:a16="http://schemas.microsoft.com/office/drawing/2014/main" id="{30DF858B-7D44-C24C-F633-4A40650AC24C}"/>
            </a:ext>
          </a:extLst>
        </xdr:cNvPr>
        <xdr:cNvSpPr>
          <a:spLocks noChangeAspect="1" noChangeArrowheads="1"/>
        </xdr:cNvSpPr>
      </xdr:nvSpPr>
      <xdr:spPr bwMode="auto">
        <a:xfrm>
          <a:off x="8096250" y="471106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289</xdr:row>
      <xdr:rowOff>0</xdr:rowOff>
    </xdr:from>
    <xdr:to>
      <xdr:col>11</xdr:col>
      <xdr:colOff>314325</xdr:colOff>
      <xdr:row>290</xdr:row>
      <xdr:rowOff>133350</xdr:rowOff>
    </xdr:to>
    <xdr:sp macro="" textlink="">
      <xdr:nvSpPr>
        <xdr:cNvPr id="50693" name="AutoShape 1" descr="Eine Matrixformel, die Konstanten verwendet">
          <a:extLst>
            <a:ext uri="{FF2B5EF4-FFF2-40B4-BE49-F238E27FC236}">
              <a16:creationId xmlns:a16="http://schemas.microsoft.com/office/drawing/2014/main" id="{69318818-CF06-ECA0-13CF-2C5EDC12BA06}"/>
            </a:ext>
          </a:extLst>
        </xdr:cNvPr>
        <xdr:cNvSpPr>
          <a:spLocks noChangeAspect="1" noChangeArrowheads="1"/>
        </xdr:cNvSpPr>
      </xdr:nvSpPr>
      <xdr:spPr bwMode="auto">
        <a:xfrm>
          <a:off x="8096250" y="471106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289</xdr:row>
      <xdr:rowOff>0</xdr:rowOff>
    </xdr:from>
    <xdr:to>
      <xdr:col>11</xdr:col>
      <xdr:colOff>314325</xdr:colOff>
      <xdr:row>290</xdr:row>
      <xdr:rowOff>133350</xdr:rowOff>
    </xdr:to>
    <xdr:sp macro="" textlink="">
      <xdr:nvSpPr>
        <xdr:cNvPr id="50694" name="AutoShape 1" descr="Eine Matrixformel, die Konstanten verwendet">
          <a:extLst>
            <a:ext uri="{FF2B5EF4-FFF2-40B4-BE49-F238E27FC236}">
              <a16:creationId xmlns:a16="http://schemas.microsoft.com/office/drawing/2014/main" id="{799FB8DB-0154-8159-A931-16E5D5CD45BD}"/>
            </a:ext>
          </a:extLst>
        </xdr:cNvPr>
        <xdr:cNvSpPr>
          <a:spLocks noChangeAspect="1" noChangeArrowheads="1"/>
        </xdr:cNvSpPr>
      </xdr:nvSpPr>
      <xdr:spPr bwMode="auto">
        <a:xfrm>
          <a:off x="8096250" y="471106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289</xdr:row>
      <xdr:rowOff>0</xdr:rowOff>
    </xdr:from>
    <xdr:to>
      <xdr:col>11</xdr:col>
      <xdr:colOff>314325</xdr:colOff>
      <xdr:row>290</xdr:row>
      <xdr:rowOff>133350</xdr:rowOff>
    </xdr:to>
    <xdr:sp macro="" textlink="">
      <xdr:nvSpPr>
        <xdr:cNvPr id="50695" name="AutoShape 1" descr="Eine Matrixformel, die Konstanten verwendet">
          <a:extLst>
            <a:ext uri="{FF2B5EF4-FFF2-40B4-BE49-F238E27FC236}">
              <a16:creationId xmlns:a16="http://schemas.microsoft.com/office/drawing/2014/main" id="{B70D4B35-AB7F-0EA7-7BFB-D02650A870A3}"/>
            </a:ext>
          </a:extLst>
        </xdr:cNvPr>
        <xdr:cNvSpPr>
          <a:spLocks noChangeAspect="1" noChangeArrowheads="1"/>
        </xdr:cNvSpPr>
      </xdr:nvSpPr>
      <xdr:spPr bwMode="auto">
        <a:xfrm>
          <a:off x="8096250" y="471106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289</xdr:row>
      <xdr:rowOff>0</xdr:rowOff>
    </xdr:from>
    <xdr:to>
      <xdr:col>11</xdr:col>
      <xdr:colOff>314325</xdr:colOff>
      <xdr:row>290</xdr:row>
      <xdr:rowOff>133350</xdr:rowOff>
    </xdr:to>
    <xdr:sp macro="" textlink="">
      <xdr:nvSpPr>
        <xdr:cNvPr id="50696" name="AutoShape 1" descr="Eine Matrixformel, die Konstanten verwendet">
          <a:extLst>
            <a:ext uri="{FF2B5EF4-FFF2-40B4-BE49-F238E27FC236}">
              <a16:creationId xmlns:a16="http://schemas.microsoft.com/office/drawing/2014/main" id="{BD904F3E-AA3E-D5A3-8BD0-AAFD9A816B43}"/>
            </a:ext>
          </a:extLst>
        </xdr:cNvPr>
        <xdr:cNvSpPr>
          <a:spLocks noChangeAspect="1" noChangeArrowheads="1"/>
        </xdr:cNvSpPr>
      </xdr:nvSpPr>
      <xdr:spPr bwMode="auto">
        <a:xfrm>
          <a:off x="8096250" y="471106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289</xdr:row>
      <xdr:rowOff>0</xdr:rowOff>
    </xdr:from>
    <xdr:to>
      <xdr:col>11</xdr:col>
      <xdr:colOff>314325</xdr:colOff>
      <xdr:row>290</xdr:row>
      <xdr:rowOff>133350</xdr:rowOff>
    </xdr:to>
    <xdr:sp macro="" textlink="">
      <xdr:nvSpPr>
        <xdr:cNvPr id="50697" name="AutoShape 1" descr="Eine Matrixformel, die Konstanten verwendet">
          <a:extLst>
            <a:ext uri="{FF2B5EF4-FFF2-40B4-BE49-F238E27FC236}">
              <a16:creationId xmlns:a16="http://schemas.microsoft.com/office/drawing/2014/main" id="{0185068D-9BE6-E5AC-4AF6-2DCC38C0AEEE}"/>
            </a:ext>
          </a:extLst>
        </xdr:cNvPr>
        <xdr:cNvSpPr>
          <a:spLocks noChangeAspect="1" noChangeArrowheads="1"/>
        </xdr:cNvSpPr>
      </xdr:nvSpPr>
      <xdr:spPr bwMode="auto">
        <a:xfrm>
          <a:off x="8096250" y="471106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91</xdr:row>
      <xdr:rowOff>0</xdr:rowOff>
    </xdr:from>
    <xdr:to>
      <xdr:col>11</xdr:col>
      <xdr:colOff>314325</xdr:colOff>
      <xdr:row>92</xdr:row>
      <xdr:rowOff>133350</xdr:rowOff>
    </xdr:to>
    <xdr:sp macro="" textlink="">
      <xdr:nvSpPr>
        <xdr:cNvPr id="50698" name="AutoShape 1" descr="Eine Matrixformel, die Konstanten verwendet">
          <a:extLst>
            <a:ext uri="{FF2B5EF4-FFF2-40B4-BE49-F238E27FC236}">
              <a16:creationId xmlns:a16="http://schemas.microsoft.com/office/drawing/2014/main" id="{20897E59-ACDE-86E8-52D6-7A8304EF6670}"/>
            </a:ext>
          </a:extLst>
        </xdr:cNvPr>
        <xdr:cNvSpPr>
          <a:spLocks noChangeAspect="1" noChangeArrowheads="1"/>
        </xdr:cNvSpPr>
      </xdr:nvSpPr>
      <xdr:spPr bwMode="auto">
        <a:xfrm>
          <a:off x="8096250" y="150495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91</xdr:row>
      <xdr:rowOff>0</xdr:rowOff>
    </xdr:from>
    <xdr:to>
      <xdr:col>11</xdr:col>
      <xdr:colOff>314325</xdr:colOff>
      <xdr:row>92</xdr:row>
      <xdr:rowOff>133350</xdr:rowOff>
    </xdr:to>
    <xdr:sp macro="" textlink="">
      <xdr:nvSpPr>
        <xdr:cNvPr id="50699" name="AutoShape 1" descr="Eine Matrixformel, die Konstanten verwendet">
          <a:extLst>
            <a:ext uri="{FF2B5EF4-FFF2-40B4-BE49-F238E27FC236}">
              <a16:creationId xmlns:a16="http://schemas.microsoft.com/office/drawing/2014/main" id="{94BADA3E-3E8E-3960-5F30-8E9EC0234F84}"/>
            </a:ext>
          </a:extLst>
        </xdr:cNvPr>
        <xdr:cNvSpPr>
          <a:spLocks noChangeAspect="1" noChangeArrowheads="1"/>
        </xdr:cNvSpPr>
      </xdr:nvSpPr>
      <xdr:spPr bwMode="auto">
        <a:xfrm>
          <a:off x="8096250" y="150495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91</xdr:row>
      <xdr:rowOff>0</xdr:rowOff>
    </xdr:from>
    <xdr:to>
      <xdr:col>11</xdr:col>
      <xdr:colOff>314325</xdr:colOff>
      <xdr:row>92</xdr:row>
      <xdr:rowOff>133350</xdr:rowOff>
    </xdr:to>
    <xdr:sp macro="" textlink="">
      <xdr:nvSpPr>
        <xdr:cNvPr id="50700" name="AutoShape 1" descr="Eine Matrixformel, die Konstanten verwendet">
          <a:extLst>
            <a:ext uri="{FF2B5EF4-FFF2-40B4-BE49-F238E27FC236}">
              <a16:creationId xmlns:a16="http://schemas.microsoft.com/office/drawing/2014/main" id="{474383FF-8743-E4D8-CA64-6B1F6A71088E}"/>
            </a:ext>
          </a:extLst>
        </xdr:cNvPr>
        <xdr:cNvSpPr>
          <a:spLocks noChangeAspect="1" noChangeArrowheads="1"/>
        </xdr:cNvSpPr>
      </xdr:nvSpPr>
      <xdr:spPr bwMode="auto">
        <a:xfrm>
          <a:off x="8096250" y="150495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91</xdr:row>
      <xdr:rowOff>0</xdr:rowOff>
    </xdr:from>
    <xdr:to>
      <xdr:col>11</xdr:col>
      <xdr:colOff>314325</xdr:colOff>
      <xdr:row>92</xdr:row>
      <xdr:rowOff>133350</xdr:rowOff>
    </xdr:to>
    <xdr:sp macro="" textlink="">
      <xdr:nvSpPr>
        <xdr:cNvPr id="50701" name="AutoShape 1" descr="Eine Matrixformel, die Konstanten verwendet">
          <a:extLst>
            <a:ext uri="{FF2B5EF4-FFF2-40B4-BE49-F238E27FC236}">
              <a16:creationId xmlns:a16="http://schemas.microsoft.com/office/drawing/2014/main" id="{029E7DB1-4F29-3CD8-1C59-FABB08F03E9E}"/>
            </a:ext>
          </a:extLst>
        </xdr:cNvPr>
        <xdr:cNvSpPr>
          <a:spLocks noChangeAspect="1" noChangeArrowheads="1"/>
        </xdr:cNvSpPr>
      </xdr:nvSpPr>
      <xdr:spPr bwMode="auto">
        <a:xfrm>
          <a:off x="8096250" y="150495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91</xdr:row>
      <xdr:rowOff>0</xdr:rowOff>
    </xdr:from>
    <xdr:to>
      <xdr:col>11</xdr:col>
      <xdr:colOff>314325</xdr:colOff>
      <xdr:row>92</xdr:row>
      <xdr:rowOff>133350</xdr:rowOff>
    </xdr:to>
    <xdr:sp macro="" textlink="">
      <xdr:nvSpPr>
        <xdr:cNvPr id="50702" name="AutoShape 1" descr="Eine Matrixformel, die Konstanten verwendet">
          <a:extLst>
            <a:ext uri="{FF2B5EF4-FFF2-40B4-BE49-F238E27FC236}">
              <a16:creationId xmlns:a16="http://schemas.microsoft.com/office/drawing/2014/main" id="{C4DE824B-B78B-117B-BD3D-A60CD12E9CA6}"/>
            </a:ext>
          </a:extLst>
        </xdr:cNvPr>
        <xdr:cNvSpPr>
          <a:spLocks noChangeAspect="1" noChangeArrowheads="1"/>
        </xdr:cNvSpPr>
      </xdr:nvSpPr>
      <xdr:spPr bwMode="auto">
        <a:xfrm>
          <a:off x="8096250" y="150495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91</xdr:row>
      <xdr:rowOff>0</xdr:rowOff>
    </xdr:from>
    <xdr:to>
      <xdr:col>11</xdr:col>
      <xdr:colOff>314325</xdr:colOff>
      <xdr:row>92</xdr:row>
      <xdr:rowOff>133350</xdr:rowOff>
    </xdr:to>
    <xdr:sp macro="" textlink="">
      <xdr:nvSpPr>
        <xdr:cNvPr id="50703" name="AutoShape 1" descr="Eine Matrixformel, die Konstanten verwendet">
          <a:extLst>
            <a:ext uri="{FF2B5EF4-FFF2-40B4-BE49-F238E27FC236}">
              <a16:creationId xmlns:a16="http://schemas.microsoft.com/office/drawing/2014/main" id="{4574134D-D4B6-EC37-2F5C-91BF6413C75C}"/>
            </a:ext>
          </a:extLst>
        </xdr:cNvPr>
        <xdr:cNvSpPr>
          <a:spLocks noChangeAspect="1" noChangeArrowheads="1"/>
        </xdr:cNvSpPr>
      </xdr:nvSpPr>
      <xdr:spPr bwMode="auto">
        <a:xfrm>
          <a:off x="8096250" y="150495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217</xdr:row>
      <xdr:rowOff>0</xdr:rowOff>
    </xdr:from>
    <xdr:to>
      <xdr:col>11</xdr:col>
      <xdr:colOff>314325</xdr:colOff>
      <xdr:row>218</xdr:row>
      <xdr:rowOff>133350</xdr:rowOff>
    </xdr:to>
    <xdr:sp macro="" textlink="">
      <xdr:nvSpPr>
        <xdr:cNvPr id="50704" name="AutoShape 1" descr="Eine Matrixformel, die Konstanten verwendet">
          <a:extLst>
            <a:ext uri="{FF2B5EF4-FFF2-40B4-BE49-F238E27FC236}">
              <a16:creationId xmlns:a16="http://schemas.microsoft.com/office/drawing/2014/main" id="{0ECE336C-7AC5-552C-2247-5DD5C9F88316}"/>
            </a:ext>
          </a:extLst>
        </xdr:cNvPr>
        <xdr:cNvSpPr>
          <a:spLocks noChangeAspect="1" noChangeArrowheads="1"/>
        </xdr:cNvSpPr>
      </xdr:nvSpPr>
      <xdr:spPr bwMode="auto">
        <a:xfrm>
          <a:off x="8096250" y="354520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217</xdr:row>
      <xdr:rowOff>0</xdr:rowOff>
    </xdr:from>
    <xdr:to>
      <xdr:col>11</xdr:col>
      <xdr:colOff>314325</xdr:colOff>
      <xdr:row>218</xdr:row>
      <xdr:rowOff>133350</xdr:rowOff>
    </xdr:to>
    <xdr:sp macro="" textlink="">
      <xdr:nvSpPr>
        <xdr:cNvPr id="50705" name="AutoShape 1" descr="Eine Matrixformel, die Konstanten verwendet">
          <a:extLst>
            <a:ext uri="{FF2B5EF4-FFF2-40B4-BE49-F238E27FC236}">
              <a16:creationId xmlns:a16="http://schemas.microsoft.com/office/drawing/2014/main" id="{3A3854EB-195E-94E2-374F-112DFF19E9D1}"/>
            </a:ext>
          </a:extLst>
        </xdr:cNvPr>
        <xdr:cNvSpPr>
          <a:spLocks noChangeAspect="1" noChangeArrowheads="1"/>
        </xdr:cNvSpPr>
      </xdr:nvSpPr>
      <xdr:spPr bwMode="auto">
        <a:xfrm>
          <a:off x="8096250" y="354520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217</xdr:row>
      <xdr:rowOff>0</xdr:rowOff>
    </xdr:from>
    <xdr:to>
      <xdr:col>11</xdr:col>
      <xdr:colOff>314325</xdr:colOff>
      <xdr:row>218</xdr:row>
      <xdr:rowOff>133350</xdr:rowOff>
    </xdr:to>
    <xdr:sp macro="" textlink="">
      <xdr:nvSpPr>
        <xdr:cNvPr id="50706" name="AutoShape 1" descr="Eine Matrixformel, die Konstanten verwendet">
          <a:extLst>
            <a:ext uri="{FF2B5EF4-FFF2-40B4-BE49-F238E27FC236}">
              <a16:creationId xmlns:a16="http://schemas.microsoft.com/office/drawing/2014/main" id="{B25E9D2B-5D48-F674-2475-10AC7A4C1113}"/>
            </a:ext>
          </a:extLst>
        </xdr:cNvPr>
        <xdr:cNvSpPr>
          <a:spLocks noChangeAspect="1" noChangeArrowheads="1"/>
        </xdr:cNvSpPr>
      </xdr:nvSpPr>
      <xdr:spPr bwMode="auto">
        <a:xfrm>
          <a:off x="8096250" y="354520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217</xdr:row>
      <xdr:rowOff>0</xdr:rowOff>
    </xdr:from>
    <xdr:to>
      <xdr:col>11</xdr:col>
      <xdr:colOff>314325</xdr:colOff>
      <xdr:row>218</xdr:row>
      <xdr:rowOff>133350</xdr:rowOff>
    </xdr:to>
    <xdr:sp macro="" textlink="">
      <xdr:nvSpPr>
        <xdr:cNvPr id="50707" name="AutoShape 1" descr="Eine Matrixformel, die Konstanten verwendet">
          <a:extLst>
            <a:ext uri="{FF2B5EF4-FFF2-40B4-BE49-F238E27FC236}">
              <a16:creationId xmlns:a16="http://schemas.microsoft.com/office/drawing/2014/main" id="{FF105E20-A8D6-4F00-C5F0-9F224A8F3126}"/>
            </a:ext>
          </a:extLst>
        </xdr:cNvPr>
        <xdr:cNvSpPr>
          <a:spLocks noChangeAspect="1" noChangeArrowheads="1"/>
        </xdr:cNvSpPr>
      </xdr:nvSpPr>
      <xdr:spPr bwMode="auto">
        <a:xfrm>
          <a:off x="8096250" y="354520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217</xdr:row>
      <xdr:rowOff>0</xdr:rowOff>
    </xdr:from>
    <xdr:to>
      <xdr:col>11</xdr:col>
      <xdr:colOff>314325</xdr:colOff>
      <xdr:row>218</xdr:row>
      <xdr:rowOff>133350</xdr:rowOff>
    </xdr:to>
    <xdr:sp macro="" textlink="">
      <xdr:nvSpPr>
        <xdr:cNvPr id="50708" name="AutoShape 1" descr="Eine Matrixformel, die Konstanten verwendet">
          <a:extLst>
            <a:ext uri="{FF2B5EF4-FFF2-40B4-BE49-F238E27FC236}">
              <a16:creationId xmlns:a16="http://schemas.microsoft.com/office/drawing/2014/main" id="{CCE7A15C-7C0B-D483-4931-2726F29A7FA2}"/>
            </a:ext>
          </a:extLst>
        </xdr:cNvPr>
        <xdr:cNvSpPr>
          <a:spLocks noChangeAspect="1" noChangeArrowheads="1"/>
        </xdr:cNvSpPr>
      </xdr:nvSpPr>
      <xdr:spPr bwMode="auto">
        <a:xfrm>
          <a:off x="8096250" y="354520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217</xdr:row>
      <xdr:rowOff>0</xdr:rowOff>
    </xdr:from>
    <xdr:to>
      <xdr:col>11</xdr:col>
      <xdr:colOff>314325</xdr:colOff>
      <xdr:row>218</xdr:row>
      <xdr:rowOff>133350</xdr:rowOff>
    </xdr:to>
    <xdr:sp macro="" textlink="">
      <xdr:nvSpPr>
        <xdr:cNvPr id="50709" name="AutoShape 1" descr="Eine Matrixformel, die Konstanten verwendet">
          <a:extLst>
            <a:ext uri="{FF2B5EF4-FFF2-40B4-BE49-F238E27FC236}">
              <a16:creationId xmlns:a16="http://schemas.microsoft.com/office/drawing/2014/main" id="{C42974F0-9E0C-BB4F-BBB8-A8D305FB6768}"/>
            </a:ext>
          </a:extLst>
        </xdr:cNvPr>
        <xdr:cNvSpPr>
          <a:spLocks noChangeAspect="1" noChangeArrowheads="1"/>
        </xdr:cNvSpPr>
      </xdr:nvSpPr>
      <xdr:spPr bwMode="auto">
        <a:xfrm>
          <a:off x="8096250" y="354520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134</xdr:row>
      <xdr:rowOff>0</xdr:rowOff>
    </xdr:from>
    <xdr:to>
      <xdr:col>11</xdr:col>
      <xdr:colOff>314325</xdr:colOff>
      <xdr:row>135</xdr:row>
      <xdr:rowOff>133350</xdr:rowOff>
    </xdr:to>
    <xdr:sp macro="" textlink="">
      <xdr:nvSpPr>
        <xdr:cNvPr id="50710" name="AutoShape 1" descr="Eine Matrixformel, die Konstanten verwendet">
          <a:extLst>
            <a:ext uri="{FF2B5EF4-FFF2-40B4-BE49-F238E27FC236}">
              <a16:creationId xmlns:a16="http://schemas.microsoft.com/office/drawing/2014/main" id="{01BA7E79-8CBA-8D80-8AB3-8C2EB9EFC088}"/>
            </a:ext>
          </a:extLst>
        </xdr:cNvPr>
        <xdr:cNvSpPr>
          <a:spLocks noChangeAspect="1" noChangeArrowheads="1"/>
        </xdr:cNvSpPr>
      </xdr:nvSpPr>
      <xdr:spPr bwMode="auto">
        <a:xfrm>
          <a:off x="8096250" y="220122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134</xdr:row>
      <xdr:rowOff>0</xdr:rowOff>
    </xdr:from>
    <xdr:to>
      <xdr:col>11</xdr:col>
      <xdr:colOff>314325</xdr:colOff>
      <xdr:row>135</xdr:row>
      <xdr:rowOff>133350</xdr:rowOff>
    </xdr:to>
    <xdr:sp macro="" textlink="">
      <xdr:nvSpPr>
        <xdr:cNvPr id="50711" name="AutoShape 1" descr="Eine Matrixformel, die Konstanten verwendet">
          <a:extLst>
            <a:ext uri="{FF2B5EF4-FFF2-40B4-BE49-F238E27FC236}">
              <a16:creationId xmlns:a16="http://schemas.microsoft.com/office/drawing/2014/main" id="{74458FF8-8F8E-B161-1952-E1F34C9D6705}"/>
            </a:ext>
          </a:extLst>
        </xdr:cNvPr>
        <xdr:cNvSpPr>
          <a:spLocks noChangeAspect="1" noChangeArrowheads="1"/>
        </xdr:cNvSpPr>
      </xdr:nvSpPr>
      <xdr:spPr bwMode="auto">
        <a:xfrm>
          <a:off x="8096250" y="220122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134</xdr:row>
      <xdr:rowOff>0</xdr:rowOff>
    </xdr:from>
    <xdr:to>
      <xdr:col>11</xdr:col>
      <xdr:colOff>314325</xdr:colOff>
      <xdr:row>135</xdr:row>
      <xdr:rowOff>133350</xdr:rowOff>
    </xdr:to>
    <xdr:sp macro="" textlink="">
      <xdr:nvSpPr>
        <xdr:cNvPr id="50712" name="AutoShape 1" descr="Eine Matrixformel, die Konstanten verwendet">
          <a:extLst>
            <a:ext uri="{FF2B5EF4-FFF2-40B4-BE49-F238E27FC236}">
              <a16:creationId xmlns:a16="http://schemas.microsoft.com/office/drawing/2014/main" id="{880041BE-31E3-FFC9-7E2F-E9C02E27CC5C}"/>
            </a:ext>
          </a:extLst>
        </xdr:cNvPr>
        <xdr:cNvSpPr>
          <a:spLocks noChangeAspect="1" noChangeArrowheads="1"/>
        </xdr:cNvSpPr>
      </xdr:nvSpPr>
      <xdr:spPr bwMode="auto">
        <a:xfrm>
          <a:off x="8096250" y="220122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134</xdr:row>
      <xdr:rowOff>0</xdr:rowOff>
    </xdr:from>
    <xdr:to>
      <xdr:col>11</xdr:col>
      <xdr:colOff>314325</xdr:colOff>
      <xdr:row>135</xdr:row>
      <xdr:rowOff>133350</xdr:rowOff>
    </xdr:to>
    <xdr:sp macro="" textlink="">
      <xdr:nvSpPr>
        <xdr:cNvPr id="50713" name="AutoShape 1" descr="Eine Matrixformel, die Konstanten verwendet">
          <a:extLst>
            <a:ext uri="{FF2B5EF4-FFF2-40B4-BE49-F238E27FC236}">
              <a16:creationId xmlns:a16="http://schemas.microsoft.com/office/drawing/2014/main" id="{B8072620-33D6-49CB-A9D3-C31F9A4F7C3B}"/>
            </a:ext>
          </a:extLst>
        </xdr:cNvPr>
        <xdr:cNvSpPr>
          <a:spLocks noChangeAspect="1" noChangeArrowheads="1"/>
        </xdr:cNvSpPr>
      </xdr:nvSpPr>
      <xdr:spPr bwMode="auto">
        <a:xfrm>
          <a:off x="8096250" y="220122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134</xdr:row>
      <xdr:rowOff>0</xdr:rowOff>
    </xdr:from>
    <xdr:to>
      <xdr:col>11</xdr:col>
      <xdr:colOff>314325</xdr:colOff>
      <xdr:row>135</xdr:row>
      <xdr:rowOff>133350</xdr:rowOff>
    </xdr:to>
    <xdr:sp macro="" textlink="">
      <xdr:nvSpPr>
        <xdr:cNvPr id="50714" name="AutoShape 1" descr="Eine Matrixformel, die Konstanten verwendet">
          <a:extLst>
            <a:ext uri="{FF2B5EF4-FFF2-40B4-BE49-F238E27FC236}">
              <a16:creationId xmlns:a16="http://schemas.microsoft.com/office/drawing/2014/main" id="{19E76320-2570-E907-8054-68674B567641}"/>
            </a:ext>
          </a:extLst>
        </xdr:cNvPr>
        <xdr:cNvSpPr>
          <a:spLocks noChangeAspect="1" noChangeArrowheads="1"/>
        </xdr:cNvSpPr>
      </xdr:nvSpPr>
      <xdr:spPr bwMode="auto">
        <a:xfrm>
          <a:off x="8096250" y="220122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134</xdr:row>
      <xdr:rowOff>0</xdr:rowOff>
    </xdr:from>
    <xdr:to>
      <xdr:col>11</xdr:col>
      <xdr:colOff>314325</xdr:colOff>
      <xdr:row>135</xdr:row>
      <xdr:rowOff>133350</xdr:rowOff>
    </xdr:to>
    <xdr:sp macro="" textlink="">
      <xdr:nvSpPr>
        <xdr:cNvPr id="50715" name="AutoShape 1" descr="Eine Matrixformel, die Konstanten verwendet">
          <a:extLst>
            <a:ext uri="{FF2B5EF4-FFF2-40B4-BE49-F238E27FC236}">
              <a16:creationId xmlns:a16="http://schemas.microsoft.com/office/drawing/2014/main" id="{5A568A03-29CD-C2A6-F1FC-8E3FFC72421A}"/>
            </a:ext>
          </a:extLst>
        </xdr:cNvPr>
        <xdr:cNvSpPr>
          <a:spLocks noChangeAspect="1" noChangeArrowheads="1"/>
        </xdr:cNvSpPr>
      </xdr:nvSpPr>
      <xdr:spPr bwMode="auto">
        <a:xfrm>
          <a:off x="8096250" y="220122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132</xdr:row>
      <xdr:rowOff>0</xdr:rowOff>
    </xdr:from>
    <xdr:to>
      <xdr:col>11</xdr:col>
      <xdr:colOff>314325</xdr:colOff>
      <xdr:row>133</xdr:row>
      <xdr:rowOff>133350</xdr:rowOff>
    </xdr:to>
    <xdr:sp macro="" textlink="">
      <xdr:nvSpPr>
        <xdr:cNvPr id="50716" name="AutoShape 1" descr="Eine Matrixformel, die Konstanten verwendet">
          <a:extLst>
            <a:ext uri="{FF2B5EF4-FFF2-40B4-BE49-F238E27FC236}">
              <a16:creationId xmlns:a16="http://schemas.microsoft.com/office/drawing/2014/main" id="{97D6EE7D-F574-7339-EEB8-776A9138E618}"/>
            </a:ext>
          </a:extLst>
        </xdr:cNvPr>
        <xdr:cNvSpPr>
          <a:spLocks noChangeAspect="1" noChangeArrowheads="1"/>
        </xdr:cNvSpPr>
      </xdr:nvSpPr>
      <xdr:spPr bwMode="auto">
        <a:xfrm>
          <a:off x="8096250" y="216884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132</xdr:row>
      <xdr:rowOff>0</xdr:rowOff>
    </xdr:from>
    <xdr:to>
      <xdr:col>11</xdr:col>
      <xdr:colOff>314325</xdr:colOff>
      <xdr:row>133</xdr:row>
      <xdr:rowOff>133350</xdr:rowOff>
    </xdr:to>
    <xdr:sp macro="" textlink="">
      <xdr:nvSpPr>
        <xdr:cNvPr id="50717" name="AutoShape 1" descr="Eine Matrixformel, die Konstanten verwendet">
          <a:extLst>
            <a:ext uri="{FF2B5EF4-FFF2-40B4-BE49-F238E27FC236}">
              <a16:creationId xmlns:a16="http://schemas.microsoft.com/office/drawing/2014/main" id="{54C4B892-498E-84E9-E7CA-4E89DE8C7C5A}"/>
            </a:ext>
          </a:extLst>
        </xdr:cNvPr>
        <xdr:cNvSpPr>
          <a:spLocks noChangeAspect="1" noChangeArrowheads="1"/>
        </xdr:cNvSpPr>
      </xdr:nvSpPr>
      <xdr:spPr bwMode="auto">
        <a:xfrm>
          <a:off x="8096250" y="216884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132</xdr:row>
      <xdr:rowOff>0</xdr:rowOff>
    </xdr:from>
    <xdr:to>
      <xdr:col>11</xdr:col>
      <xdr:colOff>314325</xdr:colOff>
      <xdr:row>133</xdr:row>
      <xdr:rowOff>133350</xdr:rowOff>
    </xdr:to>
    <xdr:sp macro="" textlink="">
      <xdr:nvSpPr>
        <xdr:cNvPr id="50718" name="AutoShape 1" descr="Eine Matrixformel, die Konstanten verwendet">
          <a:extLst>
            <a:ext uri="{FF2B5EF4-FFF2-40B4-BE49-F238E27FC236}">
              <a16:creationId xmlns:a16="http://schemas.microsoft.com/office/drawing/2014/main" id="{B03FC6F4-230C-75B8-EC09-A696D25CD3B6}"/>
            </a:ext>
          </a:extLst>
        </xdr:cNvPr>
        <xdr:cNvSpPr>
          <a:spLocks noChangeAspect="1" noChangeArrowheads="1"/>
        </xdr:cNvSpPr>
      </xdr:nvSpPr>
      <xdr:spPr bwMode="auto">
        <a:xfrm>
          <a:off x="8096250" y="216884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132</xdr:row>
      <xdr:rowOff>0</xdr:rowOff>
    </xdr:from>
    <xdr:to>
      <xdr:col>11</xdr:col>
      <xdr:colOff>314325</xdr:colOff>
      <xdr:row>133</xdr:row>
      <xdr:rowOff>133350</xdr:rowOff>
    </xdr:to>
    <xdr:sp macro="" textlink="">
      <xdr:nvSpPr>
        <xdr:cNvPr id="50719" name="AutoShape 1" descr="Eine Matrixformel, die Konstanten verwendet">
          <a:extLst>
            <a:ext uri="{FF2B5EF4-FFF2-40B4-BE49-F238E27FC236}">
              <a16:creationId xmlns:a16="http://schemas.microsoft.com/office/drawing/2014/main" id="{338DE7B0-B081-D9E1-F7ED-0A685A109AE0}"/>
            </a:ext>
          </a:extLst>
        </xdr:cNvPr>
        <xdr:cNvSpPr>
          <a:spLocks noChangeAspect="1" noChangeArrowheads="1"/>
        </xdr:cNvSpPr>
      </xdr:nvSpPr>
      <xdr:spPr bwMode="auto">
        <a:xfrm>
          <a:off x="8096250" y="216884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132</xdr:row>
      <xdr:rowOff>0</xdr:rowOff>
    </xdr:from>
    <xdr:to>
      <xdr:col>11</xdr:col>
      <xdr:colOff>314325</xdr:colOff>
      <xdr:row>133</xdr:row>
      <xdr:rowOff>133350</xdr:rowOff>
    </xdr:to>
    <xdr:sp macro="" textlink="">
      <xdr:nvSpPr>
        <xdr:cNvPr id="50720" name="AutoShape 1" descr="Eine Matrixformel, die Konstanten verwendet">
          <a:extLst>
            <a:ext uri="{FF2B5EF4-FFF2-40B4-BE49-F238E27FC236}">
              <a16:creationId xmlns:a16="http://schemas.microsoft.com/office/drawing/2014/main" id="{4609ED59-CF45-17E0-21B3-5D6CA66BECF4}"/>
            </a:ext>
          </a:extLst>
        </xdr:cNvPr>
        <xdr:cNvSpPr>
          <a:spLocks noChangeAspect="1" noChangeArrowheads="1"/>
        </xdr:cNvSpPr>
      </xdr:nvSpPr>
      <xdr:spPr bwMode="auto">
        <a:xfrm>
          <a:off x="8096250" y="216884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132</xdr:row>
      <xdr:rowOff>0</xdr:rowOff>
    </xdr:from>
    <xdr:to>
      <xdr:col>11</xdr:col>
      <xdr:colOff>314325</xdr:colOff>
      <xdr:row>133</xdr:row>
      <xdr:rowOff>133350</xdr:rowOff>
    </xdr:to>
    <xdr:sp macro="" textlink="">
      <xdr:nvSpPr>
        <xdr:cNvPr id="50721" name="AutoShape 1" descr="Eine Matrixformel, die Konstanten verwendet">
          <a:extLst>
            <a:ext uri="{FF2B5EF4-FFF2-40B4-BE49-F238E27FC236}">
              <a16:creationId xmlns:a16="http://schemas.microsoft.com/office/drawing/2014/main" id="{26BF9F6E-EC47-F16B-374B-D1DDE569C197}"/>
            </a:ext>
          </a:extLst>
        </xdr:cNvPr>
        <xdr:cNvSpPr>
          <a:spLocks noChangeAspect="1" noChangeArrowheads="1"/>
        </xdr:cNvSpPr>
      </xdr:nvSpPr>
      <xdr:spPr bwMode="auto">
        <a:xfrm>
          <a:off x="8096250" y="216884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257</xdr:row>
      <xdr:rowOff>0</xdr:rowOff>
    </xdr:from>
    <xdr:to>
      <xdr:col>11</xdr:col>
      <xdr:colOff>314325</xdr:colOff>
      <xdr:row>258</xdr:row>
      <xdr:rowOff>133350</xdr:rowOff>
    </xdr:to>
    <xdr:sp macro="" textlink="">
      <xdr:nvSpPr>
        <xdr:cNvPr id="50722" name="AutoShape 1" descr="Eine Matrixformel, die Konstanten verwendet">
          <a:extLst>
            <a:ext uri="{FF2B5EF4-FFF2-40B4-BE49-F238E27FC236}">
              <a16:creationId xmlns:a16="http://schemas.microsoft.com/office/drawing/2014/main" id="{747BC0D1-02C7-2EF0-4B74-6458D79E664A}"/>
            </a:ext>
          </a:extLst>
        </xdr:cNvPr>
        <xdr:cNvSpPr>
          <a:spLocks noChangeAspect="1" noChangeArrowheads="1"/>
        </xdr:cNvSpPr>
      </xdr:nvSpPr>
      <xdr:spPr bwMode="auto">
        <a:xfrm>
          <a:off x="8096250" y="419290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257</xdr:row>
      <xdr:rowOff>0</xdr:rowOff>
    </xdr:from>
    <xdr:to>
      <xdr:col>11</xdr:col>
      <xdr:colOff>314325</xdr:colOff>
      <xdr:row>258</xdr:row>
      <xdr:rowOff>133350</xdr:rowOff>
    </xdr:to>
    <xdr:sp macro="" textlink="">
      <xdr:nvSpPr>
        <xdr:cNvPr id="50723" name="AutoShape 1" descr="Eine Matrixformel, die Konstanten verwendet">
          <a:extLst>
            <a:ext uri="{FF2B5EF4-FFF2-40B4-BE49-F238E27FC236}">
              <a16:creationId xmlns:a16="http://schemas.microsoft.com/office/drawing/2014/main" id="{F17DDBD6-0EE7-8B52-3477-A704DC3649AF}"/>
            </a:ext>
          </a:extLst>
        </xdr:cNvPr>
        <xdr:cNvSpPr>
          <a:spLocks noChangeAspect="1" noChangeArrowheads="1"/>
        </xdr:cNvSpPr>
      </xdr:nvSpPr>
      <xdr:spPr bwMode="auto">
        <a:xfrm>
          <a:off x="8096250" y="419290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257</xdr:row>
      <xdr:rowOff>0</xdr:rowOff>
    </xdr:from>
    <xdr:to>
      <xdr:col>11</xdr:col>
      <xdr:colOff>314325</xdr:colOff>
      <xdr:row>258</xdr:row>
      <xdr:rowOff>133350</xdr:rowOff>
    </xdr:to>
    <xdr:sp macro="" textlink="">
      <xdr:nvSpPr>
        <xdr:cNvPr id="50724" name="AutoShape 1" descr="Eine Matrixformel, die Konstanten verwendet">
          <a:extLst>
            <a:ext uri="{FF2B5EF4-FFF2-40B4-BE49-F238E27FC236}">
              <a16:creationId xmlns:a16="http://schemas.microsoft.com/office/drawing/2014/main" id="{BC773FE3-EEA0-270A-AB0F-3BA47A514DFB}"/>
            </a:ext>
          </a:extLst>
        </xdr:cNvPr>
        <xdr:cNvSpPr>
          <a:spLocks noChangeAspect="1" noChangeArrowheads="1"/>
        </xdr:cNvSpPr>
      </xdr:nvSpPr>
      <xdr:spPr bwMode="auto">
        <a:xfrm>
          <a:off x="8096250" y="419290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257</xdr:row>
      <xdr:rowOff>0</xdr:rowOff>
    </xdr:from>
    <xdr:to>
      <xdr:col>11</xdr:col>
      <xdr:colOff>314325</xdr:colOff>
      <xdr:row>258</xdr:row>
      <xdr:rowOff>133350</xdr:rowOff>
    </xdr:to>
    <xdr:sp macro="" textlink="">
      <xdr:nvSpPr>
        <xdr:cNvPr id="50725" name="AutoShape 1" descr="Eine Matrixformel, die Konstanten verwendet">
          <a:extLst>
            <a:ext uri="{FF2B5EF4-FFF2-40B4-BE49-F238E27FC236}">
              <a16:creationId xmlns:a16="http://schemas.microsoft.com/office/drawing/2014/main" id="{D2E0FC9B-DBF2-45E2-43C6-01C4110DD522}"/>
            </a:ext>
          </a:extLst>
        </xdr:cNvPr>
        <xdr:cNvSpPr>
          <a:spLocks noChangeAspect="1" noChangeArrowheads="1"/>
        </xdr:cNvSpPr>
      </xdr:nvSpPr>
      <xdr:spPr bwMode="auto">
        <a:xfrm>
          <a:off x="8096250" y="419290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257</xdr:row>
      <xdr:rowOff>0</xdr:rowOff>
    </xdr:from>
    <xdr:to>
      <xdr:col>11</xdr:col>
      <xdr:colOff>314325</xdr:colOff>
      <xdr:row>258</xdr:row>
      <xdr:rowOff>133350</xdr:rowOff>
    </xdr:to>
    <xdr:sp macro="" textlink="">
      <xdr:nvSpPr>
        <xdr:cNvPr id="50726" name="AutoShape 1" descr="Eine Matrixformel, die Konstanten verwendet">
          <a:extLst>
            <a:ext uri="{FF2B5EF4-FFF2-40B4-BE49-F238E27FC236}">
              <a16:creationId xmlns:a16="http://schemas.microsoft.com/office/drawing/2014/main" id="{D23E4C32-B3DD-70F0-7BB1-2B612BD4D446}"/>
            </a:ext>
          </a:extLst>
        </xdr:cNvPr>
        <xdr:cNvSpPr>
          <a:spLocks noChangeAspect="1" noChangeArrowheads="1"/>
        </xdr:cNvSpPr>
      </xdr:nvSpPr>
      <xdr:spPr bwMode="auto">
        <a:xfrm>
          <a:off x="8096250" y="419290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257</xdr:row>
      <xdr:rowOff>0</xdr:rowOff>
    </xdr:from>
    <xdr:to>
      <xdr:col>11</xdr:col>
      <xdr:colOff>314325</xdr:colOff>
      <xdr:row>258</xdr:row>
      <xdr:rowOff>133350</xdr:rowOff>
    </xdr:to>
    <xdr:sp macro="" textlink="">
      <xdr:nvSpPr>
        <xdr:cNvPr id="50727" name="AutoShape 1" descr="Eine Matrixformel, die Konstanten verwendet">
          <a:extLst>
            <a:ext uri="{FF2B5EF4-FFF2-40B4-BE49-F238E27FC236}">
              <a16:creationId xmlns:a16="http://schemas.microsoft.com/office/drawing/2014/main" id="{918DC578-9D5D-38EF-7528-D8349E25D781}"/>
            </a:ext>
          </a:extLst>
        </xdr:cNvPr>
        <xdr:cNvSpPr>
          <a:spLocks noChangeAspect="1" noChangeArrowheads="1"/>
        </xdr:cNvSpPr>
      </xdr:nvSpPr>
      <xdr:spPr bwMode="auto">
        <a:xfrm>
          <a:off x="8096250" y="419290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184</xdr:row>
      <xdr:rowOff>0</xdr:rowOff>
    </xdr:from>
    <xdr:to>
      <xdr:col>11</xdr:col>
      <xdr:colOff>314325</xdr:colOff>
      <xdr:row>185</xdr:row>
      <xdr:rowOff>133350</xdr:rowOff>
    </xdr:to>
    <xdr:sp macro="" textlink="">
      <xdr:nvSpPr>
        <xdr:cNvPr id="50728" name="AutoShape 1" descr="Eine Matrixformel, die Konstanten verwendet">
          <a:extLst>
            <a:ext uri="{FF2B5EF4-FFF2-40B4-BE49-F238E27FC236}">
              <a16:creationId xmlns:a16="http://schemas.microsoft.com/office/drawing/2014/main" id="{14EB57FC-3817-2690-1951-7E15B2786A57}"/>
            </a:ext>
          </a:extLst>
        </xdr:cNvPr>
        <xdr:cNvSpPr>
          <a:spLocks noChangeAspect="1" noChangeArrowheads="1"/>
        </xdr:cNvSpPr>
      </xdr:nvSpPr>
      <xdr:spPr bwMode="auto">
        <a:xfrm>
          <a:off x="8096250" y="301085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184</xdr:row>
      <xdr:rowOff>0</xdr:rowOff>
    </xdr:from>
    <xdr:to>
      <xdr:col>11</xdr:col>
      <xdr:colOff>314325</xdr:colOff>
      <xdr:row>185</xdr:row>
      <xdr:rowOff>133350</xdr:rowOff>
    </xdr:to>
    <xdr:sp macro="" textlink="">
      <xdr:nvSpPr>
        <xdr:cNvPr id="50729" name="AutoShape 1" descr="Eine Matrixformel, die Konstanten verwendet">
          <a:extLst>
            <a:ext uri="{FF2B5EF4-FFF2-40B4-BE49-F238E27FC236}">
              <a16:creationId xmlns:a16="http://schemas.microsoft.com/office/drawing/2014/main" id="{5B1FCA00-489E-BA1D-0722-28F315AD7917}"/>
            </a:ext>
          </a:extLst>
        </xdr:cNvPr>
        <xdr:cNvSpPr>
          <a:spLocks noChangeAspect="1" noChangeArrowheads="1"/>
        </xdr:cNvSpPr>
      </xdr:nvSpPr>
      <xdr:spPr bwMode="auto">
        <a:xfrm>
          <a:off x="8096250" y="301085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184</xdr:row>
      <xdr:rowOff>0</xdr:rowOff>
    </xdr:from>
    <xdr:to>
      <xdr:col>11</xdr:col>
      <xdr:colOff>314325</xdr:colOff>
      <xdr:row>185</xdr:row>
      <xdr:rowOff>133350</xdr:rowOff>
    </xdr:to>
    <xdr:sp macro="" textlink="">
      <xdr:nvSpPr>
        <xdr:cNvPr id="50730" name="AutoShape 1" descr="Eine Matrixformel, die Konstanten verwendet">
          <a:extLst>
            <a:ext uri="{FF2B5EF4-FFF2-40B4-BE49-F238E27FC236}">
              <a16:creationId xmlns:a16="http://schemas.microsoft.com/office/drawing/2014/main" id="{E8519C18-75BD-1B2B-1812-2024A26CD737}"/>
            </a:ext>
          </a:extLst>
        </xdr:cNvPr>
        <xdr:cNvSpPr>
          <a:spLocks noChangeAspect="1" noChangeArrowheads="1"/>
        </xdr:cNvSpPr>
      </xdr:nvSpPr>
      <xdr:spPr bwMode="auto">
        <a:xfrm>
          <a:off x="8096250" y="301085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184</xdr:row>
      <xdr:rowOff>0</xdr:rowOff>
    </xdr:from>
    <xdr:to>
      <xdr:col>11</xdr:col>
      <xdr:colOff>314325</xdr:colOff>
      <xdr:row>185</xdr:row>
      <xdr:rowOff>133350</xdr:rowOff>
    </xdr:to>
    <xdr:sp macro="" textlink="">
      <xdr:nvSpPr>
        <xdr:cNvPr id="50731" name="AutoShape 1" descr="Eine Matrixformel, die Konstanten verwendet">
          <a:extLst>
            <a:ext uri="{FF2B5EF4-FFF2-40B4-BE49-F238E27FC236}">
              <a16:creationId xmlns:a16="http://schemas.microsoft.com/office/drawing/2014/main" id="{F923B744-C2AD-2FB9-8845-6DC59DE0C737}"/>
            </a:ext>
          </a:extLst>
        </xdr:cNvPr>
        <xdr:cNvSpPr>
          <a:spLocks noChangeAspect="1" noChangeArrowheads="1"/>
        </xdr:cNvSpPr>
      </xdr:nvSpPr>
      <xdr:spPr bwMode="auto">
        <a:xfrm>
          <a:off x="8096250" y="301085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184</xdr:row>
      <xdr:rowOff>0</xdr:rowOff>
    </xdr:from>
    <xdr:to>
      <xdr:col>11</xdr:col>
      <xdr:colOff>314325</xdr:colOff>
      <xdr:row>185</xdr:row>
      <xdr:rowOff>133350</xdr:rowOff>
    </xdr:to>
    <xdr:sp macro="" textlink="">
      <xdr:nvSpPr>
        <xdr:cNvPr id="50732" name="AutoShape 1" descr="Eine Matrixformel, die Konstanten verwendet">
          <a:extLst>
            <a:ext uri="{FF2B5EF4-FFF2-40B4-BE49-F238E27FC236}">
              <a16:creationId xmlns:a16="http://schemas.microsoft.com/office/drawing/2014/main" id="{3ED54DD7-C9C8-BD93-1ABF-AAF07808C9A3}"/>
            </a:ext>
          </a:extLst>
        </xdr:cNvPr>
        <xdr:cNvSpPr>
          <a:spLocks noChangeAspect="1" noChangeArrowheads="1"/>
        </xdr:cNvSpPr>
      </xdr:nvSpPr>
      <xdr:spPr bwMode="auto">
        <a:xfrm>
          <a:off x="8096250" y="301085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184</xdr:row>
      <xdr:rowOff>0</xdr:rowOff>
    </xdr:from>
    <xdr:to>
      <xdr:col>11</xdr:col>
      <xdr:colOff>314325</xdr:colOff>
      <xdr:row>185</xdr:row>
      <xdr:rowOff>133350</xdr:rowOff>
    </xdr:to>
    <xdr:sp macro="" textlink="">
      <xdr:nvSpPr>
        <xdr:cNvPr id="50733" name="AutoShape 1" descr="Eine Matrixformel, die Konstanten verwendet">
          <a:extLst>
            <a:ext uri="{FF2B5EF4-FFF2-40B4-BE49-F238E27FC236}">
              <a16:creationId xmlns:a16="http://schemas.microsoft.com/office/drawing/2014/main" id="{396DF466-FEEB-FD71-79F2-7D52E6C750AF}"/>
            </a:ext>
          </a:extLst>
        </xdr:cNvPr>
        <xdr:cNvSpPr>
          <a:spLocks noChangeAspect="1" noChangeArrowheads="1"/>
        </xdr:cNvSpPr>
      </xdr:nvSpPr>
      <xdr:spPr bwMode="auto">
        <a:xfrm>
          <a:off x="8096250" y="301085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374</xdr:row>
      <xdr:rowOff>0</xdr:rowOff>
    </xdr:from>
    <xdr:to>
      <xdr:col>11</xdr:col>
      <xdr:colOff>314325</xdr:colOff>
      <xdr:row>375</xdr:row>
      <xdr:rowOff>133350</xdr:rowOff>
    </xdr:to>
    <xdr:sp macro="" textlink="">
      <xdr:nvSpPr>
        <xdr:cNvPr id="50734" name="AutoShape 1" descr="Eine Matrixformel, die Konstanten verwendet">
          <a:extLst>
            <a:ext uri="{FF2B5EF4-FFF2-40B4-BE49-F238E27FC236}">
              <a16:creationId xmlns:a16="http://schemas.microsoft.com/office/drawing/2014/main" id="{C8B4F11D-4A40-3B5D-4A5E-BC93FB5C5A6D}"/>
            </a:ext>
          </a:extLst>
        </xdr:cNvPr>
        <xdr:cNvSpPr>
          <a:spLocks noChangeAspect="1" noChangeArrowheads="1"/>
        </xdr:cNvSpPr>
      </xdr:nvSpPr>
      <xdr:spPr bwMode="auto">
        <a:xfrm>
          <a:off x="8096250" y="608742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374</xdr:row>
      <xdr:rowOff>0</xdr:rowOff>
    </xdr:from>
    <xdr:to>
      <xdr:col>11</xdr:col>
      <xdr:colOff>314325</xdr:colOff>
      <xdr:row>375</xdr:row>
      <xdr:rowOff>133350</xdr:rowOff>
    </xdr:to>
    <xdr:sp macro="" textlink="">
      <xdr:nvSpPr>
        <xdr:cNvPr id="50735" name="AutoShape 1" descr="Eine Matrixformel, die Konstanten verwendet">
          <a:extLst>
            <a:ext uri="{FF2B5EF4-FFF2-40B4-BE49-F238E27FC236}">
              <a16:creationId xmlns:a16="http://schemas.microsoft.com/office/drawing/2014/main" id="{DC639D9B-BC2C-B6BD-8718-FD8E1D1E886B}"/>
            </a:ext>
          </a:extLst>
        </xdr:cNvPr>
        <xdr:cNvSpPr>
          <a:spLocks noChangeAspect="1" noChangeArrowheads="1"/>
        </xdr:cNvSpPr>
      </xdr:nvSpPr>
      <xdr:spPr bwMode="auto">
        <a:xfrm>
          <a:off x="8096250" y="608742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374</xdr:row>
      <xdr:rowOff>0</xdr:rowOff>
    </xdr:from>
    <xdr:to>
      <xdr:col>11</xdr:col>
      <xdr:colOff>314325</xdr:colOff>
      <xdr:row>375</xdr:row>
      <xdr:rowOff>133350</xdr:rowOff>
    </xdr:to>
    <xdr:sp macro="" textlink="">
      <xdr:nvSpPr>
        <xdr:cNvPr id="50736" name="AutoShape 1" descr="Eine Matrixformel, die Konstanten verwendet">
          <a:extLst>
            <a:ext uri="{FF2B5EF4-FFF2-40B4-BE49-F238E27FC236}">
              <a16:creationId xmlns:a16="http://schemas.microsoft.com/office/drawing/2014/main" id="{193E9E87-84ED-4FEC-55E0-425A5667AC5A}"/>
            </a:ext>
          </a:extLst>
        </xdr:cNvPr>
        <xdr:cNvSpPr>
          <a:spLocks noChangeAspect="1" noChangeArrowheads="1"/>
        </xdr:cNvSpPr>
      </xdr:nvSpPr>
      <xdr:spPr bwMode="auto">
        <a:xfrm>
          <a:off x="8096250" y="608742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374</xdr:row>
      <xdr:rowOff>0</xdr:rowOff>
    </xdr:from>
    <xdr:to>
      <xdr:col>11</xdr:col>
      <xdr:colOff>314325</xdr:colOff>
      <xdr:row>375</xdr:row>
      <xdr:rowOff>133350</xdr:rowOff>
    </xdr:to>
    <xdr:sp macro="" textlink="">
      <xdr:nvSpPr>
        <xdr:cNvPr id="50737" name="AutoShape 1" descr="Eine Matrixformel, die Konstanten verwendet">
          <a:extLst>
            <a:ext uri="{FF2B5EF4-FFF2-40B4-BE49-F238E27FC236}">
              <a16:creationId xmlns:a16="http://schemas.microsoft.com/office/drawing/2014/main" id="{BC77D60F-FECB-A01F-1B2E-E2E654F06D41}"/>
            </a:ext>
          </a:extLst>
        </xdr:cNvPr>
        <xdr:cNvSpPr>
          <a:spLocks noChangeAspect="1" noChangeArrowheads="1"/>
        </xdr:cNvSpPr>
      </xdr:nvSpPr>
      <xdr:spPr bwMode="auto">
        <a:xfrm>
          <a:off x="8096250" y="608742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374</xdr:row>
      <xdr:rowOff>0</xdr:rowOff>
    </xdr:from>
    <xdr:to>
      <xdr:col>11</xdr:col>
      <xdr:colOff>314325</xdr:colOff>
      <xdr:row>375</xdr:row>
      <xdr:rowOff>133350</xdr:rowOff>
    </xdr:to>
    <xdr:sp macro="" textlink="">
      <xdr:nvSpPr>
        <xdr:cNvPr id="50738" name="AutoShape 1" descr="Eine Matrixformel, die Konstanten verwendet">
          <a:extLst>
            <a:ext uri="{FF2B5EF4-FFF2-40B4-BE49-F238E27FC236}">
              <a16:creationId xmlns:a16="http://schemas.microsoft.com/office/drawing/2014/main" id="{DD8F27B0-4DD1-A04A-4B7E-C2298F8AE08D}"/>
            </a:ext>
          </a:extLst>
        </xdr:cNvPr>
        <xdr:cNvSpPr>
          <a:spLocks noChangeAspect="1" noChangeArrowheads="1"/>
        </xdr:cNvSpPr>
      </xdr:nvSpPr>
      <xdr:spPr bwMode="auto">
        <a:xfrm>
          <a:off x="8096250" y="608742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374</xdr:row>
      <xdr:rowOff>0</xdr:rowOff>
    </xdr:from>
    <xdr:to>
      <xdr:col>11</xdr:col>
      <xdr:colOff>314325</xdr:colOff>
      <xdr:row>375</xdr:row>
      <xdr:rowOff>133350</xdr:rowOff>
    </xdr:to>
    <xdr:sp macro="" textlink="">
      <xdr:nvSpPr>
        <xdr:cNvPr id="50739" name="AutoShape 1" descr="Eine Matrixformel, die Konstanten verwendet">
          <a:extLst>
            <a:ext uri="{FF2B5EF4-FFF2-40B4-BE49-F238E27FC236}">
              <a16:creationId xmlns:a16="http://schemas.microsoft.com/office/drawing/2014/main" id="{16B6043A-FAA0-0DAD-D1B7-85307763616E}"/>
            </a:ext>
          </a:extLst>
        </xdr:cNvPr>
        <xdr:cNvSpPr>
          <a:spLocks noChangeAspect="1" noChangeArrowheads="1"/>
        </xdr:cNvSpPr>
      </xdr:nvSpPr>
      <xdr:spPr bwMode="auto">
        <a:xfrm>
          <a:off x="8096250" y="608742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262</xdr:row>
      <xdr:rowOff>0</xdr:rowOff>
    </xdr:from>
    <xdr:to>
      <xdr:col>11</xdr:col>
      <xdr:colOff>314325</xdr:colOff>
      <xdr:row>263</xdr:row>
      <xdr:rowOff>133350</xdr:rowOff>
    </xdr:to>
    <xdr:sp macro="" textlink="">
      <xdr:nvSpPr>
        <xdr:cNvPr id="50740" name="AutoShape 1" descr="Eine Matrixformel, die Konstanten verwendet">
          <a:extLst>
            <a:ext uri="{FF2B5EF4-FFF2-40B4-BE49-F238E27FC236}">
              <a16:creationId xmlns:a16="http://schemas.microsoft.com/office/drawing/2014/main" id="{53B3900C-B310-0E30-7BD0-4A5DEB9CF7E3}"/>
            </a:ext>
          </a:extLst>
        </xdr:cNvPr>
        <xdr:cNvSpPr>
          <a:spLocks noChangeAspect="1" noChangeArrowheads="1"/>
        </xdr:cNvSpPr>
      </xdr:nvSpPr>
      <xdr:spPr bwMode="auto">
        <a:xfrm>
          <a:off x="8096250" y="427386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262</xdr:row>
      <xdr:rowOff>0</xdr:rowOff>
    </xdr:from>
    <xdr:to>
      <xdr:col>11</xdr:col>
      <xdr:colOff>314325</xdr:colOff>
      <xdr:row>263</xdr:row>
      <xdr:rowOff>133350</xdr:rowOff>
    </xdr:to>
    <xdr:sp macro="" textlink="">
      <xdr:nvSpPr>
        <xdr:cNvPr id="50741" name="AutoShape 1" descr="Eine Matrixformel, die Konstanten verwendet">
          <a:extLst>
            <a:ext uri="{FF2B5EF4-FFF2-40B4-BE49-F238E27FC236}">
              <a16:creationId xmlns:a16="http://schemas.microsoft.com/office/drawing/2014/main" id="{C7582C5B-1370-521E-D7AA-4DCDC791E39A}"/>
            </a:ext>
          </a:extLst>
        </xdr:cNvPr>
        <xdr:cNvSpPr>
          <a:spLocks noChangeAspect="1" noChangeArrowheads="1"/>
        </xdr:cNvSpPr>
      </xdr:nvSpPr>
      <xdr:spPr bwMode="auto">
        <a:xfrm>
          <a:off x="8096250" y="427386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262</xdr:row>
      <xdr:rowOff>0</xdr:rowOff>
    </xdr:from>
    <xdr:to>
      <xdr:col>11</xdr:col>
      <xdr:colOff>314325</xdr:colOff>
      <xdr:row>263</xdr:row>
      <xdr:rowOff>133350</xdr:rowOff>
    </xdr:to>
    <xdr:sp macro="" textlink="">
      <xdr:nvSpPr>
        <xdr:cNvPr id="50742" name="AutoShape 1" descr="Eine Matrixformel, die Konstanten verwendet">
          <a:extLst>
            <a:ext uri="{FF2B5EF4-FFF2-40B4-BE49-F238E27FC236}">
              <a16:creationId xmlns:a16="http://schemas.microsoft.com/office/drawing/2014/main" id="{818FCCB7-D5AE-ED59-E3A9-FA2A9353950A}"/>
            </a:ext>
          </a:extLst>
        </xdr:cNvPr>
        <xdr:cNvSpPr>
          <a:spLocks noChangeAspect="1" noChangeArrowheads="1"/>
        </xdr:cNvSpPr>
      </xdr:nvSpPr>
      <xdr:spPr bwMode="auto">
        <a:xfrm>
          <a:off x="8096250" y="427386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262</xdr:row>
      <xdr:rowOff>0</xdr:rowOff>
    </xdr:from>
    <xdr:to>
      <xdr:col>11</xdr:col>
      <xdr:colOff>314325</xdr:colOff>
      <xdr:row>263</xdr:row>
      <xdr:rowOff>133350</xdr:rowOff>
    </xdr:to>
    <xdr:sp macro="" textlink="">
      <xdr:nvSpPr>
        <xdr:cNvPr id="50743" name="AutoShape 1" descr="Eine Matrixformel, die Konstanten verwendet">
          <a:extLst>
            <a:ext uri="{FF2B5EF4-FFF2-40B4-BE49-F238E27FC236}">
              <a16:creationId xmlns:a16="http://schemas.microsoft.com/office/drawing/2014/main" id="{551C87BE-74C5-D353-6D2B-399C07281F2D}"/>
            </a:ext>
          </a:extLst>
        </xdr:cNvPr>
        <xdr:cNvSpPr>
          <a:spLocks noChangeAspect="1" noChangeArrowheads="1"/>
        </xdr:cNvSpPr>
      </xdr:nvSpPr>
      <xdr:spPr bwMode="auto">
        <a:xfrm>
          <a:off x="8096250" y="427386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262</xdr:row>
      <xdr:rowOff>0</xdr:rowOff>
    </xdr:from>
    <xdr:to>
      <xdr:col>11</xdr:col>
      <xdr:colOff>314325</xdr:colOff>
      <xdr:row>263</xdr:row>
      <xdr:rowOff>133350</xdr:rowOff>
    </xdr:to>
    <xdr:sp macro="" textlink="">
      <xdr:nvSpPr>
        <xdr:cNvPr id="50744" name="AutoShape 1" descr="Eine Matrixformel, die Konstanten verwendet">
          <a:extLst>
            <a:ext uri="{FF2B5EF4-FFF2-40B4-BE49-F238E27FC236}">
              <a16:creationId xmlns:a16="http://schemas.microsoft.com/office/drawing/2014/main" id="{09CE2C6F-AAE0-6E5E-027A-6A9D2A5D0D56}"/>
            </a:ext>
          </a:extLst>
        </xdr:cNvPr>
        <xdr:cNvSpPr>
          <a:spLocks noChangeAspect="1" noChangeArrowheads="1"/>
        </xdr:cNvSpPr>
      </xdr:nvSpPr>
      <xdr:spPr bwMode="auto">
        <a:xfrm>
          <a:off x="8096250" y="427386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262</xdr:row>
      <xdr:rowOff>0</xdr:rowOff>
    </xdr:from>
    <xdr:to>
      <xdr:col>11</xdr:col>
      <xdr:colOff>314325</xdr:colOff>
      <xdr:row>263</xdr:row>
      <xdr:rowOff>133350</xdr:rowOff>
    </xdr:to>
    <xdr:sp macro="" textlink="">
      <xdr:nvSpPr>
        <xdr:cNvPr id="50745" name="AutoShape 1" descr="Eine Matrixformel, die Konstanten verwendet">
          <a:extLst>
            <a:ext uri="{FF2B5EF4-FFF2-40B4-BE49-F238E27FC236}">
              <a16:creationId xmlns:a16="http://schemas.microsoft.com/office/drawing/2014/main" id="{8D292DDF-E471-70F4-7615-7DDB66EEB394}"/>
            </a:ext>
          </a:extLst>
        </xdr:cNvPr>
        <xdr:cNvSpPr>
          <a:spLocks noChangeAspect="1" noChangeArrowheads="1"/>
        </xdr:cNvSpPr>
      </xdr:nvSpPr>
      <xdr:spPr bwMode="auto">
        <a:xfrm>
          <a:off x="8096250" y="427386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163</xdr:row>
      <xdr:rowOff>0</xdr:rowOff>
    </xdr:from>
    <xdr:to>
      <xdr:col>11</xdr:col>
      <xdr:colOff>314325</xdr:colOff>
      <xdr:row>164</xdr:row>
      <xdr:rowOff>133350</xdr:rowOff>
    </xdr:to>
    <xdr:sp macro="" textlink="">
      <xdr:nvSpPr>
        <xdr:cNvPr id="50746" name="AutoShape 1" descr="Eine Matrixformel, die Konstanten verwendet">
          <a:extLst>
            <a:ext uri="{FF2B5EF4-FFF2-40B4-BE49-F238E27FC236}">
              <a16:creationId xmlns:a16="http://schemas.microsoft.com/office/drawing/2014/main" id="{BF776459-57BB-BF94-9C16-64AA8831871E}"/>
            </a:ext>
          </a:extLst>
        </xdr:cNvPr>
        <xdr:cNvSpPr>
          <a:spLocks noChangeAspect="1" noChangeArrowheads="1"/>
        </xdr:cNvSpPr>
      </xdr:nvSpPr>
      <xdr:spPr bwMode="auto">
        <a:xfrm>
          <a:off x="8096250" y="267081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163</xdr:row>
      <xdr:rowOff>0</xdr:rowOff>
    </xdr:from>
    <xdr:to>
      <xdr:col>11</xdr:col>
      <xdr:colOff>314325</xdr:colOff>
      <xdr:row>164</xdr:row>
      <xdr:rowOff>133350</xdr:rowOff>
    </xdr:to>
    <xdr:sp macro="" textlink="">
      <xdr:nvSpPr>
        <xdr:cNvPr id="50747" name="AutoShape 1" descr="Eine Matrixformel, die Konstanten verwendet">
          <a:extLst>
            <a:ext uri="{FF2B5EF4-FFF2-40B4-BE49-F238E27FC236}">
              <a16:creationId xmlns:a16="http://schemas.microsoft.com/office/drawing/2014/main" id="{09436A84-2DC4-E5B6-881F-C208116C03B3}"/>
            </a:ext>
          </a:extLst>
        </xdr:cNvPr>
        <xdr:cNvSpPr>
          <a:spLocks noChangeAspect="1" noChangeArrowheads="1"/>
        </xdr:cNvSpPr>
      </xdr:nvSpPr>
      <xdr:spPr bwMode="auto">
        <a:xfrm>
          <a:off x="8096250" y="267081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163</xdr:row>
      <xdr:rowOff>0</xdr:rowOff>
    </xdr:from>
    <xdr:to>
      <xdr:col>11</xdr:col>
      <xdr:colOff>314325</xdr:colOff>
      <xdr:row>164</xdr:row>
      <xdr:rowOff>133350</xdr:rowOff>
    </xdr:to>
    <xdr:sp macro="" textlink="">
      <xdr:nvSpPr>
        <xdr:cNvPr id="50748" name="AutoShape 1" descr="Eine Matrixformel, die Konstanten verwendet">
          <a:extLst>
            <a:ext uri="{FF2B5EF4-FFF2-40B4-BE49-F238E27FC236}">
              <a16:creationId xmlns:a16="http://schemas.microsoft.com/office/drawing/2014/main" id="{810434A4-CB97-293E-3D5D-FA69F28700B5}"/>
            </a:ext>
          </a:extLst>
        </xdr:cNvPr>
        <xdr:cNvSpPr>
          <a:spLocks noChangeAspect="1" noChangeArrowheads="1"/>
        </xdr:cNvSpPr>
      </xdr:nvSpPr>
      <xdr:spPr bwMode="auto">
        <a:xfrm>
          <a:off x="8096250" y="267081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163</xdr:row>
      <xdr:rowOff>0</xdr:rowOff>
    </xdr:from>
    <xdr:to>
      <xdr:col>11</xdr:col>
      <xdr:colOff>314325</xdr:colOff>
      <xdr:row>164</xdr:row>
      <xdr:rowOff>133350</xdr:rowOff>
    </xdr:to>
    <xdr:sp macro="" textlink="">
      <xdr:nvSpPr>
        <xdr:cNvPr id="50749" name="AutoShape 1" descr="Eine Matrixformel, die Konstanten verwendet">
          <a:extLst>
            <a:ext uri="{FF2B5EF4-FFF2-40B4-BE49-F238E27FC236}">
              <a16:creationId xmlns:a16="http://schemas.microsoft.com/office/drawing/2014/main" id="{8629E917-91F1-4D41-B149-C6B0D6B13D60}"/>
            </a:ext>
          </a:extLst>
        </xdr:cNvPr>
        <xdr:cNvSpPr>
          <a:spLocks noChangeAspect="1" noChangeArrowheads="1"/>
        </xdr:cNvSpPr>
      </xdr:nvSpPr>
      <xdr:spPr bwMode="auto">
        <a:xfrm>
          <a:off x="8096250" y="267081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163</xdr:row>
      <xdr:rowOff>0</xdr:rowOff>
    </xdr:from>
    <xdr:to>
      <xdr:col>11</xdr:col>
      <xdr:colOff>314325</xdr:colOff>
      <xdr:row>164</xdr:row>
      <xdr:rowOff>133350</xdr:rowOff>
    </xdr:to>
    <xdr:sp macro="" textlink="">
      <xdr:nvSpPr>
        <xdr:cNvPr id="50750" name="AutoShape 1" descr="Eine Matrixformel, die Konstanten verwendet">
          <a:extLst>
            <a:ext uri="{FF2B5EF4-FFF2-40B4-BE49-F238E27FC236}">
              <a16:creationId xmlns:a16="http://schemas.microsoft.com/office/drawing/2014/main" id="{56F7986B-5E21-ACBA-448D-67054309885C}"/>
            </a:ext>
          </a:extLst>
        </xdr:cNvPr>
        <xdr:cNvSpPr>
          <a:spLocks noChangeAspect="1" noChangeArrowheads="1"/>
        </xdr:cNvSpPr>
      </xdr:nvSpPr>
      <xdr:spPr bwMode="auto">
        <a:xfrm>
          <a:off x="8096250" y="267081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163</xdr:row>
      <xdr:rowOff>0</xdr:rowOff>
    </xdr:from>
    <xdr:to>
      <xdr:col>11</xdr:col>
      <xdr:colOff>314325</xdr:colOff>
      <xdr:row>164</xdr:row>
      <xdr:rowOff>133350</xdr:rowOff>
    </xdr:to>
    <xdr:sp macro="" textlink="">
      <xdr:nvSpPr>
        <xdr:cNvPr id="50751" name="AutoShape 1" descr="Eine Matrixformel, die Konstanten verwendet">
          <a:extLst>
            <a:ext uri="{FF2B5EF4-FFF2-40B4-BE49-F238E27FC236}">
              <a16:creationId xmlns:a16="http://schemas.microsoft.com/office/drawing/2014/main" id="{2DD47BA1-25E9-ECF3-4577-EC866C60F66D}"/>
            </a:ext>
          </a:extLst>
        </xdr:cNvPr>
        <xdr:cNvSpPr>
          <a:spLocks noChangeAspect="1" noChangeArrowheads="1"/>
        </xdr:cNvSpPr>
      </xdr:nvSpPr>
      <xdr:spPr bwMode="auto">
        <a:xfrm>
          <a:off x="8096250" y="267081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175</xdr:row>
      <xdr:rowOff>0</xdr:rowOff>
    </xdr:from>
    <xdr:to>
      <xdr:col>11</xdr:col>
      <xdr:colOff>314325</xdr:colOff>
      <xdr:row>176</xdr:row>
      <xdr:rowOff>133350</xdr:rowOff>
    </xdr:to>
    <xdr:sp macro="" textlink="">
      <xdr:nvSpPr>
        <xdr:cNvPr id="50752" name="AutoShape 1" descr="Eine Matrixformel, die Konstanten verwendet">
          <a:extLst>
            <a:ext uri="{FF2B5EF4-FFF2-40B4-BE49-F238E27FC236}">
              <a16:creationId xmlns:a16="http://schemas.microsoft.com/office/drawing/2014/main" id="{CC5FDE6F-512E-F33F-BCF9-7B747F371EC8}"/>
            </a:ext>
          </a:extLst>
        </xdr:cNvPr>
        <xdr:cNvSpPr>
          <a:spLocks noChangeAspect="1" noChangeArrowheads="1"/>
        </xdr:cNvSpPr>
      </xdr:nvSpPr>
      <xdr:spPr bwMode="auto">
        <a:xfrm>
          <a:off x="8096250" y="286512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175</xdr:row>
      <xdr:rowOff>0</xdr:rowOff>
    </xdr:from>
    <xdr:to>
      <xdr:col>11</xdr:col>
      <xdr:colOff>314325</xdr:colOff>
      <xdr:row>176</xdr:row>
      <xdr:rowOff>133350</xdr:rowOff>
    </xdr:to>
    <xdr:sp macro="" textlink="">
      <xdr:nvSpPr>
        <xdr:cNvPr id="50753" name="AutoShape 1" descr="Eine Matrixformel, die Konstanten verwendet">
          <a:extLst>
            <a:ext uri="{FF2B5EF4-FFF2-40B4-BE49-F238E27FC236}">
              <a16:creationId xmlns:a16="http://schemas.microsoft.com/office/drawing/2014/main" id="{9C1B2ADA-AB09-FA88-6166-A4FCB6AB1620}"/>
            </a:ext>
          </a:extLst>
        </xdr:cNvPr>
        <xdr:cNvSpPr>
          <a:spLocks noChangeAspect="1" noChangeArrowheads="1"/>
        </xdr:cNvSpPr>
      </xdr:nvSpPr>
      <xdr:spPr bwMode="auto">
        <a:xfrm>
          <a:off x="8096250" y="286512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175</xdr:row>
      <xdr:rowOff>0</xdr:rowOff>
    </xdr:from>
    <xdr:to>
      <xdr:col>11</xdr:col>
      <xdr:colOff>314325</xdr:colOff>
      <xdr:row>176</xdr:row>
      <xdr:rowOff>133350</xdr:rowOff>
    </xdr:to>
    <xdr:sp macro="" textlink="">
      <xdr:nvSpPr>
        <xdr:cNvPr id="50754" name="AutoShape 1" descr="Eine Matrixformel, die Konstanten verwendet">
          <a:extLst>
            <a:ext uri="{FF2B5EF4-FFF2-40B4-BE49-F238E27FC236}">
              <a16:creationId xmlns:a16="http://schemas.microsoft.com/office/drawing/2014/main" id="{5FBE22A3-838C-F1B4-FD9D-1BE293B646B8}"/>
            </a:ext>
          </a:extLst>
        </xdr:cNvPr>
        <xdr:cNvSpPr>
          <a:spLocks noChangeAspect="1" noChangeArrowheads="1"/>
        </xdr:cNvSpPr>
      </xdr:nvSpPr>
      <xdr:spPr bwMode="auto">
        <a:xfrm>
          <a:off x="8096250" y="286512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175</xdr:row>
      <xdr:rowOff>0</xdr:rowOff>
    </xdr:from>
    <xdr:to>
      <xdr:col>11</xdr:col>
      <xdr:colOff>314325</xdr:colOff>
      <xdr:row>176</xdr:row>
      <xdr:rowOff>133350</xdr:rowOff>
    </xdr:to>
    <xdr:sp macro="" textlink="">
      <xdr:nvSpPr>
        <xdr:cNvPr id="50755" name="AutoShape 1" descr="Eine Matrixformel, die Konstanten verwendet">
          <a:extLst>
            <a:ext uri="{FF2B5EF4-FFF2-40B4-BE49-F238E27FC236}">
              <a16:creationId xmlns:a16="http://schemas.microsoft.com/office/drawing/2014/main" id="{D6809E25-796C-2757-2AE0-59955DD39743}"/>
            </a:ext>
          </a:extLst>
        </xdr:cNvPr>
        <xdr:cNvSpPr>
          <a:spLocks noChangeAspect="1" noChangeArrowheads="1"/>
        </xdr:cNvSpPr>
      </xdr:nvSpPr>
      <xdr:spPr bwMode="auto">
        <a:xfrm>
          <a:off x="8096250" y="286512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175</xdr:row>
      <xdr:rowOff>0</xdr:rowOff>
    </xdr:from>
    <xdr:to>
      <xdr:col>11</xdr:col>
      <xdr:colOff>314325</xdr:colOff>
      <xdr:row>176</xdr:row>
      <xdr:rowOff>133350</xdr:rowOff>
    </xdr:to>
    <xdr:sp macro="" textlink="">
      <xdr:nvSpPr>
        <xdr:cNvPr id="50756" name="AutoShape 1" descr="Eine Matrixformel, die Konstanten verwendet">
          <a:extLst>
            <a:ext uri="{FF2B5EF4-FFF2-40B4-BE49-F238E27FC236}">
              <a16:creationId xmlns:a16="http://schemas.microsoft.com/office/drawing/2014/main" id="{AE69493A-02A5-2E35-EB62-3FE7E740AEA0}"/>
            </a:ext>
          </a:extLst>
        </xdr:cNvPr>
        <xdr:cNvSpPr>
          <a:spLocks noChangeAspect="1" noChangeArrowheads="1"/>
        </xdr:cNvSpPr>
      </xdr:nvSpPr>
      <xdr:spPr bwMode="auto">
        <a:xfrm>
          <a:off x="8096250" y="286512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175</xdr:row>
      <xdr:rowOff>0</xdr:rowOff>
    </xdr:from>
    <xdr:to>
      <xdr:col>11</xdr:col>
      <xdr:colOff>314325</xdr:colOff>
      <xdr:row>176</xdr:row>
      <xdr:rowOff>133350</xdr:rowOff>
    </xdr:to>
    <xdr:sp macro="" textlink="">
      <xdr:nvSpPr>
        <xdr:cNvPr id="50757" name="AutoShape 1" descr="Eine Matrixformel, die Konstanten verwendet">
          <a:extLst>
            <a:ext uri="{FF2B5EF4-FFF2-40B4-BE49-F238E27FC236}">
              <a16:creationId xmlns:a16="http://schemas.microsoft.com/office/drawing/2014/main" id="{3C0390B9-99DD-404F-69D8-1E1103F22D26}"/>
            </a:ext>
          </a:extLst>
        </xdr:cNvPr>
        <xdr:cNvSpPr>
          <a:spLocks noChangeAspect="1" noChangeArrowheads="1"/>
        </xdr:cNvSpPr>
      </xdr:nvSpPr>
      <xdr:spPr bwMode="auto">
        <a:xfrm>
          <a:off x="8096250" y="286512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54</xdr:row>
      <xdr:rowOff>0</xdr:rowOff>
    </xdr:from>
    <xdr:to>
      <xdr:col>11</xdr:col>
      <xdr:colOff>314325</xdr:colOff>
      <xdr:row>55</xdr:row>
      <xdr:rowOff>133350</xdr:rowOff>
    </xdr:to>
    <xdr:sp macro="" textlink="">
      <xdr:nvSpPr>
        <xdr:cNvPr id="50758" name="AutoShape 1" descr="Eine Matrixformel, die Konstanten verwendet">
          <a:extLst>
            <a:ext uri="{FF2B5EF4-FFF2-40B4-BE49-F238E27FC236}">
              <a16:creationId xmlns:a16="http://schemas.microsoft.com/office/drawing/2014/main" id="{4ECAD4EA-4D05-17EF-D9D9-33AA75B8A36F}"/>
            </a:ext>
          </a:extLst>
        </xdr:cNvPr>
        <xdr:cNvSpPr>
          <a:spLocks noChangeAspect="1" noChangeArrowheads="1"/>
        </xdr:cNvSpPr>
      </xdr:nvSpPr>
      <xdr:spPr bwMode="auto">
        <a:xfrm>
          <a:off x="8096250" y="90582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54</xdr:row>
      <xdr:rowOff>0</xdr:rowOff>
    </xdr:from>
    <xdr:to>
      <xdr:col>11</xdr:col>
      <xdr:colOff>314325</xdr:colOff>
      <xdr:row>55</xdr:row>
      <xdr:rowOff>133350</xdr:rowOff>
    </xdr:to>
    <xdr:sp macro="" textlink="">
      <xdr:nvSpPr>
        <xdr:cNvPr id="50759" name="AutoShape 1" descr="Eine Matrixformel, die Konstanten verwendet">
          <a:extLst>
            <a:ext uri="{FF2B5EF4-FFF2-40B4-BE49-F238E27FC236}">
              <a16:creationId xmlns:a16="http://schemas.microsoft.com/office/drawing/2014/main" id="{877A5406-2920-329A-41A3-09B15D38F857}"/>
            </a:ext>
          </a:extLst>
        </xdr:cNvPr>
        <xdr:cNvSpPr>
          <a:spLocks noChangeAspect="1" noChangeArrowheads="1"/>
        </xdr:cNvSpPr>
      </xdr:nvSpPr>
      <xdr:spPr bwMode="auto">
        <a:xfrm>
          <a:off x="8096250" y="90582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54</xdr:row>
      <xdr:rowOff>0</xdr:rowOff>
    </xdr:from>
    <xdr:to>
      <xdr:col>11</xdr:col>
      <xdr:colOff>314325</xdr:colOff>
      <xdr:row>55</xdr:row>
      <xdr:rowOff>133350</xdr:rowOff>
    </xdr:to>
    <xdr:sp macro="" textlink="">
      <xdr:nvSpPr>
        <xdr:cNvPr id="50760" name="AutoShape 1" descr="Eine Matrixformel, die Konstanten verwendet">
          <a:extLst>
            <a:ext uri="{FF2B5EF4-FFF2-40B4-BE49-F238E27FC236}">
              <a16:creationId xmlns:a16="http://schemas.microsoft.com/office/drawing/2014/main" id="{F6777040-E937-0B30-26BE-6090FD15BA95}"/>
            </a:ext>
          </a:extLst>
        </xdr:cNvPr>
        <xdr:cNvSpPr>
          <a:spLocks noChangeAspect="1" noChangeArrowheads="1"/>
        </xdr:cNvSpPr>
      </xdr:nvSpPr>
      <xdr:spPr bwMode="auto">
        <a:xfrm>
          <a:off x="8096250" y="90582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54</xdr:row>
      <xdr:rowOff>0</xdr:rowOff>
    </xdr:from>
    <xdr:to>
      <xdr:col>11</xdr:col>
      <xdr:colOff>314325</xdr:colOff>
      <xdr:row>55</xdr:row>
      <xdr:rowOff>133350</xdr:rowOff>
    </xdr:to>
    <xdr:sp macro="" textlink="">
      <xdr:nvSpPr>
        <xdr:cNvPr id="50761" name="AutoShape 1" descr="Eine Matrixformel, die Konstanten verwendet">
          <a:extLst>
            <a:ext uri="{FF2B5EF4-FFF2-40B4-BE49-F238E27FC236}">
              <a16:creationId xmlns:a16="http://schemas.microsoft.com/office/drawing/2014/main" id="{A69BE60F-9500-04A4-4FC0-F4F63CEC5496}"/>
            </a:ext>
          </a:extLst>
        </xdr:cNvPr>
        <xdr:cNvSpPr>
          <a:spLocks noChangeAspect="1" noChangeArrowheads="1"/>
        </xdr:cNvSpPr>
      </xdr:nvSpPr>
      <xdr:spPr bwMode="auto">
        <a:xfrm>
          <a:off x="8096250" y="90582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54</xdr:row>
      <xdr:rowOff>0</xdr:rowOff>
    </xdr:from>
    <xdr:to>
      <xdr:col>11</xdr:col>
      <xdr:colOff>314325</xdr:colOff>
      <xdr:row>55</xdr:row>
      <xdr:rowOff>133350</xdr:rowOff>
    </xdr:to>
    <xdr:sp macro="" textlink="">
      <xdr:nvSpPr>
        <xdr:cNvPr id="50762" name="AutoShape 1" descr="Eine Matrixformel, die Konstanten verwendet">
          <a:extLst>
            <a:ext uri="{FF2B5EF4-FFF2-40B4-BE49-F238E27FC236}">
              <a16:creationId xmlns:a16="http://schemas.microsoft.com/office/drawing/2014/main" id="{2510EC58-881A-3621-354A-05941B4316D6}"/>
            </a:ext>
          </a:extLst>
        </xdr:cNvPr>
        <xdr:cNvSpPr>
          <a:spLocks noChangeAspect="1" noChangeArrowheads="1"/>
        </xdr:cNvSpPr>
      </xdr:nvSpPr>
      <xdr:spPr bwMode="auto">
        <a:xfrm>
          <a:off x="8096250" y="90582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54</xdr:row>
      <xdr:rowOff>0</xdr:rowOff>
    </xdr:from>
    <xdr:to>
      <xdr:col>11</xdr:col>
      <xdr:colOff>314325</xdr:colOff>
      <xdr:row>55</xdr:row>
      <xdr:rowOff>133350</xdr:rowOff>
    </xdr:to>
    <xdr:sp macro="" textlink="">
      <xdr:nvSpPr>
        <xdr:cNvPr id="50763" name="AutoShape 1" descr="Eine Matrixformel, die Konstanten verwendet">
          <a:extLst>
            <a:ext uri="{FF2B5EF4-FFF2-40B4-BE49-F238E27FC236}">
              <a16:creationId xmlns:a16="http://schemas.microsoft.com/office/drawing/2014/main" id="{5B79A696-F78B-EF39-9CA3-FADF33B76CB0}"/>
            </a:ext>
          </a:extLst>
        </xdr:cNvPr>
        <xdr:cNvSpPr>
          <a:spLocks noChangeAspect="1" noChangeArrowheads="1"/>
        </xdr:cNvSpPr>
      </xdr:nvSpPr>
      <xdr:spPr bwMode="auto">
        <a:xfrm>
          <a:off x="8096250" y="90582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92</xdr:row>
      <xdr:rowOff>0</xdr:rowOff>
    </xdr:from>
    <xdr:to>
      <xdr:col>11</xdr:col>
      <xdr:colOff>314325</xdr:colOff>
      <xdr:row>93</xdr:row>
      <xdr:rowOff>133350</xdr:rowOff>
    </xdr:to>
    <xdr:sp macro="" textlink="">
      <xdr:nvSpPr>
        <xdr:cNvPr id="50764" name="AutoShape 1" descr="Eine Matrixformel, die Konstanten verwendet">
          <a:extLst>
            <a:ext uri="{FF2B5EF4-FFF2-40B4-BE49-F238E27FC236}">
              <a16:creationId xmlns:a16="http://schemas.microsoft.com/office/drawing/2014/main" id="{109A0486-1896-6E64-483A-8B8800D6D32F}"/>
            </a:ext>
          </a:extLst>
        </xdr:cNvPr>
        <xdr:cNvSpPr>
          <a:spLocks noChangeAspect="1" noChangeArrowheads="1"/>
        </xdr:cNvSpPr>
      </xdr:nvSpPr>
      <xdr:spPr bwMode="auto">
        <a:xfrm>
          <a:off x="8096250" y="152114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92</xdr:row>
      <xdr:rowOff>0</xdr:rowOff>
    </xdr:from>
    <xdr:to>
      <xdr:col>11</xdr:col>
      <xdr:colOff>314325</xdr:colOff>
      <xdr:row>93</xdr:row>
      <xdr:rowOff>133350</xdr:rowOff>
    </xdr:to>
    <xdr:sp macro="" textlink="">
      <xdr:nvSpPr>
        <xdr:cNvPr id="50765" name="AutoShape 1" descr="Eine Matrixformel, die Konstanten verwendet">
          <a:extLst>
            <a:ext uri="{FF2B5EF4-FFF2-40B4-BE49-F238E27FC236}">
              <a16:creationId xmlns:a16="http://schemas.microsoft.com/office/drawing/2014/main" id="{FBB3D90D-E94B-E1AE-2F9E-2AC81BA5AF2F}"/>
            </a:ext>
          </a:extLst>
        </xdr:cNvPr>
        <xdr:cNvSpPr>
          <a:spLocks noChangeAspect="1" noChangeArrowheads="1"/>
        </xdr:cNvSpPr>
      </xdr:nvSpPr>
      <xdr:spPr bwMode="auto">
        <a:xfrm>
          <a:off x="8096250" y="152114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92</xdr:row>
      <xdr:rowOff>0</xdr:rowOff>
    </xdr:from>
    <xdr:to>
      <xdr:col>11</xdr:col>
      <xdr:colOff>314325</xdr:colOff>
      <xdr:row>93</xdr:row>
      <xdr:rowOff>133350</xdr:rowOff>
    </xdr:to>
    <xdr:sp macro="" textlink="">
      <xdr:nvSpPr>
        <xdr:cNvPr id="50766" name="AutoShape 1" descr="Eine Matrixformel, die Konstanten verwendet">
          <a:extLst>
            <a:ext uri="{FF2B5EF4-FFF2-40B4-BE49-F238E27FC236}">
              <a16:creationId xmlns:a16="http://schemas.microsoft.com/office/drawing/2014/main" id="{BFDA24BC-3D69-9682-B998-2E1C1849A2A6}"/>
            </a:ext>
          </a:extLst>
        </xdr:cNvPr>
        <xdr:cNvSpPr>
          <a:spLocks noChangeAspect="1" noChangeArrowheads="1"/>
        </xdr:cNvSpPr>
      </xdr:nvSpPr>
      <xdr:spPr bwMode="auto">
        <a:xfrm>
          <a:off x="8096250" y="152114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92</xdr:row>
      <xdr:rowOff>0</xdr:rowOff>
    </xdr:from>
    <xdr:to>
      <xdr:col>11</xdr:col>
      <xdr:colOff>314325</xdr:colOff>
      <xdr:row>93</xdr:row>
      <xdr:rowOff>133350</xdr:rowOff>
    </xdr:to>
    <xdr:sp macro="" textlink="">
      <xdr:nvSpPr>
        <xdr:cNvPr id="50767" name="AutoShape 1" descr="Eine Matrixformel, die Konstanten verwendet">
          <a:extLst>
            <a:ext uri="{FF2B5EF4-FFF2-40B4-BE49-F238E27FC236}">
              <a16:creationId xmlns:a16="http://schemas.microsoft.com/office/drawing/2014/main" id="{529862D9-5C5D-A7F4-F49B-DB8BB980325E}"/>
            </a:ext>
          </a:extLst>
        </xdr:cNvPr>
        <xdr:cNvSpPr>
          <a:spLocks noChangeAspect="1" noChangeArrowheads="1"/>
        </xdr:cNvSpPr>
      </xdr:nvSpPr>
      <xdr:spPr bwMode="auto">
        <a:xfrm>
          <a:off x="8096250" y="152114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92</xdr:row>
      <xdr:rowOff>0</xdr:rowOff>
    </xdr:from>
    <xdr:to>
      <xdr:col>11</xdr:col>
      <xdr:colOff>314325</xdr:colOff>
      <xdr:row>93</xdr:row>
      <xdr:rowOff>133350</xdr:rowOff>
    </xdr:to>
    <xdr:sp macro="" textlink="">
      <xdr:nvSpPr>
        <xdr:cNvPr id="50768" name="AutoShape 1" descr="Eine Matrixformel, die Konstanten verwendet">
          <a:extLst>
            <a:ext uri="{FF2B5EF4-FFF2-40B4-BE49-F238E27FC236}">
              <a16:creationId xmlns:a16="http://schemas.microsoft.com/office/drawing/2014/main" id="{285EB050-5FFF-FB86-7725-6F664D32F7E9}"/>
            </a:ext>
          </a:extLst>
        </xdr:cNvPr>
        <xdr:cNvSpPr>
          <a:spLocks noChangeAspect="1" noChangeArrowheads="1"/>
        </xdr:cNvSpPr>
      </xdr:nvSpPr>
      <xdr:spPr bwMode="auto">
        <a:xfrm>
          <a:off x="8096250" y="152114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92</xdr:row>
      <xdr:rowOff>0</xdr:rowOff>
    </xdr:from>
    <xdr:to>
      <xdr:col>11</xdr:col>
      <xdr:colOff>314325</xdr:colOff>
      <xdr:row>93</xdr:row>
      <xdr:rowOff>133350</xdr:rowOff>
    </xdr:to>
    <xdr:sp macro="" textlink="">
      <xdr:nvSpPr>
        <xdr:cNvPr id="50769" name="AutoShape 1" descr="Eine Matrixformel, die Konstanten verwendet">
          <a:extLst>
            <a:ext uri="{FF2B5EF4-FFF2-40B4-BE49-F238E27FC236}">
              <a16:creationId xmlns:a16="http://schemas.microsoft.com/office/drawing/2014/main" id="{07E24DA7-261B-4904-3C94-483B9CF2FA38}"/>
            </a:ext>
          </a:extLst>
        </xdr:cNvPr>
        <xdr:cNvSpPr>
          <a:spLocks noChangeAspect="1" noChangeArrowheads="1"/>
        </xdr:cNvSpPr>
      </xdr:nvSpPr>
      <xdr:spPr bwMode="auto">
        <a:xfrm>
          <a:off x="8096250" y="152114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120</xdr:row>
      <xdr:rowOff>0</xdr:rowOff>
    </xdr:from>
    <xdr:to>
      <xdr:col>11</xdr:col>
      <xdr:colOff>314325</xdr:colOff>
      <xdr:row>121</xdr:row>
      <xdr:rowOff>133350</xdr:rowOff>
    </xdr:to>
    <xdr:sp macro="" textlink="">
      <xdr:nvSpPr>
        <xdr:cNvPr id="50770" name="AutoShape 1" descr="Eine Matrixformel, die Konstanten verwendet">
          <a:extLst>
            <a:ext uri="{FF2B5EF4-FFF2-40B4-BE49-F238E27FC236}">
              <a16:creationId xmlns:a16="http://schemas.microsoft.com/office/drawing/2014/main" id="{7E701752-6F59-AE40-3722-35955E42204B}"/>
            </a:ext>
          </a:extLst>
        </xdr:cNvPr>
        <xdr:cNvSpPr>
          <a:spLocks noChangeAspect="1" noChangeArrowheads="1"/>
        </xdr:cNvSpPr>
      </xdr:nvSpPr>
      <xdr:spPr bwMode="auto">
        <a:xfrm>
          <a:off x="8096250" y="197453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120</xdr:row>
      <xdr:rowOff>0</xdr:rowOff>
    </xdr:from>
    <xdr:to>
      <xdr:col>11</xdr:col>
      <xdr:colOff>314325</xdr:colOff>
      <xdr:row>121</xdr:row>
      <xdr:rowOff>133350</xdr:rowOff>
    </xdr:to>
    <xdr:sp macro="" textlink="">
      <xdr:nvSpPr>
        <xdr:cNvPr id="50771" name="AutoShape 1" descr="Eine Matrixformel, die Konstanten verwendet">
          <a:extLst>
            <a:ext uri="{FF2B5EF4-FFF2-40B4-BE49-F238E27FC236}">
              <a16:creationId xmlns:a16="http://schemas.microsoft.com/office/drawing/2014/main" id="{D40D69B1-5A30-866B-4C29-B6DA5EB602EB}"/>
            </a:ext>
          </a:extLst>
        </xdr:cNvPr>
        <xdr:cNvSpPr>
          <a:spLocks noChangeAspect="1" noChangeArrowheads="1"/>
        </xdr:cNvSpPr>
      </xdr:nvSpPr>
      <xdr:spPr bwMode="auto">
        <a:xfrm>
          <a:off x="8096250" y="197453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120</xdr:row>
      <xdr:rowOff>0</xdr:rowOff>
    </xdr:from>
    <xdr:to>
      <xdr:col>11</xdr:col>
      <xdr:colOff>314325</xdr:colOff>
      <xdr:row>121</xdr:row>
      <xdr:rowOff>133350</xdr:rowOff>
    </xdr:to>
    <xdr:sp macro="" textlink="">
      <xdr:nvSpPr>
        <xdr:cNvPr id="50772" name="AutoShape 1" descr="Eine Matrixformel, die Konstanten verwendet">
          <a:extLst>
            <a:ext uri="{FF2B5EF4-FFF2-40B4-BE49-F238E27FC236}">
              <a16:creationId xmlns:a16="http://schemas.microsoft.com/office/drawing/2014/main" id="{9AC14FDD-BA9B-7CA7-3758-4576CCA8AAAC}"/>
            </a:ext>
          </a:extLst>
        </xdr:cNvPr>
        <xdr:cNvSpPr>
          <a:spLocks noChangeAspect="1" noChangeArrowheads="1"/>
        </xdr:cNvSpPr>
      </xdr:nvSpPr>
      <xdr:spPr bwMode="auto">
        <a:xfrm>
          <a:off x="8096250" y="197453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120</xdr:row>
      <xdr:rowOff>0</xdr:rowOff>
    </xdr:from>
    <xdr:to>
      <xdr:col>11</xdr:col>
      <xdr:colOff>314325</xdr:colOff>
      <xdr:row>121</xdr:row>
      <xdr:rowOff>133350</xdr:rowOff>
    </xdr:to>
    <xdr:sp macro="" textlink="">
      <xdr:nvSpPr>
        <xdr:cNvPr id="50773" name="AutoShape 1" descr="Eine Matrixformel, die Konstanten verwendet">
          <a:extLst>
            <a:ext uri="{FF2B5EF4-FFF2-40B4-BE49-F238E27FC236}">
              <a16:creationId xmlns:a16="http://schemas.microsoft.com/office/drawing/2014/main" id="{776EB006-3C3D-99BB-4CDE-5E60F8B77228}"/>
            </a:ext>
          </a:extLst>
        </xdr:cNvPr>
        <xdr:cNvSpPr>
          <a:spLocks noChangeAspect="1" noChangeArrowheads="1"/>
        </xdr:cNvSpPr>
      </xdr:nvSpPr>
      <xdr:spPr bwMode="auto">
        <a:xfrm>
          <a:off x="8096250" y="197453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120</xdr:row>
      <xdr:rowOff>0</xdr:rowOff>
    </xdr:from>
    <xdr:to>
      <xdr:col>11</xdr:col>
      <xdr:colOff>314325</xdr:colOff>
      <xdr:row>121</xdr:row>
      <xdr:rowOff>133350</xdr:rowOff>
    </xdr:to>
    <xdr:sp macro="" textlink="">
      <xdr:nvSpPr>
        <xdr:cNvPr id="50774" name="AutoShape 1" descr="Eine Matrixformel, die Konstanten verwendet">
          <a:extLst>
            <a:ext uri="{FF2B5EF4-FFF2-40B4-BE49-F238E27FC236}">
              <a16:creationId xmlns:a16="http://schemas.microsoft.com/office/drawing/2014/main" id="{23439E82-B28D-3A62-F83B-1A17A867AD89}"/>
            </a:ext>
          </a:extLst>
        </xdr:cNvPr>
        <xdr:cNvSpPr>
          <a:spLocks noChangeAspect="1" noChangeArrowheads="1"/>
        </xdr:cNvSpPr>
      </xdr:nvSpPr>
      <xdr:spPr bwMode="auto">
        <a:xfrm>
          <a:off x="8096250" y="197453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120</xdr:row>
      <xdr:rowOff>0</xdr:rowOff>
    </xdr:from>
    <xdr:to>
      <xdr:col>11</xdr:col>
      <xdr:colOff>314325</xdr:colOff>
      <xdr:row>121</xdr:row>
      <xdr:rowOff>133350</xdr:rowOff>
    </xdr:to>
    <xdr:sp macro="" textlink="">
      <xdr:nvSpPr>
        <xdr:cNvPr id="50775" name="AutoShape 1" descr="Eine Matrixformel, die Konstanten verwendet">
          <a:extLst>
            <a:ext uri="{FF2B5EF4-FFF2-40B4-BE49-F238E27FC236}">
              <a16:creationId xmlns:a16="http://schemas.microsoft.com/office/drawing/2014/main" id="{2F08CF5A-66D3-C365-AB97-DEBCEE7AF082}"/>
            </a:ext>
          </a:extLst>
        </xdr:cNvPr>
        <xdr:cNvSpPr>
          <a:spLocks noChangeAspect="1" noChangeArrowheads="1"/>
        </xdr:cNvSpPr>
      </xdr:nvSpPr>
      <xdr:spPr bwMode="auto">
        <a:xfrm>
          <a:off x="8096250" y="197453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107</xdr:row>
      <xdr:rowOff>0</xdr:rowOff>
    </xdr:from>
    <xdr:to>
      <xdr:col>11</xdr:col>
      <xdr:colOff>314325</xdr:colOff>
      <xdr:row>108</xdr:row>
      <xdr:rowOff>133350</xdr:rowOff>
    </xdr:to>
    <xdr:sp macro="" textlink="">
      <xdr:nvSpPr>
        <xdr:cNvPr id="50776" name="AutoShape 1" descr="Eine Matrixformel, die Konstanten verwendet">
          <a:extLst>
            <a:ext uri="{FF2B5EF4-FFF2-40B4-BE49-F238E27FC236}">
              <a16:creationId xmlns:a16="http://schemas.microsoft.com/office/drawing/2014/main" id="{49D2A8FB-2CB9-2917-A412-3E46F33E736B}"/>
            </a:ext>
          </a:extLst>
        </xdr:cNvPr>
        <xdr:cNvSpPr>
          <a:spLocks noChangeAspect="1" noChangeArrowheads="1"/>
        </xdr:cNvSpPr>
      </xdr:nvSpPr>
      <xdr:spPr bwMode="auto">
        <a:xfrm>
          <a:off x="8096250" y="176403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107</xdr:row>
      <xdr:rowOff>0</xdr:rowOff>
    </xdr:from>
    <xdr:to>
      <xdr:col>11</xdr:col>
      <xdr:colOff>314325</xdr:colOff>
      <xdr:row>108</xdr:row>
      <xdr:rowOff>133350</xdr:rowOff>
    </xdr:to>
    <xdr:sp macro="" textlink="">
      <xdr:nvSpPr>
        <xdr:cNvPr id="50777" name="AutoShape 1" descr="Eine Matrixformel, die Konstanten verwendet">
          <a:extLst>
            <a:ext uri="{FF2B5EF4-FFF2-40B4-BE49-F238E27FC236}">
              <a16:creationId xmlns:a16="http://schemas.microsoft.com/office/drawing/2014/main" id="{F74786C4-E509-5B53-3A77-410CD46FF82B}"/>
            </a:ext>
          </a:extLst>
        </xdr:cNvPr>
        <xdr:cNvSpPr>
          <a:spLocks noChangeAspect="1" noChangeArrowheads="1"/>
        </xdr:cNvSpPr>
      </xdr:nvSpPr>
      <xdr:spPr bwMode="auto">
        <a:xfrm>
          <a:off x="8096250" y="176403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107</xdr:row>
      <xdr:rowOff>0</xdr:rowOff>
    </xdr:from>
    <xdr:to>
      <xdr:col>11</xdr:col>
      <xdr:colOff>314325</xdr:colOff>
      <xdr:row>108</xdr:row>
      <xdr:rowOff>133350</xdr:rowOff>
    </xdr:to>
    <xdr:sp macro="" textlink="">
      <xdr:nvSpPr>
        <xdr:cNvPr id="50778" name="AutoShape 1" descr="Eine Matrixformel, die Konstanten verwendet">
          <a:extLst>
            <a:ext uri="{FF2B5EF4-FFF2-40B4-BE49-F238E27FC236}">
              <a16:creationId xmlns:a16="http://schemas.microsoft.com/office/drawing/2014/main" id="{20E2B794-B8A5-C9FE-E1E2-DC980A15B5B7}"/>
            </a:ext>
          </a:extLst>
        </xdr:cNvPr>
        <xdr:cNvSpPr>
          <a:spLocks noChangeAspect="1" noChangeArrowheads="1"/>
        </xdr:cNvSpPr>
      </xdr:nvSpPr>
      <xdr:spPr bwMode="auto">
        <a:xfrm>
          <a:off x="8096250" y="176403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107</xdr:row>
      <xdr:rowOff>0</xdr:rowOff>
    </xdr:from>
    <xdr:to>
      <xdr:col>11</xdr:col>
      <xdr:colOff>314325</xdr:colOff>
      <xdr:row>108</xdr:row>
      <xdr:rowOff>133350</xdr:rowOff>
    </xdr:to>
    <xdr:sp macro="" textlink="">
      <xdr:nvSpPr>
        <xdr:cNvPr id="50779" name="AutoShape 1" descr="Eine Matrixformel, die Konstanten verwendet">
          <a:extLst>
            <a:ext uri="{FF2B5EF4-FFF2-40B4-BE49-F238E27FC236}">
              <a16:creationId xmlns:a16="http://schemas.microsoft.com/office/drawing/2014/main" id="{967E9B11-9281-6C59-DBF4-B53376D74C93}"/>
            </a:ext>
          </a:extLst>
        </xdr:cNvPr>
        <xdr:cNvSpPr>
          <a:spLocks noChangeAspect="1" noChangeArrowheads="1"/>
        </xdr:cNvSpPr>
      </xdr:nvSpPr>
      <xdr:spPr bwMode="auto">
        <a:xfrm>
          <a:off x="8096250" y="176403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107</xdr:row>
      <xdr:rowOff>0</xdr:rowOff>
    </xdr:from>
    <xdr:to>
      <xdr:col>11</xdr:col>
      <xdr:colOff>314325</xdr:colOff>
      <xdr:row>108</xdr:row>
      <xdr:rowOff>133350</xdr:rowOff>
    </xdr:to>
    <xdr:sp macro="" textlink="">
      <xdr:nvSpPr>
        <xdr:cNvPr id="50780" name="AutoShape 1" descr="Eine Matrixformel, die Konstanten verwendet">
          <a:extLst>
            <a:ext uri="{FF2B5EF4-FFF2-40B4-BE49-F238E27FC236}">
              <a16:creationId xmlns:a16="http://schemas.microsoft.com/office/drawing/2014/main" id="{5A166B6B-4E62-3401-A3AD-3A22DC802FB0}"/>
            </a:ext>
          </a:extLst>
        </xdr:cNvPr>
        <xdr:cNvSpPr>
          <a:spLocks noChangeAspect="1" noChangeArrowheads="1"/>
        </xdr:cNvSpPr>
      </xdr:nvSpPr>
      <xdr:spPr bwMode="auto">
        <a:xfrm>
          <a:off x="8096250" y="176403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107</xdr:row>
      <xdr:rowOff>0</xdr:rowOff>
    </xdr:from>
    <xdr:to>
      <xdr:col>11</xdr:col>
      <xdr:colOff>314325</xdr:colOff>
      <xdr:row>108</xdr:row>
      <xdr:rowOff>133350</xdr:rowOff>
    </xdr:to>
    <xdr:sp macro="" textlink="">
      <xdr:nvSpPr>
        <xdr:cNvPr id="50781" name="AutoShape 1" descr="Eine Matrixformel, die Konstanten verwendet">
          <a:extLst>
            <a:ext uri="{FF2B5EF4-FFF2-40B4-BE49-F238E27FC236}">
              <a16:creationId xmlns:a16="http://schemas.microsoft.com/office/drawing/2014/main" id="{C283CF06-30B6-07B5-B77E-6511C7775B5B}"/>
            </a:ext>
          </a:extLst>
        </xdr:cNvPr>
        <xdr:cNvSpPr>
          <a:spLocks noChangeAspect="1" noChangeArrowheads="1"/>
        </xdr:cNvSpPr>
      </xdr:nvSpPr>
      <xdr:spPr bwMode="auto">
        <a:xfrm>
          <a:off x="8096250" y="176403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</xdr:row>
      <xdr:rowOff>0</xdr:rowOff>
    </xdr:from>
    <xdr:to>
      <xdr:col>11</xdr:col>
      <xdr:colOff>314325</xdr:colOff>
      <xdr:row>36</xdr:row>
      <xdr:rowOff>133350</xdr:rowOff>
    </xdr:to>
    <xdr:sp macro="" textlink="">
      <xdr:nvSpPr>
        <xdr:cNvPr id="50782" name="AutoShape 1" descr="Eine Matrixformel, die Konstanten verwendet">
          <a:extLst>
            <a:ext uri="{FF2B5EF4-FFF2-40B4-BE49-F238E27FC236}">
              <a16:creationId xmlns:a16="http://schemas.microsoft.com/office/drawing/2014/main" id="{A2BEF600-3522-F439-7B02-9E9D41516C16}"/>
            </a:ext>
          </a:extLst>
        </xdr:cNvPr>
        <xdr:cNvSpPr>
          <a:spLocks noChangeAspect="1" noChangeArrowheads="1"/>
        </xdr:cNvSpPr>
      </xdr:nvSpPr>
      <xdr:spPr bwMode="auto">
        <a:xfrm>
          <a:off x="8096250" y="59817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</xdr:row>
      <xdr:rowOff>0</xdr:rowOff>
    </xdr:from>
    <xdr:to>
      <xdr:col>11</xdr:col>
      <xdr:colOff>314325</xdr:colOff>
      <xdr:row>36</xdr:row>
      <xdr:rowOff>133350</xdr:rowOff>
    </xdr:to>
    <xdr:sp macro="" textlink="">
      <xdr:nvSpPr>
        <xdr:cNvPr id="50783" name="AutoShape 1" descr="Eine Matrixformel, die Konstanten verwendet">
          <a:extLst>
            <a:ext uri="{FF2B5EF4-FFF2-40B4-BE49-F238E27FC236}">
              <a16:creationId xmlns:a16="http://schemas.microsoft.com/office/drawing/2014/main" id="{E7BA5A0E-9AC3-3AFD-F3F6-E046031F7BE5}"/>
            </a:ext>
          </a:extLst>
        </xdr:cNvPr>
        <xdr:cNvSpPr>
          <a:spLocks noChangeAspect="1" noChangeArrowheads="1"/>
        </xdr:cNvSpPr>
      </xdr:nvSpPr>
      <xdr:spPr bwMode="auto">
        <a:xfrm>
          <a:off x="8096250" y="59817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</xdr:row>
      <xdr:rowOff>0</xdr:rowOff>
    </xdr:from>
    <xdr:to>
      <xdr:col>11</xdr:col>
      <xdr:colOff>314325</xdr:colOff>
      <xdr:row>36</xdr:row>
      <xdr:rowOff>133350</xdr:rowOff>
    </xdr:to>
    <xdr:sp macro="" textlink="">
      <xdr:nvSpPr>
        <xdr:cNvPr id="50784" name="AutoShape 1" descr="Eine Matrixformel, die Konstanten verwendet">
          <a:extLst>
            <a:ext uri="{FF2B5EF4-FFF2-40B4-BE49-F238E27FC236}">
              <a16:creationId xmlns:a16="http://schemas.microsoft.com/office/drawing/2014/main" id="{84A5587E-B2BA-41B6-4D48-620B5C13C3BF}"/>
            </a:ext>
          </a:extLst>
        </xdr:cNvPr>
        <xdr:cNvSpPr>
          <a:spLocks noChangeAspect="1" noChangeArrowheads="1"/>
        </xdr:cNvSpPr>
      </xdr:nvSpPr>
      <xdr:spPr bwMode="auto">
        <a:xfrm>
          <a:off x="8096250" y="59817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</xdr:row>
      <xdr:rowOff>0</xdr:rowOff>
    </xdr:from>
    <xdr:to>
      <xdr:col>11</xdr:col>
      <xdr:colOff>314325</xdr:colOff>
      <xdr:row>36</xdr:row>
      <xdr:rowOff>133350</xdr:rowOff>
    </xdr:to>
    <xdr:sp macro="" textlink="">
      <xdr:nvSpPr>
        <xdr:cNvPr id="50785" name="AutoShape 1" descr="Eine Matrixformel, die Konstanten verwendet">
          <a:extLst>
            <a:ext uri="{FF2B5EF4-FFF2-40B4-BE49-F238E27FC236}">
              <a16:creationId xmlns:a16="http://schemas.microsoft.com/office/drawing/2014/main" id="{5B3A44CC-69D7-B25F-5093-D6C5E409EF84}"/>
            </a:ext>
          </a:extLst>
        </xdr:cNvPr>
        <xdr:cNvSpPr>
          <a:spLocks noChangeAspect="1" noChangeArrowheads="1"/>
        </xdr:cNvSpPr>
      </xdr:nvSpPr>
      <xdr:spPr bwMode="auto">
        <a:xfrm>
          <a:off x="8096250" y="59817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</xdr:row>
      <xdr:rowOff>0</xdr:rowOff>
    </xdr:from>
    <xdr:to>
      <xdr:col>11</xdr:col>
      <xdr:colOff>314325</xdr:colOff>
      <xdr:row>36</xdr:row>
      <xdr:rowOff>133350</xdr:rowOff>
    </xdr:to>
    <xdr:sp macro="" textlink="">
      <xdr:nvSpPr>
        <xdr:cNvPr id="50786" name="AutoShape 1" descr="Eine Matrixformel, die Konstanten verwendet">
          <a:extLst>
            <a:ext uri="{FF2B5EF4-FFF2-40B4-BE49-F238E27FC236}">
              <a16:creationId xmlns:a16="http://schemas.microsoft.com/office/drawing/2014/main" id="{587CCDE1-8168-7EBE-A581-C7C7105BCD66}"/>
            </a:ext>
          </a:extLst>
        </xdr:cNvPr>
        <xdr:cNvSpPr>
          <a:spLocks noChangeAspect="1" noChangeArrowheads="1"/>
        </xdr:cNvSpPr>
      </xdr:nvSpPr>
      <xdr:spPr bwMode="auto">
        <a:xfrm>
          <a:off x="8096250" y="59817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</xdr:row>
      <xdr:rowOff>0</xdr:rowOff>
    </xdr:from>
    <xdr:to>
      <xdr:col>11</xdr:col>
      <xdr:colOff>314325</xdr:colOff>
      <xdr:row>36</xdr:row>
      <xdr:rowOff>133350</xdr:rowOff>
    </xdr:to>
    <xdr:sp macro="" textlink="">
      <xdr:nvSpPr>
        <xdr:cNvPr id="50787" name="AutoShape 1" descr="Eine Matrixformel, die Konstanten verwendet">
          <a:extLst>
            <a:ext uri="{FF2B5EF4-FFF2-40B4-BE49-F238E27FC236}">
              <a16:creationId xmlns:a16="http://schemas.microsoft.com/office/drawing/2014/main" id="{6C8B8872-1287-0071-95B1-0694CA76587C}"/>
            </a:ext>
          </a:extLst>
        </xdr:cNvPr>
        <xdr:cNvSpPr>
          <a:spLocks noChangeAspect="1" noChangeArrowheads="1"/>
        </xdr:cNvSpPr>
      </xdr:nvSpPr>
      <xdr:spPr bwMode="auto">
        <a:xfrm>
          <a:off x="8096250" y="59817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207</xdr:row>
      <xdr:rowOff>0</xdr:rowOff>
    </xdr:from>
    <xdr:to>
      <xdr:col>11</xdr:col>
      <xdr:colOff>314325</xdr:colOff>
      <xdr:row>208</xdr:row>
      <xdr:rowOff>133350</xdr:rowOff>
    </xdr:to>
    <xdr:sp macro="" textlink="">
      <xdr:nvSpPr>
        <xdr:cNvPr id="50788" name="AutoShape 1" descr="Eine Matrixformel, die Konstanten verwendet">
          <a:extLst>
            <a:ext uri="{FF2B5EF4-FFF2-40B4-BE49-F238E27FC236}">
              <a16:creationId xmlns:a16="http://schemas.microsoft.com/office/drawing/2014/main" id="{C19E19C3-805A-C9FB-0BA6-8AA698B57A4F}"/>
            </a:ext>
          </a:extLst>
        </xdr:cNvPr>
        <xdr:cNvSpPr>
          <a:spLocks noChangeAspect="1" noChangeArrowheads="1"/>
        </xdr:cNvSpPr>
      </xdr:nvSpPr>
      <xdr:spPr bwMode="auto">
        <a:xfrm>
          <a:off x="8096250" y="338328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207</xdr:row>
      <xdr:rowOff>0</xdr:rowOff>
    </xdr:from>
    <xdr:to>
      <xdr:col>11</xdr:col>
      <xdr:colOff>314325</xdr:colOff>
      <xdr:row>208</xdr:row>
      <xdr:rowOff>133350</xdr:rowOff>
    </xdr:to>
    <xdr:sp macro="" textlink="">
      <xdr:nvSpPr>
        <xdr:cNvPr id="50789" name="AutoShape 1" descr="Eine Matrixformel, die Konstanten verwendet">
          <a:extLst>
            <a:ext uri="{FF2B5EF4-FFF2-40B4-BE49-F238E27FC236}">
              <a16:creationId xmlns:a16="http://schemas.microsoft.com/office/drawing/2014/main" id="{60CEFB85-B240-B27F-760D-9B896E83619F}"/>
            </a:ext>
          </a:extLst>
        </xdr:cNvPr>
        <xdr:cNvSpPr>
          <a:spLocks noChangeAspect="1" noChangeArrowheads="1"/>
        </xdr:cNvSpPr>
      </xdr:nvSpPr>
      <xdr:spPr bwMode="auto">
        <a:xfrm>
          <a:off x="8096250" y="338328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207</xdr:row>
      <xdr:rowOff>0</xdr:rowOff>
    </xdr:from>
    <xdr:to>
      <xdr:col>11</xdr:col>
      <xdr:colOff>314325</xdr:colOff>
      <xdr:row>208</xdr:row>
      <xdr:rowOff>133350</xdr:rowOff>
    </xdr:to>
    <xdr:sp macro="" textlink="">
      <xdr:nvSpPr>
        <xdr:cNvPr id="50790" name="AutoShape 1" descr="Eine Matrixformel, die Konstanten verwendet">
          <a:extLst>
            <a:ext uri="{FF2B5EF4-FFF2-40B4-BE49-F238E27FC236}">
              <a16:creationId xmlns:a16="http://schemas.microsoft.com/office/drawing/2014/main" id="{FDA4145C-5C23-8647-7FE8-7426508BC840}"/>
            </a:ext>
          </a:extLst>
        </xdr:cNvPr>
        <xdr:cNvSpPr>
          <a:spLocks noChangeAspect="1" noChangeArrowheads="1"/>
        </xdr:cNvSpPr>
      </xdr:nvSpPr>
      <xdr:spPr bwMode="auto">
        <a:xfrm>
          <a:off x="8096250" y="338328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207</xdr:row>
      <xdr:rowOff>0</xdr:rowOff>
    </xdr:from>
    <xdr:to>
      <xdr:col>11</xdr:col>
      <xdr:colOff>314325</xdr:colOff>
      <xdr:row>208</xdr:row>
      <xdr:rowOff>133350</xdr:rowOff>
    </xdr:to>
    <xdr:sp macro="" textlink="">
      <xdr:nvSpPr>
        <xdr:cNvPr id="50791" name="AutoShape 1" descr="Eine Matrixformel, die Konstanten verwendet">
          <a:extLst>
            <a:ext uri="{FF2B5EF4-FFF2-40B4-BE49-F238E27FC236}">
              <a16:creationId xmlns:a16="http://schemas.microsoft.com/office/drawing/2014/main" id="{F1993527-EDFA-258D-46C4-ED93FCDE6717}"/>
            </a:ext>
          </a:extLst>
        </xdr:cNvPr>
        <xdr:cNvSpPr>
          <a:spLocks noChangeAspect="1" noChangeArrowheads="1"/>
        </xdr:cNvSpPr>
      </xdr:nvSpPr>
      <xdr:spPr bwMode="auto">
        <a:xfrm>
          <a:off x="8096250" y="338328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207</xdr:row>
      <xdr:rowOff>0</xdr:rowOff>
    </xdr:from>
    <xdr:to>
      <xdr:col>11</xdr:col>
      <xdr:colOff>314325</xdr:colOff>
      <xdr:row>208</xdr:row>
      <xdr:rowOff>133350</xdr:rowOff>
    </xdr:to>
    <xdr:sp macro="" textlink="">
      <xdr:nvSpPr>
        <xdr:cNvPr id="50792" name="AutoShape 1" descr="Eine Matrixformel, die Konstanten verwendet">
          <a:extLst>
            <a:ext uri="{FF2B5EF4-FFF2-40B4-BE49-F238E27FC236}">
              <a16:creationId xmlns:a16="http://schemas.microsoft.com/office/drawing/2014/main" id="{4749074F-67CF-AEF0-6851-9BD541CB9E51}"/>
            </a:ext>
          </a:extLst>
        </xdr:cNvPr>
        <xdr:cNvSpPr>
          <a:spLocks noChangeAspect="1" noChangeArrowheads="1"/>
        </xdr:cNvSpPr>
      </xdr:nvSpPr>
      <xdr:spPr bwMode="auto">
        <a:xfrm>
          <a:off x="8096250" y="338328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207</xdr:row>
      <xdr:rowOff>0</xdr:rowOff>
    </xdr:from>
    <xdr:to>
      <xdr:col>11</xdr:col>
      <xdr:colOff>314325</xdr:colOff>
      <xdr:row>208</xdr:row>
      <xdr:rowOff>133350</xdr:rowOff>
    </xdr:to>
    <xdr:sp macro="" textlink="">
      <xdr:nvSpPr>
        <xdr:cNvPr id="50793" name="AutoShape 1" descr="Eine Matrixformel, die Konstanten verwendet">
          <a:extLst>
            <a:ext uri="{FF2B5EF4-FFF2-40B4-BE49-F238E27FC236}">
              <a16:creationId xmlns:a16="http://schemas.microsoft.com/office/drawing/2014/main" id="{CA8CAE43-57C3-6960-4092-DFFA2A662B65}"/>
            </a:ext>
          </a:extLst>
        </xdr:cNvPr>
        <xdr:cNvSpPr>
          <a:spLocks noChangeAspect="1" noChangeArrowheads="1"/>
        </xdr:cNvSpPr>
      </xdr:nvSpPr>
      <xdr:spPr bwMode="auto">
        <a:xfrm>
          <a:off x="8096250" y="338328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360</xdr:row>
      <xdr:rowOff>0</xdr:rowOff>
    </xdr:from>
    <xdr:to>
      <xdr:col>11</xdr:col>
      <xdr:colOff>314325</xdr:colOff>
      <xdr:row>361</xdr:row>
      <xdr:rowOff>133350</xdr:rowOff>
    </xdr:to>
    <xdr:sp macro="" textlink="">
      <xdr:nvSpPr>
        <xdr:cNvPr id="50794" name="AutoShape 1" descr="Eine Matrixformel, die Konstanten verwendet">
          <a:extLst>
            <a:ext uri="{FF2B5EF4-FFF2-40B4-BE49-F238E27FC236}">
              <a16:creationId xmlns:a16="http://schemas.microsoft.com/office/drawing/2014/main" id="{7B11790C-DF7B-5F1D-21E0-6E8FD9B2F824}"/>
            </a:ext>
          </a:extLst>
        </xdr:cNvPr>
        <xdr:cNvSpPr>
          <a:spLocks noChangeAspect="1" noChangeArrowheads="1"/>
        </xdr:cNvSpPr>
      </xdr:nvSpPr>
      <xdr:spPr bwMode="auto">
        <a:xfrm>
          <a:off x="8096250" y="586073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360</xdr:row>
      <xdr:rowOff>0</xdr:rowOff>
    </xdr:from>
    <xdr:to>
      <xdr:col>11</xdr:col>
      <xdr:colOff>314325</xdr:colOff>
      <xdr:row>361</xdr:row>
      <xdr:rowOff>133350</xdr:rowOff>
    </xdr:to>
    <xdr:sp macro="" textlink="">
      <xdr:nvSpPr>
        <xdr:cNvPr id="50795" name="AutoShape 1" descr="Eine Matrixformel, die Konstanten verwendet">
          <a:extLst>
            <a:ext uri="{FF2B5EF4-FFF2-40B4-BE49-F238E27FC236}">
              <a16:creationId xmlns:a16="http://schemas.microsoft.com/office/drawing/2014/main" id="{D6DED15E-1755-D153-1573-5FA7F5D30E33}"/>
            </a:ext>
          </a:extLst>
        </xdr:cNvPr>
        <xdr:cNvSpPr>
          <a:spLocks noChangeAspect="1" noChangeArrowheads="1"/>
        </xdr:cNvSpPr>
      </xdr:nvSpPr>
      <xdr:spPr bwMode="auto">
        <a:xfrm>
          <a:off x="8096250" y="586073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360</xdr:row>
      <xdr:rowOff>0</xdr:rowOff>
    </xdr:from>
    <xdr:to>
      <xdr:col>11</xdr:col>
      <xdr:colOff>314325</xdr:colOff>
      <xdr:row>361</xdr:row>
      <xdr:rowOff>133350</xdr:rowOff>
    </xdr:to>
    <xdr:sp macro="" textlink="">
      <xdr:nvSpPr>
        <xdr:cNvPr id="50796" name="AutoShape 1" descr="Eine Matrixformel, die Konstanten verwendet">
          <a:extLst>
            <a:ext uri="{FF2B5EF4-FFF2-40B4-BE49-F238E27FC236}">
              <a16:creationId xmlns:a16="http://schemas.microsoft.com/office/drawing/2014/main" id="{8EA71D8A-653B-B0B0-B45F-818BC07E7078}"/>
            </a:ext>
          </a:extLst>
        </xdr:cNvPr>
        <xdr:cNvSpPr>
          <a:spLocks noChangeAspect="1" noChangeArrowheads="1"/>
        </xdr:cNvSpPr>
      </xdr:nvSpPr>
      <xdr:spPr bwMode="auto">
        <a:xfrm>
          <a:off x="8096250" y="586073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360</xdr:row>
      <xdr:rowOff>0</xdr:rowOff>
    </xdr:from>
    <xdr:to>
      <xdr:col>11</xdr:col>
      <xdr:colOff>314325</xdr:colOff>
      <xdr:row>361</xdr:row>
      <xdr:rowOff>133350</xdr:rowOff>
    </xdr:to>
    <xdr:sp macro="" textlink="">
      <xdr:nvSpPr>
        <xdr:cNvPr id="50797" name="AutoShape 1" descr="Eine Matrixformel, die Konstanten verwendet">
          <a:extLst>
            <a:ext uri="{FF2B5EF4-FFF2-40B4-BE49-F238E27FC236}">
              <a16:creationId xmlns:a16="http://schemas.microsoft.com/office/drawing/2014/main" id="{AE4A61ED-5A22-5FF6-8B78-56A0055FD67D}"/>
            </a:ext>
          </a:extLst>
        </xdr:cNvPr>
        <xdr:cNvSpPr>
          <a:spLocks noChangeAspect="1" noChangeArrowheads="1"/>
        </xdr:cNvSpPr>
      </xdr:nvSpPr>
      <xdr:spPr bwMode="auto">
        <a:xfrm>
          <a:off x="8096250" y="586073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360</xdr:row>
      <xdr:rowOff>0</xdr:rowOff>
    </xdr:from>
    <xdr:to>
      <xdr:col>11</xdr:col>
      <xdr:colOff>314325</xdr:colOff>
      <xdr:row>361</xdr:row>
      <xdr:rowOff>133350</xdr:rowOff>
    </xdr:to>
    <xdr:sp macro="" textlink="">
      <xdr:nvSpPr>
        <xdr:cNvPr id="50798" name="AutoShape 1" descr="Eine Matrixformel, die Konstanten verwendet">
          <a:extLst>
            <a:ext uri="{FF2B5EF4-FFF2-40B4-BE49-F238E27FC236}">
              <a16:creationId xmlns:a16="http://schemas.microsoft.com/office/drawing/2014/main" id="{71FEAE66-2EF8-EA91-8A2D-DD5C3713095B}"/>
            </a:ext>
          </a:extLst>
        </xdr:cNvPr>
        <xdr:cNvSpPr>
          <a:spLocks noChangeAspect="1" noChangeArrowheads="1"/>
        </xdr:cNvSpPr>
      </xdr:nvSpPr>
      <xdr:spPr bwMode="auto">
        <a:xfrm>
          <a:off x="8096250" y="586073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360</xdr:row>
      <xdr:rowOff>0</xdr:rowOff>
    </xdr:from>
    <xdr:to>
      <xdr:col>11</xdr:col>
      <xdr:colOff>314325</xdr:colOff>
      <xdr:row>361</xdr:row>
      <xdr:rowOff>133350</xdr:rowOff>
    </xdr:to>
    <xdr:sp macro="" textlink="">
      <xdr:nvSpPr>
        <xdr:cNvPr id="50799" name="AutoShape 1" descr="Eine Matrixformel, die Konstanten verwendet">
          <a:extLst>
            <a:ext uri="{FF2B5EF4-FFF2-40B4-BE49-F238E27FC236}">
              <a16:creationId xmlns:a16="http://schemas.microsoft.com/office/drawing/2014/main" id="{63048B94-79E6-1C78-5FCF-DC92E2CC692A}"/>
            </a:ext>
          </a:extLst>
        </xdr:cNvPr>
        <xdr:cNvSpPr>
          <a:spLocks noChangeAspect="1" noChangeArrowheads="1"/>
        </xdr:cNvSpPr>
      </xdr:nvSpPr>
      <xdr:spPr bwMode="auto">
        <a:xfrm>
          <a:off x="8096250" y="586073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254</xdr:row>
      <xdr:rowOff>0</xdr:rowOff>
    </xdr:from>
    <xdr:to>
      <xdr:col>11</xdr:col>
      <xdr:colOff>314325</xdr:colOff>
      <xdr:row>255</xdr:row>
      <xdr:rowOff>133350</xdr:rowOff>
    </xdr:to>
    <xdr:sp macro="" textlink="">
      <xdr:nvSpPr>
        <xdr:cNvPr id="50800" name="AutoShape 1" descr="Eine Matrixformel, die Konstanten verwendet">
          <a:extLst>
            <a:ext uri="{FF2B5EF4-FFF2-40B4-BE49-F238E27FC236}">
              <a16:creationId xmlns:a16="http://schemas.microsoft.com/office/drawing/2014/main" id="{B2EAD0BF-21CF-A37C-C1C9-C7BCDFDF3780}"/>
            </a:ext>
          </a:extLst>
        </xdr:cNvPr>
        <xdr:cNvSpPr>
          <a:spLocks noChangeAspect="1" noChangeArrowheads="1"/>
        </xdr:cNvSpPr>
      </xdr:nvSpPr>
      <xdr:spPr bwMode="auto">
        <a:xfrm>
          <a:off x="8096250" y="414432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254</xdr:row>
      <xdr:rowOff>0</xdr:rowOff>
    </xdr:from>
    <xdr:to>
      <xdr:col>11</xdr:col>
      <xdr:colOff>314325</xdr:colOff>
      <xdr:row>255</xdr:row>
      <xdr:rowOff>133350</xdr:rowOff>
    </xdr:to>
    <xdr:sp macro="" textlink="">
      <xdr:nvSpPr>
        <xdr:cNvPr id="50801" name="AutoShape 1" descr="Eine Matrixformel, die Konstanten verwendet">
          <a:extLst>
            <a:ext uri="{FF2B5EF4-FFF2-40B4-BE49-F238E27FC236}">
              <a16:creationId xmlns:a16="http://schemas.microsoft.com/office/drawing/2014/main" id="{D5795069-B19B-0741-6660-2B96CC5272A1}"/>
            </a:ext>
          </a:extLst>
        </xdr:cNvPr>
        <xdr:cNvSpPr>
          <a:spLocks noChangeAspect="1" noChangeArrowheads="1"/>
        </xdr:cNvSpPr>
      </xdr:nvSpPr>
      <xdr:spPr bwMode="auto">
        <a:xfrm>
          <a:off x="8096250" y="414432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254</xdr:row>
      <xdr:rowOff>0</xdr:rowOff>
    </xdr:from>
    <xdr:to>
      <xdr:col>11</xdr:col>
      <xdr:colOff>314325</xdr:colOff>
      <xdr:row>255</xdr:row>
      <xdr:rowOff>133350</xdr:rowOff>
    </xdr:to>
    <xdr:sp macro="" textlink="">
      <xdr:nvSpPr>
        <xdr:cNvPr id="50802" name="AutoShape 1" descr="Eine Matrixformel, die Konstanten verwendet">
          <a:extLst>
            <a:ext uri="{FF2B5EF4-FFF2-40B4-BE49-F238E27FC236}">
              <a16:creationId xmlns:a16="http://schemas.microsoft.com/office/drawing/2014/main" id="{74D16862-6077-B260-6079-3913D7F55D8E}"/>
            </a:ext>
          </a:extLst>
        </xdr:cNvPr>
        <xdr:cNvSpPr>
          <a:spLocks noChangeAspect="1" noChangeArrowheads="1"/>
        </xdr:cNvSpPr>
      </xdr:nvSpPr>
      <xdr:spPr bwMode="auto">
        <a:xfrm>
          <a:off x="8096250" y="414432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254</xdr:row>
      <xdr:rowOff>0</xdr:rowOff>
    </xdr:from>
    <xdr:to>
      <xdr:col>11</xdr:col>
      <xdr:colOff>314325</xdr:colOff>
      <xdr:row>255</xdr:row>
      <xdr:rowOff>133350</xdr:rowOff>
    </xdr:to>
    <xdr:sp macro="" textlink="">
      <xdr:nvSpPr>
        <xdr:cNvPr id="50803" name="AutoShape 1" descr="Eine Matrixformel, die Konstanten verwendet">
          <a:extLst>
            <a:ext uri="{FF2B5EF4-FFF2-40B4-BE49-F238E27FC236}">
              <a16:creationId xmlns:a16="http://schemas.microsoft.com/office/drawing/2014/main" id="{E4E71B0B-3E95-B425-9E45-5D35859D84B0}"/>
            </a:ext>
          </a:extLst>
        </xdr:cNvPr>
        <xdr:cNvSpPr>
          <a:spLocks noChangeAspect="1" noChangeArrowheads="1"/>
        </xdr:cNvSpPr>
      </xdr:nvSpPr>
      <xdr:spPr bwMode="auto">
        <a:xfrm>
          <a:off x="8096250" y="414432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254</xdr:row>
      <xdr:rowOff>0</xdr:rowOff>
    </xdr:from>
    <xdr:to>
      <xdr:col>11</xdr:col>
      <xdr:colOff>314325</xdr:colOff>
      <xdr:row>255</xdr:row>
      <xdr:rowOff>133350</xdr:rowOff>
    </xdr:to>
    <xdr:sp macro="" textlink="">
      <xdr:nvSpPr>
        <xdr:cNvPr id="50804" name="AutoShape 1" descr="Eine Matrixformel, die Konstanten verwendet">
          <a:extLst>
            <a:ext uri="{FF2B5EF4-FFF2-40B4-BE49-F238E27FC236}">
              <a16:creationId xmlns:a16="http://schemas.microsoft.com/office/drawing/2014/main" id="{D07338A6-B17E-CAFC-6CC0-1D7D2A6164A9}"/>
            </a:ext>
          </a:extLst>
        </xdr:cNvPr>
        <xdr:cNvSpPr>
          <a:spLocks noChangeAspect="1" noChangeArrowheads="1"/>
        </xdr:cNvSpPr>
      </xdr:nvSpPr>
      <xdr:spPr bwMode="auto">
        <a:xfrm>
          <a:off x="8096250" y="414432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254</xdr:row>
      <xdr:rowOff>0</xdr:rowOff>
    </xdr:from>
    <xdr:to>
      <xdr:col>11</xdr:col>
      <xdr:colOff>314325</xdr:colOff>
      <xdr:row>255</xdr:row>
      <xdr:rowOff>133350</xdr:rowOff>
    </xdr:to>
    <xdr:sp macro="" textlink="">
      <xdr:nvSpPr>
        <xdr:cNvPr id="50805" name="AutoShape 1" descr="Eine Matrixformel, die Konstanten verwendet">
          <a:extLst>
            <a:ext uri="{FF2B5EF4-FFF2-40B4-BE49-F238E27FC236}">
              <a16:creationId xmlns:a16="http://schemas.microsoft.com/office/drawing/2014/main" id="{E9D1B988-CDF8-11AA-BB81-94BBF576C07A}"/>
            </a:ext>
          </a:extLst>
        </xdr:cNvPr>
        <xdr:cNvSpPr>
          <a:spLocks noChangeAspect="1" noChangeArrowheads="1"/>
        </xdr:cNvSpPr>
      </xdr:nvSpPr>
      <xdr:spPr bwMode="auto">
        <a:xfrm>
          <a:off x="8096250" y="414432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357</xdr:row>
      <xdr:rowOff>0</xdr:rowOff>
    </xdr:from>
    <xdr:to>
      <xdr:col>11</xdr:col>
      <xdr:colOff>314325</xdr:colOff>
      <xdr:row>358</xdr:row>
      <xdr:rowOff>133350</xdr:rowOff>
    </xdr:to>
    <xdr:sp macro="" textlink="">
      <xdr:nvSpPr>
        <xdr:cNvPr id="50806" name="AutoShape 1" descr="Eine Matrixformel, die Konstanten verwendet">
          <a:extLst>
            <a:ext uri="{FF2B5EF4-FFF2-40B4-BE49-F238E27FC236}">
              <a16:creationId xmlns:a16="http://schemas.microsoft.com/office/drawing/2014/main" id="{B160E9DB-D229-FF9F-3BDE-9AF131367C2F}"/>
            </a:ext>
          </a:extLst>
        </xdr:cNvPr>
        <xdr:cNvSpPr>
          <a:spLocks noChangeAspect="1" noChangeArrowheads="1"/>
        </xdr:cNvSpPr>
      </xdr:nvSpPr>
      <xdr:spPr bwMode="auto">
        <a:xfrm>
          <a:off x="8096250" y="581215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357</xdr:row>
      <xdr:rowOff>0</xdr:rowOff>
    </xdr:from>
    <xdr:to>
      <xdr:col>11</xdr:col>
      <xdr:colOff>314325</xdr:colOff>
      <xdr:row>358</xdr:row>
      <xdr:rowOff>133350</xdr:rowOff>
    </xdr:to>
    <xdr:sp macro="" textlink="">
      <xdr:nvSpPr>
        <xdr:cNvPr id="50807" name="AutoShape 1" descr="Eine Matrixformel, die Konstanten verwendet">
          <a:extLst>
            <a:ext uri="{FF2B5EF4-FFF2-40B4-BE49-F238E27FC236}">
              <a16:creationId xmlns:a16="http://schemas.microsoft.com/office/drawing/2014/main" id="{C320F03D-ECEE-B6A2-D29C-AAFAFA2AEA45}"/>
            </a:ext>
          </a:extLst>
        </xdr:cNvPr>
        <xdr:cNvSpPr>
          <a:spLocks noChangeAspect="1" noChangeArrowheads="1"/>
        </xdr:cNvSpPr>
      </xdr:nvSpPr>
      <xdr:spPr bwMode="auto">
        <a:xfrm>
          <a:off x="8096250" y="581215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357</xdr:row>
      <xdr:rowOff>0</xdr:rowOff>
    </xdr:from>
    <xdr:to>
      <xdr:col>11</xdr:col>
      <xdr:colOff>314325</xdr:colOff>
      <xdr:row>358</xdr:row>
      <xdr:rowOff>133350</xdr:rowOff>
    </xdr:to>
    <xdr:sp macro="" textlink="">
      <xdr:nvSpPr>
        <xdr:cNvPr id="50808" name="AutoShape 1" descr="Eine Matrixformel, die Konstanten verwendet">
          <a:extLst>
            <a:ext uri="{FF2B5EF4-FFF2-40B4-BE49-F238E27FC236}">
              <a16:creationId xmlns:a16="http://schemas.microsoft.com/office/drawing/2014/main" id="{13D37744-7FD6-0C68-46F5-5D2A2ED583B1}"/>
            </a:ext>
          </a:extLst>
        </xdr:cNvPr>
        <xdr:cNvSpPr>
          <a:spLocks noChangeAspect="1" noChangeArrowheads="1"/>
        </xdr:cNvSpPr>
      </xdr:nvSpPr>
      <xdr:spPr bwMode="auto">
        <a:xfrm>
          <a:off x="8096250" y="581215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357</xdr:row>
      <xdr:rowOff>0</xdr:rowOff>
    </xdr:from>
    <xdr:to>
      <xdr:col>11</xdr:col>
      <xdr:colOff>314325</xdr:colOff>
      <xdr:row>358</xdr:row>
      <xdr:rowOff>133350</xdr:rowOff>
    </xdr:to>
    <xdr:sp macro="" textlink="">
      <xdr:nvSpPr>
        <xdr:cNvPr id="50809" name="AutoShape 1" descr="Eine Matrixformel, die Konstanten verwendet">
          <a:extLst>
            <a:ext uri="{FF2B5EF4-FFF2-40B4-BE49-F238E27FC236}">
              <a16:creationId xmlns:a16="http://schemas.microsoft.com/office/drawing/2014/main" id="{85296D6E-D81A-A5E4-BFB0-B61E8161F925}"/>
            </a:ext>
          </a:extLst>
        </xdr:cNvPr>
        <xdr:cNvSpPr>
          <a:spLocks noChangeAspect="1" noChangeArrowheads="1"/>
        </xdr:cNvSpPr>
      </xdr:nvSpPr>
      <xdr:spPr bwMode="auto">
        <a:xfrm>
          <a:off x="8096250" y="581215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357</xdr:row>
      <xdr:rowOff>0</xdr:rowOff>
    </xdr:from>
    <xdr:to>
      <xdr:col>11</xdr:col>
      <xdr:colOff>314325</xdr:colOff>
      <xdr:row>358</xdr:row>
      <xdr:rowOff>133350</xdr:rowOff>
    </xdr:to>
    <xdr:sp macro="" textlink="">
      <xdr:nvSpPr>
        <xdr:cNvPr id="50810" name="AutoShape 1" descr="Eine Matrixformel, die Konstanten verwendet">
          <a:extLst>
            <a:ext uri="{FF2B5EF4-FFF2-40B4-BE49-F238E27FC236}">
              <a16:creationId xmlns:a16="http://schemas.microsoft.com/office/drawing/2014/main" id="{2DC22537-6574-D8A6-95D2-B731FA887942}"/>
            </a:ext>
          </a:extLst>
        </xdr:cNvPr>
        <xdr:cNvSpPr>
          <a:spLocks noChangeAspect="1" noChangeArrowheads="1"/>
        </xdr:cNvSpPr>
      </xdr:nvSpPr>
      <xdr:spPr bwMode="auto">
        <a:xfrm>
          <a:off x="8096250" y="581215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357</xdr:row>
      <xdr:rowOff>0</xdr:rowOff>
    </xdr:from>
    <xdr:to>
      <xdr:col>11</xdr:col>
      <xdr:colOff>314325</xdr:colOff>
      <xdr:row>358</xdr:row>
      <xdr:rowOff>133350</xdr:rowOff>
    </xdr:to>
    <xdr:sp macro="" textlink="">
      <xdr:nvSpPr>
        <xdr:cNvPr id="50811" name="AutoShape 1" descr="Eine Matrixformel, die Konstanten verwendet">
          <a:extLst>
            <a:ext uri="{FF2B5EF4-FFF2-40B4-BE49-F238E27FC236}">
              <a16:creationId xmlns:a16="http://schemas.microsoft.com/office/drawing/2014/main" id="{78404F10-54D0-5BAF-4949-CB89CFA8ECC3}"/>
            </a:ext>
          </a:extLst>
        </xdr:cNvPr>
        <xdr:cNvSpPr>
          <a:spLocks noChangeAspect="1" noChangeArrowheads="1"/>
        </xdr:cNvSpPr>
      </xdr:nvSpPr>
      <xdr:spPr bwMode="auto">
        <a:xfrm>
          <a:off x="8096250" y="581215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167</xdr:row>
      <xdr:rowOff>0</xdr:rowOff>
    </xdr:from>
    <xdr:to>
      <xdr:col>11</xdr:col>
      <xdr:colOff>314325</xdr:colOff>
      <xdr:row>168</xdr:row>
      <xdr:rowOff>133350</xdr:rowOff>
    </xdr:to>
    <xdr:sp macro="" textlink="">
      <xdr:nvSpPr>
        <xdr:cNvPr id="50812" name="AutoShape 1" descr="Eine Matrixformel, die Konstanten verwendet">
          <a:extLst>
            <a:ext uri="{FF2B5EF4-FFF2-40B4-BE49-F238E27FC236}">
              <a16:creationId xmlns:a16="http://schemas.microsoft.com/office/drawing/2014/main" id="{0FE986E6-55A5-0DC6-3284-C40C55731E1E}"/>
            </a:ext>
          </a:extLst>
        </xdr:cNvPr>
        <xdr:cNvSpPr>
          <a:spLocks noChangeAspect="1" noChangeArrowheads="1"/>
        </xdr:cNvSpPr>
      </xdr:nvSpPr>
      <xdr:spPr bwMode="auto">
        <a:xfrm>
          <a:off x="8096250" y="273558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167</xdr:row>
      <xdr:rowOff>0</xdr:rowOff>
    </xdr:from>
    <xdr:to>
      <xdr:col>11</xdr:col>
      <xdr:colOff>314325</xdr:colOff>
      <xdr:row>168</xdr:row>
      <xdr:rowOff>133350</xdr:rowOff>
    </xdr:to>
    <xdr:sp macro="" textlink="">
      <xdr:nvSpPr>
        <xdr:cNvPr id="50813" name="AutoShape 1" descr="Eine Matrixformel, die Konstanten verwendet">
          <a:extLst>
            <a:ext uri="{FF2B5EF4-FFF2-40B4-BE49-F238E27FC236}">
              <a16:creationId xmlns:a16="http://schemas.microsoft.com/office/drawing/2014/main" id="{211649E3-31EE-5AA7-4A2B-F82597630F88}"/>
            </a:ext>
          </a:extLst>
        </xdr:cNvPr>
        <xdr:cNvSpPr>
          <a:spLocks noChangeAspect="1" noChangeArrowheads="1"/>
        </xdr:cNvSpPr>
      </xdr:nvSpPr>
      <xdr:spPr bwMode="auto">
        <a:xfrm>
          <a:off x="8096250" y="273558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167</xdr:row>
      <xdr:rowOff>0</xdr:rowOff>
    </xdr:from>
    <xdr:to>
      <xdr:col>11</xdr:col>
      <xdr:colOff>314325</xdr:colOff>
      <xdr:row>168</xdr:row>
      <xdr:rowOff>133350</xdr:rowOff>
    </xdr:to>
    <xdr:sp macro="" textlink="">
      <xdr:nvSpPr>
        <xdr:cNvPr id="50814" name="AutoShape 1" descr="Eine Matrixformel, die Konstanten verwendet">
          <a:extLst>
            <a:ext uri="{FF2B5EF4-FFF2-40B4-BE49-F238E27FC236}">
              <a16:creationId xmlns:a16="http://schemas.microsoft.com/office/drawing/2014/main" id="{38721F94-367A-819E-8F14-F98347364E6A}"/>
            </a:ext>
          </a:extLst>
        </xdr:cNvPr>
        <xdr:cNvSpPr>
          <a:spLocks noChangeAspect="1" noChangeArrowheads="1"/>
        </xdr:cNvSpPr>
      </xdr:nvSpPr>
      <xdr:spPr bwMode="auto">
        <a:xfrm>
          <a:off x="8096250" y="273558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167</xdr:row>
      <xdr:rowOff>0</xdr:rowOff>
    </xdr:from>
    <xdr:to>
      <xdr:col>11</xdr:col>
      <xdr:colOff>314325</xdr:colOff>
      <xdr:row>168</xdr:row>
      <xdr:rowOff>133350</xdr:rowOff>
    </xdr:to>
    <xdr:sp macro="" textlink="">
      <xdr:nvSpPr>
        <xdr:cNvPr id="50815" name="AutoShape 1" descr="Eine Matrixformel, die Konstanten verwendet">
          <a:extLst>
            <a:ext uri="{FF2B5EF4-FFF2-40B4-BE49-F238E27FC236}">
              <a16:creationId xmlns:a16="http://schemas.microsoft.com/office/drawing/2014/main" id="{E0E10608-18F6-700B-A46F-32526F2BB832}"/>
            </a:ext>
          </a:extLst>
        </xdr:cNvPr>
        <xdr:cNvSpPr>
          <a:spLocks noChangeAspect="1" noChangeArrowheads="1"/>
        </xdr:cNvSpPr>
      </xdr:nvSpPr>
      <xdr:spPr bwMode="auto">
        <a:xfrm>
          <a:off x="8096250" y="273558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167</xdr:row>
      <xdr:rowOff>0</xdr:rowOff>
    </xdr:from>
    <xdr:to>
      <xdr:col>11</xdr:col>
      <xdr:colOff>314325</xdr:colOff>
      <xdr:row>168</xdr:row>
      <xdr:rowOff>133350</xdr:rowOff>
    </xdr:to>
    <xdr:sp macro="" textlink="">
      <xdr:nvSpPr>
        <xdr:cNvPr id="50816" name="AutoShape 1" descr="Eine Matrixformel, die Konstanten verwendet">
          <a:extLst>
            <a:ext uri="{FF2B5EF4-FFF2-40B4-BE49-F238E27FC236}">
              <a16:creationId xmlns:a16="http://schemas.microsoft.com/office/drawing/2014/main" id="{73C1FEFE-5B91-5325-5917-6DFE6A0DEB57}"/>
            </a:ext>
          </a:extLst>
        </xdr:cNvPr>
        <xdr:cNvSpPr>
          <a:spLocks noChangeAspect="1" noChangeArrowheads="1"/>
        </xdr:cNvSpPr>
      </xdr:nvSpPr>
      <xdr:spPr bwMode="auto">
        <a:xfrm>
          <a:off x="8096250" y="273558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167</xdr:row>
      <xdr:rowOff>0</xdr:rowOff>
    </xdr:from>
    <xdr:to>
      <xdr:col>11</xdr:col>
      <xdr:colOff>314325</xdr:colOff>
      <xdr:row>168</xdr:row>
      <xdr:rowOff>133350</xdr:rowOff>
    </xdr:to>
    <xdr:sp macro="" textlink="">
      <xdr:nvSpPr>
        <xdr:cNvPr id="50817" name="AutoShape 1" descr="Eine Matrixformel, die Konstanten verwendet">
          <a:extLst>
            <a:ext uri="{FF2B5EF4-FFF2-40B4-BE49-F238E27FC236}">
              <a16:creationId xmlns:a16="http://schemas.microsoft.com/office/drawing/2014/main" id="{755494D9-1713-BEE7-EE2E-3430984B5A8B}"/>
            </a:ext>
          </a:extLst>
        </xdr:cNvPr>
        <xdr:cNvSpPr>
          <a:spLocks noChangeAspect="1" noChangeArrowheads="1"/>
        </xdr:cNvSpPr>
      </xdr:nvSpPr>
      <xdr:spPr bwMode="auto">
        <a:xfrm>
          <a:off x="8096250" y="273558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38</xdr:row>
      <xdr:rowOff>0</xdr:rowOff>
    </xdr:from>
    <xdr:to>
      <xdr:col>11</xdr:col>
      <xdr:colOff>314325</xdr:colOff>
      <xdr:row>39</xdr:row>
      <xdr:rowOff>133350</xdr:rowOff>
    </xdr:to>
    <xdr:sp macro="" textlink="">
      <xdr:nvSpPr>
        <xdr:cNvPr id="50818" name="AutoShape 1" descr="Eine Matrixformel, die Konstanten verwendet">
          <a:extLst>
            <a:ext uri="{FF2B5EF4-FFF2-40B4-BE49-F238E27FC236}">
              <a16:creationId xmlns:a16="http://schemas.microsoft.com/office/drawing/2014/main" id="{95CEC618-6A04-28E7-DE25-61F17F0CC9B6}"/>
            </a:ext>
          </a:extLst>
        </xdr:cNvPr>
        <xdr:cNvSpPr>
          <a:spLocks noChangeAspect="1" noChangeArrowheads="1"/>
        </xdr:cNvSpPr>
      </xdr:nvSpPr>
      <xdr:spPr bwMode="auto">
        <a:xfrm>
          <a:off x="8096250" y="64674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38</xdr:row>
      <xdr:rowOff>0</xdr:rowOff>
    </xdr:from>
    <xdr:to>
      <xdr:col>11</xdr:col>
      <xdr:colOff>314325</xdr:colOff>
      <xdr:row>39</xdr:row>
      <xdr:rowOff>133350</xdr:rowOff>
    </xdr:to>
    <xdr:sp macro="" textlink="">
      <xdr:nvSpPr>
        <xdr:cNvPr id="50819" name="AutoShape 1" descr="Eine Matrixformel, die Konstanten verwendet">
          <a:extLst>
            <a:ext uri="{FF2B5EF4-FFF2-40B4-BE49-F238E27FC236}">
              <a16:creationId xmlns:a16="http://schemas.microsoft.com/office/drawing/2014/main" id="{73124CC8-9E47-9182-C740-EBD8E1E094D2}"/>
            </a:ext>
          </a:extLst>
        </xdr:cNvPr>
        <xdr:cNvSpPr>
          <a:spLocks noChangeAspect="1" noChangeArrowheads="1"/>
        </xdr:cNvSpPr>
      </xdr:nvSpPr>
      <xdr:spPr bwMode="auto">
        <a:xfrm>
          <a:off x="8096250" y="64674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38</xdr:row>
      <xdr:rowOff>0</xdr:rowOff>
    </xdr:from>
    <xdr:to>
      <xdr:col>11</xdr:col>
      <xdr:colOff>314325</xdr:colOff>
      <xdr:row>39</xdr:row>
      <xdr:rowOff>133350</xdr:rowOff>
    </xdr:to>
    <xdr:sp macro="" textlink="">
      <xdr:nvSpPr>
        <xdr:cNvPr id="50820" name="AutoShape 1" descr="Eine Matrixformel, die Konstanten verwendet">
          <a:extLst>
            <a:ext uri="{FF2B5EF4-FFF2-40B4-BE49-F238E27FC236}">
              <a16:creationId xmlns:a16="http://schemas.microsoft.com/office/drawing/2014/main" id="{C714D387-D2DA-9066-B58C-E9850DDC1A79}"/>
            </a:ext>
          </a:extLst>
        </xdr:cNvPr>
        <xdr:cNvSpPr>
          <a:spLocks noChangeAspect="1" noChangeArrowheads="1"/>
        </xdr:cNvSpPr>
      </xdr:nvSpPr>
      <xdr:spPr bwMode="auto">
        <a:xfrm>
          <a:off x="8096250" y="64674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38</xdr:row>
      <xdr:rowOff>0</xdr:rowOff>
    </xdr:from>
    <xdr:to>
      <xdr:col>11</xdr:col>
      <xdr:colOff>314325</xdr:colOff>
      <xdr:row>39</xdr:row>
      <xdr:rowOff>133350</xdr:rowOff>
    </xdr:to>
    <xdr:sp macro="" textlink="">
      <xdr:nvSpPr>
        <xdr:cNvPr id="50821" name="AutoShape 1" descr="Eine Matrixformel, die Konstanten verwendet">
          <a:extLst>
            <a:ext uri="{FF2B5EF4-FFF2-40B4-BE49-F238E27FC236}">
              <a16:creationId xmlns:a16="http://schemas.microsoft.com/office/drawing/2014/main" id="{73B131B4-4101-65E6-AD01-6685F29BC5D9}"/>
            </a:ext>
          </a:extLst>
        </xdr:cNvPr>
        <xdr:cNvSpPr>
          <a:spLocks noChangeAspect="1" noChangeArrowheads="1"/>
        </xdr:cNvSpPr>
      </xdr:nvSpPr>
      <xdr:spPr bwMode="auto">
        <a:xfrm>
          <a:off x="8096250" y="64674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38</xdr:row>
      <xdr:rowOff>0</xdr:rowOff>
    </xdr:from>
    <xdr:to>
      <xdr:col>11</xdr:col>
      <xdr:colOff>314325</xdr:colOff>
      <xdr:row>39</xdr:row>
      <xdr:rowOff>133350</xdr:rowOff>
    </xdr:to>
    <xdr:sp macro="" textlink="">
      <xdr:nvSpPr>
        <xdr:cNvPr id="50822" name="AutoShape 1" descr="Eine Matrixformel, die Konstanten verwendet">
          <a:extLst>
            <a:ext uri="{FF2B5EF4-FFF2-40B4-BE49-F238E27FC236}">
              <a16:creationId xmlns:a16="http://schemas.microsoft.com/office/drawing/2014/main" id="{B3DCF398-4CA9-C312-FD04-D26961784BD4}"/>
            </a:ext>
          </a:extLst>
        </xdr:cNvPr>
        <xdr:cNvSpPr>
          <a:spLocks noChangeAspect="1" noChangeArrowheads="1"/>
        </xdr:cNvSpPr>
      </xdr:nvSpPr>
      <xdr:spPr bwMode="auto">
        <a:xfrm>
          <a:off x="8096250" y="64674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38</xdr:row>
      <xdr:rowOff>0</xdr:rowOff>
    </xdr:from>
    <xdr:to>
      <xdr:col>11</xdr:col>
      <xdr:colOff>314325</xdr:colOff>
      <xdr:row>39</xdr:row>
      <xdr:rowOff>133350</xdr:rowOff>
    </xdr:to>
    <xdr:sp macro="" textlink="">
      <xdr:nvSpPr>
        <xdr:cNvPr id="50823" name="AutoShape 1" descr="Eine Matrixformel, die Konstanten verwendet">
          <a:extLst>
            <a:ext uri="{FF2B5EF4-FFF2-40B4-BE49-F238E27FC236}">
              <a16:creationId xmlns:a16="http://schemas.microsoft.com/office/drawing/2014/main" id="{555CA620-FC1D-124B-14E6-98ACEB9BA439}"/>
            </a:ext>
          </a:extLst>
        </xdr:cNvPr>
        <xdr:cNvSpPr>
          <a:spLocks noChangeAspect="1" noChangeArrowheads="1"/>
        </xdr:cNvSpPr>
      </xdr:nvSpPr>
      <xdr:spPr bwMode="auto">
        <a:xfrm>
          <a:off x="8096250" y="64674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100</xdr:row>
      <xdr:rowOff>0</xdr:rowOff>
    </xdr:from>
    <xdr:to>
      <xdr:col>11</xdr:col>
      <xdr:colOff>314325</xdr:colOff>
      <xdr:row>101</xdr:row>
      <xdr:rowOff>133350</xdr:rowOff>
    </xdr:to>
    <xdr:sp macro="" textlink="">
      <xdr:nvSpPr>
        <xdr:cNvPr id="50824" name="AutoShape 1" descr="Eine Matrixformel, die Konstanten verwendet">
          <a:extLst>
            <a:ext uri="{FF2B5EF4-FFF2-40B4-BE49-F238E27FC236}">
              <a16:creationId xmlns:a16="http://schemas.microsoft.com/office/drawing/2014/main" id="{EF38F5F4-14A4-6936-690F-64825EF76EB2}"/>
            </a:ext>
          </a:extLst>
        </xdr:cNvPr>
        <xdr:cNvSpPr>
          <a:spLocks noChangeAspect="1" noChangeArrowheads="1"/>
        </xdr:cNvSpPr>
      </xdr:nvSpPr>
      <xdr:spPr bwMode="auto">
        <a:xfrm>
          <a:off x="8096250" y="165068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100</xdr:row>
      <xdr:rowOff>0</xdr:rowOff>
    </xdr:from>
    <xdr:to>
      <xdr:col>11</xdr:col>
      <xdr:colOff>314325</xdr:colOff>
      <xdr:row>101</xdr:row>
      <xdr:rowOff>133350</xdr:rowOff>
    </xdr:to>
    <xdr:sp macro="" textlink="">
      <xdr:nvSpPr>
        <xdr:cNvPr id="50825" name="AutoShape 1" descr="Eine Matrixformel, die Konstanten verwendet">
          <a:extLst>
            <a:ext uri="{FF2B5EF4-FFF2-40B4-BE49-F238E27FC236}">
              <a16:creationId xmlns:a16="http://schemas.microsoft.com/office/drawing/2014/main" id="{A25D6852-ABCE-4E1D-912A-D9EE97B474BA}"/>
            </a:ext>
          </a:extLst>
        </xdr:cNvPr>
        <xdr:cNvSpPr>
          <a:spLocks noChangeAspect="1" noChangeArrowheads="1"/>
        </xdr:cNvSpPr>
      </xdr:nvSpPr>
      <xdr:spPr bwMode="auto">
        <a:xfrm>
          <a:off x="8096250" y="165068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100</xdr:row>
      <xdr:rowOff>0</xdr:rowOff>
    </xdr:from>
    <xdr:to>
      <xdr:col>11</xdr:col>
      <xdr:colOff>314325</xdr:colOff>
      <xdr:row>101</xdr:row>
      <xdr:rowOff>133350</xdr:rowOff>
    </xdr:to>
    <xdr:sp macro="" textlink="">
      <xdr:nvSpPr>
        <xdr:cNvPr id="50826" name="AutoShape 1" descr="Eine Matrixformel, die Konstanten verwendet">
          <a:extLst>
            <a:ext uri="{FF2B5EF4-FFF2-40B4-BE49-F238E27FC236}">
              <a16:creationId xmlns:a16="http://schemas.microsoft.com/office/drawing/2014/main" id="{25310FB1-7932-DD1C-F94B-CA947B811A3B}"/>
            </a:ext>
          </a:extLst>
        </xdr:cNvPr>
        <xdr:cNvSpPr>
          <a:spLocks noChangeAspect="1" noChangeArrowheads="1"/>
        </xdr:cNvSpPr>
      </xdr:nvSpPr>
      <xdr:spPr bwMode="auto">
        <a:xfrm>
          <a:off x="8096250" y="165068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100</xdr:row>
      <xdr:rowOff>0</xdr:rowOff>
    </xdr:from>
    <xdr:to>
      <xdr:col>11</xdr:col>
      <xdr:colOff>314325</xdr:colOff>
      <xdr:row>101</xdr:row>
      <xdr:rowOff>133350</xdr:rowOff>
    </xdr:to>
    <xdr:sp macro="" textlink="">
      <xdr:nvSpPr>
        <xdr:cNvPr id="50827" name="AutoShape 1" descr="Eine Matrixformel, die Konstanten verwendet">
          <a:extLst>
            <a:ext uri="{FF2B5EF4-FFF2-40B4-BE49-F238E27FC236}">
              <a16:creationId xmlns:a16="http://schemas.microsoft.com/office/drawing/2014/main" id="{1845991F-FED7-14E6-FC98-FD8A2A6029CF}"/>
            </a:ext>
          </a:extLst>
        </xdr:cNvPr>
        <xdr:cNvSpPr>
          <a:spLocks noChangeAspect="1" noChangeArrowheads="1"/>
        </xdr:cNvSpPr>
      </xdr:nvSpPr>
      <xdr:spPr bwMode="auto">
        <a:xfrm>
          <a:off x="8096250" y="165068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100</xdr:row>
      <xdr:rowOff>0</xdr:rowOff>
    </xdr:from>
    <xdr:to>
      <xdr:col>11</xdr:col>
      <xdr:colOff>314325</xdr:colOff>
      <xdr:row>101</xdr:row>
      <xdr:rowOff>133350</xdr:rowOff>
    </xdr:to>
    <xdr:sp macro="" textlink="">
      <xdr:nvSpPr>
        <xdr:cNvPr id="50828" name="AutoShape 1" descr="Eine Matrixformel, die Konstanten verwendet">
          <a:extLst>
            <a:ext uri="{FF2B5EF4-FFF2-40B4-BE49-F238E27FC236}">
              <a16:creationId xmlns:a16="http://schemas.microsoft.com/office/drawing/2014/main" id="{2CC38506-8B12-27F5-007A-41E09AD865A5}"/>
            </a:ext>
          </a:extLst>
        </xdr:cNvPr>
        <xdr:cNvSpPr>
          <a:spLocks noChangeAspect="1" noChangeArrowheads="1"/>
        </xdr:cNvSpPr>
      </xdr:nvSpPr>
      <xdr:spPr bwMode="auto">
        <a:xfrm>
          <a:off x="8096250" y="165068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100</xdr:row>
      <xdr:rowOff>0</xdr:rowOff>
    </xdr:from>
    <xdr:to>
      <xdr:col>11</xdr:col>
      <xdr:colOff>314325</xdr:colOff>
      <xdr:row>101</xdr:row>
      <xdr:rowOff>133350</xdr:rowOff>
    </xdr:to>
    <xdr:sp macro="" textlink="">
      <xdr:nvSpPr>
        <xdr:cNvPr id="50829" name="AutoShape 1" descr="Eine Matrixformel, die Konstanten verwendet">
          <a:extLst>
            <a:ext uri="{FF2B5EF4-FFF2-40B4-BE49-F238E27FC236}">
              <a16:creationId xmlns:a16="http://schemas.microsoft.com/office/drawing/2014/main" id="{4F49C9E1-BF66-43A2-B081-FE8146D1885A}"/>
            </a:ext>
          </a:extLst>
        </xdr:cNvPr>
        <xdr:cNvSpPr>
          <a:spLocks noChangeAspect="1" noChangeArrowheads="1"/>
        </xdr:cNvSpPr>
      </xdr:nvSpPr>
      <xdr:spPr bwMode="auto">
        <a:xfrm>
          <a:off x="8096250" y="165068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23</xdr:row>
      <xdr:rowOff>0</xdr:rowOff>
    </xdr:from>
    <xdr:to>
      <xdr:col>11</xdr:col>
      <xdr:colOff>314325</xdr:colOff>
      <xdr:row>24</xdr:row>
      <xdr:rowOff>133350</xdr:rowOff>
    </xdr:to>
    <xdr:sp macro="" textlink="">
      <xdr:nvSpPr>
        <xdr:cNvPr id="50830" name="AutoShape 1" descr="Eine Matrixformel, die Konstanten verwendet">
          <a:extLst>
            <a:ext uri="{FF2B5EF4-FFF2-40B4-BE49-F238E27FC236}">
              <a16:creationId xmlns:a16="http://schemas.microsoft.com/office/drawing/2014/main" id="{B4FEC0FA-BAD3-032F-0FBB-6E6FC6625944}"/>
            </a:ext>
          </a:extLst>
        </xdr:cNvPr>
        <xdr:cNvSpPr>
          <a:spLocks noChangeAspect="1" noChangeArrowheads="1"/>
        </xdr:cNvSpPr>
      </xdr:nvSpPr>
      <xdr:spPr bwMode="auto">
        <a:xfrm>
          <a:off x="8096250" y="40386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23</xdr:row>
      <xdr:rowOff>0</xdr:rowOff>
    </xdr:from>
    <xdr:to>
      <xdr:col>11</xdr:col>
      <xdr:colOff>314325</xdr:colOff>
      <xdr:row>24</xdr:row>
      <xdr:rowOff>133350</xdr:rowOff>
    </xdr:to>
    <xdr:sp macro="" textlink="">
      <xdr:nvSpPr>
        <xdr:cNvPr id="50831" name="AutoShape 1" descr="Eine Matrixformel, die Konstanten verwendet">
          <a:extLst>
            <a:ext uri="{FF2B5EF4-FFF2-40B4-BE49-F238E27FC236}">
              <a16:creationId xmlns:a16="http://schemas.microsoft.com/office/drawing/2014/main" id="{C7D4B4F7-88D6-426A-8E53-CA54D8E23FEF}"/>
            </a:ext>
          </a:extLst>
        </xdr:cNvPr>
        <xdr:cNvSpPr>
          <a:spLocks noChangeAspect="1" noChangeArrowheads="1"/>
        </xdr:cNvSpPr>
      </xdr:nvSpPr>
      <xdr:spPr bwMode="auto">
        <a:xfrm>
          <a:off x="8096250" y="40386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23</xdr:row>
      <xdr:rowOff>0</xdr:rowOff>
    </xdr:from>
    <xdr:to>
      <xdr:col>11</xdr:col>
      <xdr:colOff>314325</xdr:colOff>
      <xdr:row>24</xdr:row>
      <xdr:rowOff>133350</xdr:rowOff>
    </xdr:to>
    <xdr:sp macro="" textlink="">
      <xdr:nvSpPr>
        <xdr:cNvPr id="50832" name="AutoShape 1" descr="Eine Matrixformel, die Konstanten verwendet">
          <a:extLst>
            <a:ext uri="{FF2B5EF4-FFF2-40B4-BE49-F238E27FC236}">
              <a16:creationId xmlns:a16="http://schemas.microsoft.com/office/drawing/2014/main" id="{E67FAFA0-3973-7112-1B6A-D5E0B33E4DBC}"/>
            </a:ext>
          </a:extLst>
        </xdr:cNvPr>
        <xdr:cNvSpPr>
          <a:spLocks noChangeAspect="1" noChangeArrowheads="1"/>
        </xdr:cNvSpPr>
      </xdr:nvSpPr>
      <xdr:spPr bwMode="auto">
        <a:xfrm>
          <a:off x="8096250" y="40386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23</xdr:row>
      <xdr:rowOff>0</xdr:rowOff>
    </xdr:from>
    <xdr:to>
      <xdr:col>11</xdr:col>
      <xdr:colOff>314325</xdr:colOff>
      <xdr:row>24</xdr:row>
      <xdr:rowOff>133350</xdr:rowOff>
    </xdr:to>
    <xdr:sp macro="" textlink="">
      <xdr:nvSpPr>
        <xdr:cNvPr id="50833" name="AutoShape 1" descr="Eine Matrixformel, die Konstanten verwendet">
          <a:extLst>
            <a:ext uri="{FF2B5EF4-FFF2-40B4-BE49-F238E27FC236}">
              <a16:creationId xmlns:a16="http://schemas.microsoft.com/office/drawing/2014/main" id="{E14C31BA-8CD9-9526-8702-C8287B755670}"/>
            </a:ext>
          </a:extLst>
        </xdr:cNvPr>
        <xdr:cNvSpPr>
          <a:spLocks noChangeAspect="1" noChangeArrowheads="1"/>
        </xdr:cNvSpPr>
      </xdr:nvSpPr>
      <xdr:spPr bwMode="auto">
        <a:xfrm>
          <a:off x="8096250" y="40386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23</xdr:row>
      <xdr:rowOff>0</xdr:rowOff>
    </xdr:from>
    <xdr:to>
      <xdr:col>11</xdr:col>
      <xdr:colOff>314325</xdr:colOff>
      <xdr:row>24</xdr:row>
      <xdr:rowOff>133350</xdr:rowOff>
    </xdr:to>
    <xdr:sp macro="" textlink="">
      <xdr:nvSpPr>
        <xdr:cNvPr id="50834" name="AutoShape 1" descr="Eine Matrixformel, die Konstanten verwendet">
          <a:extLst>
            <a:ext uri="{FF2B5EF4-FFF2-40B4-BE49-F238E27FC236}">
              <a16:creationId xmlns:a16="http://schemas.microsoft.com/office/drawing/2014/main" id="{B0BA8212-021D-950C-4FDE-AEF34195D44B}"/>
            </a:ext>
          </a:extLst>
        </xdr:cNvPr>
        <xdr:cNvSpPr>
          <a:spLocks noChangeAspect="1" noChangeArrowheads="1"/>
        </xdr:cNvSpPr>
      </xdr:nvSpPr>
      <xdr:spPr bwMode="auto">
        <a:xfrm>
          <a:off x="8096250" y="40386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23</xdr:row>
      <xdr:rowOff>0</xdr:rowOff>
    </xdr:from>
    <xdr:to>
      <xdr:col>11</xdr:col>
      <xdr:colOff>314325</xdr:colOff>
      <xdr:row>24</xdr:row>
      <xdr:rowOff>133350</xdr:rowOff>
    </xdr:to>
    <xdr:sp macro="" textlink="">
      <xdr:nvSpPr>
        <xdr:cNvPr id="50835" name="AutoShape 1" descr="Eine Matrixformel, die Konstanten verwendet">
          <a:extLst>
            <a:ext uri="{FF2B5EF4-FFF2-40B4-BE49-F238E27FC236}">
              <a16:creationId xmlns:a16="http://schemas.microsoft.com/office/drawing/2014/main" id="{70343284-519A-103E-29B7-0EB79AE34603}"/>
            </a:ext>
          </a:extLst>
        </xdr:cNvPr>
        <xdr:cNvSpPr>
          <a:spLocks noChangeAspect="1" noChangeArrowheads="1"/>
        </xdr:cNvSpPr>
      </xdr:nvSpPr>
      <xdr:spPr bwMode="auto">
        <a:xfrm>
          <a:off x="8096250" y="40386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203</xdr:row>
      <xdr:rowOff>0</xdr:rowOff>
    </xdr:from>
    <xdr:to>
      <xdr:col>11</xdr:col>
      <xdr:colOff>314325</xdr:colOff>
      <xdr:row>204</xdr:row>
      <xdr:rowOff>133350</xdr:rowOff>
    </xdr:to>
    <xdr:sp macro="" textlink="">
      <xdr:nvSpPr>
        <xdr:cNvPr id="50836" name="AutoShape 1" descr="Eine Matrixformel, die Konstanten verwendet">
          <a:extLst>
            <a:ext uri="{FF2B5EF4-FFF2-40B4-BE49-F238E27FC236}">
              <a16:creationId xmlns:a16="http://schemas.microsoft.com/office/drawing/2014/main" id="{9204804A-63D3-03C6-F894-A824AB2065A5}"/>
            </a:ext>
          </a:extLst>
        </xdr:cNvPr>
        <xdr:cNvSpPr>
          <a:spLocks noChangeAspect="1" noChangeArrowheads="1"/>
        </xdr:cNvSpPr>
      </xdr:nvSpPr>
      <xdr:spPr bwMode="auto">
        <a:xfrm>
          <a:off x="8096250" y="331851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203</xdr:row>
      <xdr:rowOff>0</xdr:rowOff>
    </xdr:from>
    <xdr:to>
      <xdr:col>11</xdr:col>
      <xdr:colOff>314325</xdr:colOff>
      <xdr:row>204</xdr:row>
      <xdr:rowOff>133350</xdr:rowOff>
    </xdr:to>
    <xdr:sp macro="" textlink="">
      <xdr:nvSpPr>
        <xdr:cNvPr id="50837" name="AutoShape 1" descr="Eine Matrixformel, die Konstanten verwendet">
          <a:extLst>
            <a:ext uri="{FF2B5EF4-FFF2-40B4-BE49-F238E27FC236}">
              <a16:creationId xmlns:a16="http://schemas.microsoft.com/office/drawing/2014/main" id="{FFC18460-0BA6-496C-1FA1-1FB8D9FA01BA}"/>
            </a:ext>
          </a:extLst>
        </xdr:cNvPr>
        <xdr:cNvSpPr>
          <a:spLocks noChangeAspect="1" noChangeArrowheads="1"/>
        </xdr:cNvSpPr>
      </xdr:nvSpPr>
      <xdr:spPr bwMode="auto">
        <a:xfrm>
          <a:off x="8096250" y="331851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203</xdr:row>
      <xdr:rowOff>0</xdr:rowOff>
    </xdr:from>
    <xdr:to>
      <xdr:col>11</xdr:col>
      <xdr:colOff>314325</xdr:colOff>
      <xdr:row>204</xdr:row>
      <xdr:rowOff>133350</xdr:rowOff>
    </xdr:to>
    <xdr:sp macro="" textlink="">
      <xdr:nvSpPr>
        <xdr:cNvPr id="50838" name="AutoShape 1" descr="Eine Matrixformel, die Konstanten verwendet">
          <a:extLst>
            <a:ext uri="{FF2B5EF4-FFF2-40B4-BE49-F238E27FC236}">
              <a16:creationId xmlns:a16="http://schemas.microsoft.com/office/drawing/2014/main" id="{2170FB09-0F3E-598C-402F-422325FFCC64}"/>
            </a:ext>
          </a:extLst>
        </xdr:cNvPr>
        <xdr:cNvSpPr>
          <a:spLocks noChangeAspect="1" noChangeArrowheads="1"/>
        </xdr:cNvSpPr>
      </xdr:nvSpPr>
      <xdr:spPr bwMode="auto">
        <a:xfrm>
          <a:off x="8096250" y="331851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203</xdr:row>
      <xdr:rowOff>0</xdr:rowOff>
    </xdr:from>
    <xdr:to>
      <xdr:col>11</xdr:col>
      <xdr:colOff>314325</xdr:colOff>
      <xdr:row>204</xdr:row>
      <xdr:rowOff>133350</xdr:rowOff>
    </xdr:to>
    <xdr:sp macro="" textlink="">
      <xdr:nvSpPr>
        <xdr:cNvPr id="50839" name="AutoShape 1" descr="Eine Matrixformel, die Konstanten verwendet">
          <a:extLst>
            <a:ext uri="{FF2B5EF4-FFF2-40B4-BE49-F238E27FC236}">
              <a16:creationId xmlns:a16="http://schemas.microsoft.com/office/drawing/2014/main" id="{FB87FA8A-33B4-FE7D-1FAB-C3C5490047CA}"/>
            </a:ext>
          </a:extLst>
        </xdr:cNvPr>
        <xdr:cNvSpPr>
          <a:spLocks noChangeAspect="1" noChangeArrowheads="1"/>
        </xdr:cNvSpPr>
      </xdr:nvSpPr>
      <xdr:spPr bwMode="auto">
        <a:xfrm>
          <a:off x="8096250" y="331851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203</xdr:row>
      <xdr:rowOff>0</xdr:rowOff>
    </xdr:from>
    <xdr:to>
      <xdr:col>11</xdr:col>
      <xdr:colOff>314325</xdr:colOff>
      <xdr:row>204</xdr:row>
      <xdr:rowOff>133350</xdr:rowOff>
    </xdr:to>
    <xdr:sp macro="" textlink="">
      <xdr:nvSpPr>
        <xdr:cNvPr id="50840" name="AutoShape 1" descr="Eine Matrixformel, die Konstanten verwendet">
          <a:extLst>
            <a:ext uri="{FF2B5EF4-FFF2-40B4-BE49-F238E27FC236}">
              <a16:creationId xmlns:a16="http://schemas.microsoft.com/office/drawing/2014/main" id="{8253D074-6C9F-43BB-1C94-25891E09FC53}"/>
            </a:ext>
          </a:extLst>
        </xdr:cNvPr>
        <xdr:cNvSpPr>
          <a:spLocks noChangeAspect="1" noChangeArrowheads="1"/>
        </xdr:cNvSpPr>
      </xdr:nvSpPr>
      <xdr:spPr bwMode="auto">
        <a:xfrm>
          <a:off x="8096250" y="331851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203</xdr:row>
      <xdr:rowOff>0</xdr:rowOff>
    </xdr:from>
    <xdr:to>
      <xdr:col>11</xdr:col>
      <xdr:colOff>314325</xdr:colOff>
      <xdr:row>204</xdr:row>
      <xdr:rowOff>133350</xdr:rowOff>
    </xdr:to>
    <xdr:sp macro="" textlink="">
      <xdr:nvSpPr>
        <xdr:cNvPr id="50841" name="AutoShape 1" descr="Eine Matrixformel, die Konstanten verwendet">
          <a:extLst>
            <a:ext uri="{FF2B5EF4-FFF2-40B4-BE49-F238E27FC236}">
              <a16:creationId xmlns:a16="http://schemas.microsoft.com/office/drawing/2014/main" id="{611438FE-B9F5-D23E-D1EF-CC2A0BB74F87}"/>
            </a:ext>
          </a:extLst>
        </xdr:cNvPr>
        <xdr:cNvSpPr>
          <a:spLocks noChangeAspect="1" noChangeArrowheads="1"/>
        </xdr:cNvSpPr>
      </xdr:nvSpPr>
      <xdr:spPr bwMode="auto">
        <a:xfrm>
          <a:off x="8096250" y="331851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290</xdr:row>
      <xdr:rowOff>0</xdr:rowOff>
    </xdr:from>
    <xdr:to>
      <xdr:col>11</xdr:col>
      <xdr:colOff>314325</xdr:colOff>
      <xdr:row>291</xdr:row>
      <xdr:rowOff>133350</xdr:rowOff>
    </xdr:to>
    <xdr:sp macro="" textlink="">
      <xdr:nvSpPr>
        <xdr:cNvPr id="50842" name="AutoShape 1" descr="Eine Matrixformel, die Konstanten verwendet">
          <a:extLst>
            <a:ext uri="{FF2B5EF4-FFF2-40B4-BE49-F238E27FC236}">
              <a16:creationId xmlns:a16="http://schemas.microsoft.com/office/drawing/2014/main" id="{EA971D6A-75E8-F8F4-2081-5A08EC115A8D}"/>
            </a:ext>
          </a:extLst>
        </xdr:cNvPr>
        <xdr:cNvSpPr>
          <a:spLocks noChangeAspect="1" noChangeArrowheads="1"/>
        </xdr:cNvSpPr>
      </xdr:nvSpPr>
      <xdr:spPr bwMode="auto">
        <a:xfrm>
          <a:off x="8096250" y="472725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290</xdr:row>
      <xdr:rowOff>0</xdr:rowOff>
    </xdr:from>
    <xdr:to>
      <xdr:col>11</xdr:col>
      <xdr:colOff>314325</xdr:colOff>
      <xdr:row>291</xdr:row>
      <xdr:rowOff>133350</xdr:rowOff>
    </xdr:to>
    <xdr:sp macro="" textlink="">
      <xdr:nvSpPr>
        <xdr:cNvPr id="50843" name="AutoShape 1" descr="Eine Matrixformel, die Konstanten verwendet">
          <a:extLst>
            <a:ext uri="{FF2B5EF4-FFF2-40B4-BE49-F238E27FC236}">
              <a16:creationId xmlns:a16="http://schemas.microsoft.com/office/drawing/2014/main" id="{F4F721F6-2D0D-8F8A-BD75-415228A890CF}"/>
            </a:ext>
          </a:extLst>
        </xdr:cNvPr>
        <xdr:cNvSpPr>
          <a:spLocks noChangeAspect="1" noChangeArrowheads="1"/>
        </xdr:cNvSpPr>
      </xdr:nvSpPr>
      <xdr:spPr bwMode="auto">
        <a:xfrm>
          <a:off x="8096250" y="472725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290</xdr:row>
      <xdr:rowOff>0</xdr:rowOff>
    </xdr:from>
    <xdr:to>
      <xdr:col>11</xdr:col>
      <xdr:colOff>314325</xdr:colOff>
      <xdr:row>291</xdr:row>
      <xdr:rowOff>133350</xdr:rowOff>
    </xdr:to>
    <xdr:sp macro="" textlink="">
      <xdr:nvSpPr>
        <xdr:cNvPr id="50844" name="AutoShape 1" descr="Eine Matrixformel, die Konstanten verwendet">
          <a:extLst>
            <a:ext uri="{FF2B5EF4-FFF2-40B4-BE49-F238E27FC236}">
              <a16:creationId xmlns:a16="http://schemas.microsoft.com/office/drawing/2014/main" id="{91CA8EE7-4198-ABEC-31C8-5040F0FBF2C4}"/>
            </a:ext>
          </a:extLst>
        </xdr:cNvPr>
        <xdr:cNvSpPr>
          <a:spLocks noChangeAspect="1" noChangeArrowheads="1"/>
        </xdr:cNvSpPr>
      </xdr:nvSpPr>
      <xdr:spPr bwMode="auto">
        <a:xfrm>
          <a:off x="8096250" y="472725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290</xdr:row>
      <xdr:rowOff>0</xdr:rowOff>
    </xdr:from>
    <xdr:to>
      <xdr:col>11</xdr:col>
      <xdr:colOff>314325</xdr:colOff>
      <xdr:row>291</xdr:row>
      <xdr:rowOff>133350</xdr:rowOff>
    </xdr:to>
    <xdr:sp macro="" textlink="">
      <xdr:nvSpPr>
        <xdr:cNvPr id="50845" name="AutoShape 1" descr="Eine Matrixformel, die Konstanten verwendet">
          <a:extLst>
            <a:ext uri="{FF2B5EF4-FFF2-40B4-BE49-F238E27FC236}">
              <a16:creationId xmlns:a16="http://schemas.microsoft.com/office/drawing/2014/main" id="{F634E285-2F75-7ABC-E5B6-B97E5FFD4284}"/>
            </a:ext>
          </a:extLst>
        </xdr:cNvPr>
        <xdr:cNvSpPr>
          <a:spLocks noChangeAspect="1" noChangeArrowheads="1"/>
        </xdr:cNvSpPr>
      </xdr:nvSpPr>
      <xdr:spPr bwMode="auto">
        <a:xfrm>
          <a:off x="8096250" y="472725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290</xdr:row>
      <xdr:rowOff>0</xdr:rowOff>
    </xdr:from>
    <xdr:to>
      <xdr:col>11</xdr:col>
      <xdr:colOff>314325</xdr:colOff>
      <xdr:row>291</xdr:row>
      <xdr:rowOff>133350</xdr:rowOff>
    </xdr:to>
    <xdr:sp macro="" textlink="">
      <xdr:nvSpPr>
        <xdr:cNvPr id="50846" name="AutoShape 1" descr="Eine Matrixformel, die Konstanten verwendet">
          <a:extLst>
            <a:ext uri="{FF2B5EF4-FFF2-40B4-BE49-F238E27FC236}">
              <a16:creationId xmlns:a16="http://schemas.microsoft.com/office/drawing/2014/main" id="{8CC8112E-E71E-24EC-5A89-73AAD653837E}"/>
            </a:ext>
          </a:extLst>
        </xdr:cNvPr>
        <xdr:cNvSpPr>
          <a:spLocks noChangeAspect="1" noChangeArrowheads="1"/>
        </xdr:cNvSpPr>
      </xdr:nvSpPr>
      <xdr:spPr bwMode="auto">
        <a:xfrm>
          <a:off x="8096250" y="472725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290</xdr:row>
      <xdr:rowOff>0</xdr:rowOff>
    </xdr:from>
    <xdr:to>
      <xdr:col>11</xdr:col>
      <xdr:colOff>314325</xdr:colOff>
      <xdr:row>291</xdr:row>
      <xdr:rowOff>133350</xdr:rowOff>
    </xdr:to>
    <xdr:sp macro="" textlink="">
      <xdr:nvSpPr>
        <xdr:cNvPr id="50847" name="AutoShape 1" descr="Eine Matrixformel, die Konstanten verwendet">
          <a:extLst>
            <a:ext uri="{FF2B5EF4-FFF2-40B4-BE49-F238E27FC236}">
              <a16:creationId xmlns:a16="http://schemas.microsoft.com/office/drawing/2014/main" id="{915CCD02-DB3A-9D36-1978-DE4BCBA39C17}"/>
            </a:ext>
          </a:extLst>
        </xdr:cNvPr>
        <xdr:cNvSpPr>
          <a:spLocks noChangeAspect="1" noChangeArrowheads="1"/>
        </xdr:cNvSpPr>
      </xdr:nvSpPr>
      <xdr:spPr bwMode="auto">
        <a:xfrm>
          <a:off x="8096250" y="472725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205</xdr:row>
      <xdr:rowOff>0</xdr:rowOff>
    </xdr:from>
    <xdr:to>
      <xdr:col>11</xdr:col>
      <xdr:colOff>314325</xdr:colOff>
      <xdr:row>206</xdr:row>
      <xdr:rowOff>133350</xdr:rowOff>
    </xdr:to>
    <xdr:sp macro="" textlink="">
      <xdr:nvSpPr>
        <xdr:cNvPr id="50848" name="AutoShape 1" descr="Eine Matrixformel, die Konstanten verwendet">
          <a:extLst>
            <a:ext uri="{FF2B5EF4-FFF2-40B4-BE49-F238E27FC236}">
              <a16:creationId xmlns:a16="http://schemas.microsoft.com/office/drawing/2014/main" id="{8F0E751C-5291-C040-F332-FC991BD6F78F}"/>
            </a:ext>
          </a:extLst>
        </xdr:cNvPr>
        <xdr:cNvSpPr>
          <a:spLocks noChangeAspect="1" noChangeArrowheads="1"/>
        </xdr:cNvSpPr>
      </xdr:nvSpPr>
      <xdr:spPr bwMode="auto">
        <a:xfrm>
          <a:off x="8096250" y="335089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205</xdr:row>
      <xdr:rowOff>0</xdr:rowOff>
    </xdr:from>
    <xdr:to>
      <xdr:col>11</xdr:col>
      <xdr:colOff>314325</xdr:colOff>
      <xdr:row>206</xdr:row>
      <xdr:rowOff>133350</xdr:rowOff>
    </xdr:to>
    <xdr:sp macro="" textlink="">
      <xdr:nvSpPr>
        <xdr:cNvPr id="50849" name="AutoShape 1" descr="Eine Matrixformel, die Konstanten verwendet">
          <a:extLst>
            <a:ext uri="{FF2B5EF4-FFF2-40B4-BE49-F238E27FC236}">
              <a16:creationId xmlns:a16="http://schemas.microsoft.com/office/drawing/2014/main" id="{48DFEC07-9E75-9A61-3F96-5CCC2C5B8DDD}"/>
            </a:ext>
          </a:extLst>
        </xdr:cNvPr>
        <xdr:cNvSpPr>
          <a:spLocks noChangeAspect="1" noChangeArrowheads="1"/>
        </xdr:cNvSpPr>
      </xdr:nvSpPr>
      <xdr:spPr bwMode="auto">
        <a:xfrm>
          <a:off x="8096250" y="335089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205</xdr:row>
      <xdr:rowOff>0</xdr:rowOff>
    </xdr:from>
    <xdr:to>
      <xdr:col>11</xdr:col>
      <xdr:colOff>314325</xdr:colOff>
      <xdr:row>206</xdr:row>
      <xdr:rowOff>133350</xdr:rowOff>
    </xdr:to>
    <xdr:sp macro="" textlink="">
      <xdr:nvSpPr>
        <xdr:cNvPr id="50850" name="AutoShape 1" descr="Eine Matrixformel, die Konstanten verwendet">
          <a:extLst>
            <a:ext uri="{FF2B5EF4-FFF2-40B4-BE49-F238E27FC236}">
              <a16:creationId xmlns:a16="http://schemas.microsoft.com/office/drawing/2014/main" id="{08E3544F-F1B3-925A-BB5D-01F67904B27D}"/>
            </a:ext>
          </a:extLst>
        </xdr:cNvPr>
        <xdr:cNvSpPr>
          <a:spLocks noChangeAspect="1" noChangeArrowheads="1"/>
        </xdr:cNvSpPr>
      </xdr:nvSpPr>
      <xdr:spPr bwMode="auto">
        <a:xfrm>
          <a:off x="8096250" y="335089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205</xdr:row>
      <xdr:rowOff>0</xdr:rowOff>
    </xdr:from>
    <xdr:to>
      <xdr:col>11</xdr:col>
      <xdr:colOff>314325</xdr:colOff>
      <xdr:row>206</xdr:row>
      <xdr:rowOff>133350</xdr:rowOff>
    </xdr:to>
    <xdr:sp macro="" textlink="">
      <xdr:nvSpPr>
        <xdr:cNvPr id="50851" name="AutoShape 1" descr="Eine Matrixformel, die Konstanten verwendet">
          <a:extLst>
            <a:ext uri="{FF2B5EF4-FFF2-40B4-BE49-F238E27FC236}">
              <a16:creationId xmlns:a16="http://schemas.microsoft.com/office/drawing/2014/main" id="{FB4196B4-980D-4CC7-3886-49B390EB845B}"/>
            </a:ext>
          </a:extLst>
        </xdr:cNvPr>
        <xdr:cNvSpPr>
          <a:spLocks noChangeAspect="1" noChangeArrowheads="1"/>
        </xdr:cNvSpPr>
      </xdr:nvSpPr>
      <xdr:spPr bwMode="auto">
        <a:xfrm>
          <a:off x="8096250" y="335089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205</xdr:row>
      <xdr:rowOff>0</xdr:rowOff>
    </xdr:from>
    <xdr:to>
      <xdr:col>11</xdr:col>
      <xdr:colOff>314325</xdr:colOff>
      <xdr:row>206</xdr:row>
      <xdr:rowOff>133350</xdr:rowOff>
    </xdr:to>
    <xdr:sp macro="" textlink="">
      <xdr:nvSpPr>
        <xdr:cNvPr id="50852" name="AutoShape 1" descr="Eine Matrixformel, die Konstanten verwendet">
          <a:extLst>
            <a:ext uri="{FF2B5EF4-FFF2-40B4-BE49-F238E27FC236}">
              <a16:creationId xmlns:a16="http://schemas.microsoft.com/office/drawing/2014/main" id="{86EE8FB5-7758-12AA-FE97-003778A45FDC}"/>
            </a:ext>
          </a:extLst>
        </xdr:cNvPr>
        <xdr:cNvSpPr>
          <a:spLocks noChangeAspect="1" noChangeArrowheads="1"/>
        </xdr:cNvSpPr>
      </xdr:nvSpPr>
      <xdr:spPr bwMode="auto">
        <a:xfrm>
          <a:off x="8096250" y="335089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205</xdr:row>
      <xdr:rowOff>0</xdr:rowOff>
    </xdr:from>
    <xdr:to>
      <xdr:col>11</xdr:col>
      <xdr:colOff>314325</xdr:colOff>
      <xdr:row>206</xdr:row>
      <xdr:rowOff>133350</xdr:rowOff>
    </xdr:to>
    <xdr:sp macro="" textlink="">
      <xdr:nvSpPr>
        <xdr:cNvPr id="50853" name="AutoShape 1" descr="Eine Matrixformel, die Konstanten verwendet">
          <a:extLst>
            <a:ext uri="{FF2B5EF4-FFF2-40B4-BE49-F238E27FC236}">
              <a16:creationId xmlns:a16="http://schemas.microsoft.com/office/drawing/2014/main" id="{6F1F9360-D6B7-CB05-B9C5-76CEA8844C19}"/>
            </a:ext>
          </a:extLst>
        </xdr:cNvPr>
        <xdr:cNvSpPr>
          <a:spLocks noChangeAspect="1" noChangeArrowheads="1"/>
        </xdr:cNvSpPr>
      </xdr:nvSpPr>
      <xdr:spPr bwMode="auto">
        <a:xfrm>
          <a:off x="8096250" y="335089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378</xdr:row>
      <xdr:rowOff>0</xdr:rowOff>
    </xdr:from>
    <xdr:to>
      <xdr:col>11</xdr:col>
      <xdr:colOff>314325</xdr:colOff>
      <xdr:row>379</xdr:row>
      <xdr:rowOff>133350</xdr:rowOff>
    </xdr:to>
    <xdr:sp macro="" textlink="">
      <xdr:nvSpPr>
        <xdr:cNvPr id="50854" name="AutoShape 1" descr="Eine Matrixformel, die Konstanten verwendet">
          <a:extLst>
            <a:ext uri="{FF2B5EF4-FFF2-40B4-BE49-F238E27FC236}">
              <a16:creationId xmlns:a16="http://schemas.microsoft.com/office/drawing/2014/main" id="{40A96C93-D5AA-0493-35DD-91683333741A}"/>
            </a:ext>
          </a:extLst>
        </xdr:cNvPr>
        <xdr:cNvSpPr>
          <a:spLocks noChangeAspect="1" noChangeArrowheads="1"/>
        </xdr:cNvSpPr>
      </xdr:nvSpPr>
      <xdr:spPr bwMode="auto">
        <a:xfrm>
          <a:off x="8096250" y="615219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378</xdr:row>
      <xdr:rowOff>0</xdr:rowOff>
    </xdr:from>
    <xdr:to>
      <xdr:col>11</xdr:col>
      <xdr:colOff>314325</xdr:colOff>
      <xdr:row>379</xdr:row>
      <xdr:rowOff>133350</xdr:rowOff>
    </xdr:to>
    <xdr:sp macro="" textlink="">
      <xdr:nvSpPr>
        <xdr:cNvPr id="50855" name="AutoShape 1" descr="Eine Matrixformel, die Konstanten verwendet">
          <a:extLst>
            <a:ext uri="{FF2B5EF4-FFF2-40B4-BE49-F238E27FC236}">
              <a16:creationId xmlns:a16="http://schemas.microsoft.com/office/drawing/2014/main" id="{811C7E81-8D5B-FF0D-0959-505F2881258B}"/>
            </a:ext>
          </a:extLst>
        </xdr:cNvPr>
        <xdr:cNvSpPr>
          <a:spLocks noChangeAspect="1" noChangeArrowheads="1"/>
        </xdr:cNvSpPr>
      </xdr:nvSpPr>
      <xdr:spPr bwMode="auto">
        <a:xfrm>
          <a:off x="8096250" y="615219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378</xdr:row>
      <xdr:rowOff>0</xdr:rowOff>
    </xdr:from>
    <xdr:to>
      <xdr:col>11</xdr:col>
      <xdr:colOff>314325</xdr:colOff>
      <xdr:row>379</xdr:row>
      <xdr:rowOff>133350</xdr:rowOff>
    </xdr:to>
    <xdr:sp macro="" textlink="">
      <xdr:nvSpPr>
        <xdr:cNvPr id="50856" name="AutoShape 1" descr="Eine Matrixformel, die Konstanten verwendet">
          <a:extLst>
            <a:ext uri="{FF2B5EF4-FFF2-40B4-BE49-F238E27FC236}">
              <a16:creationId xmlns:a16="http://schemas.microsoft.com/office/drawing/2014/main" id="{A6A541A5-2791-4DD7-B081-681F585AB66D}"/>
            </a:ext>
          </a:extLst>
        </xdr:cNvPr>
        <xdr:cNvSpPr>
          <a:spLocks noChangeAspect="1" noChangeArrowheads="1"/>
        </xdr:cNvSpPr>
      </xdr:nvSpPr>
      <xdr:spPr bwMode="auto">
        <a:xfrm>
          <a:off x="8096250" y="615219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378</xdr:row>
      <xdr:rowOff>0</xdr:rowOff>
    </xdr:from>
    <xdr:to>
      <xdr:col>11</xdr:col>
      <xdr:colOff>314325</xdr:colOff>
      <xdr:row>379</xdr:row>
      <xdr:rowOff>133350</xdr:rowOff>
    </xdr:to>
    <xdr:sp macro="" textlink="">
      <xdr:nvSpPr>
        <xdr:cNvPr id="50857" name="AutoShape 1" descr="Eine Matrixformel, die Konstanten verwendet">
          <a:extLst>
            <a:ext uri="{FF2B5EF4-FFF2-40B4-BE49-F238E27FC236}">
              <a16:creationId xmlns:a16="http://schemas.microsoft.com/office/drawing/2014/main" id="{89B1937C-375F-622F-42B6-2F82737DF2EC}"/>
            </a:ext>
          </a:extLst>
        </xdr:cNvPr>
        <xdr:cNvSpPr>
          <a:spLocks noChangeAspect="1" noChangeArrowheads="1"/>
        </xdr:cNvSpPr>
      </xdr:nvSpPr>
      <xdr:spPr bwMode="auto">
        <a:xfrm>
          <a:off x="8096250" y="615219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378</xdr:row>
      <xdr:rowOff>0</xdr:rowOff>
    </xdr:from>
    <xdr:to>
      <xdr:col>11</xdr:col>
      <xdr:colOff>314325</xdr:colOff>
      <xdr:row>379</xdr:row>
      <xdr:rowOff>133350</xdr:rowOff>
    </xdr:to>
    <xdr:sp macro="" textlink="">
      <xdr:nvSpPr>
        <xdr:cNvPr id="50858" name="AutoShape 1" descr="Eine Matrixformel, die Konstanten verwendet">
          <a:extLst>
            <a:ext uri="{FF2B5EF4-FFF2-40B4-BE49-F238E27FC236}">
              <a16:creationId xmlns:a16="http://schemas.microsoft.com/office/drawing/2014/main" id="{FB8878CE-A13D-8773-5847-CB3729961C5E}"/>
            </a:ext>
          </a:extLst>
        </xdr:cNvPr>
        <xdr:cNvSpPr>
          <a:spLocks noChangeAspect="1" noChangeArrowheads="1"/>
        </xdr:cNvSpPr>
      </xdr:nvSpPr>
      <xdr:spPr bwMode="auto">
        <a:xfrm>
          <a:off x="8096250" y="615219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378</xdr:row>
      <xdr:rowOff>0</xdr:rowOff>
    </xdr:from>
    <xdr:to>
      <xdr:col>11</xdr:col>
      <xdr:colOff>314325</xdr:colOff>
      <xdr:row>379</xdr:row>
      <xdr:rowOff>133350</xdr:rowOff>
    </xdr:to>
    <xdr:sp macro="" textlink="">
      <xdr:nvSpPr>
        <xdr:cNvPr id="50859" name="AutoShape 1" descr="Eine Matrixformel, die Konstanten verwendet">
          <a:extLst>
            <a:ext uri="{FF2B5EF4-FFF2-40B4-BE49-F238E27FC236}">
              <a16:creationId xmlns:a16="http://schemas.microsoft.com/office/drawing/2014/main" id="{217B3AEA-72D5-2DB2-87C8-0F16A645C953}"/>
            </a:ext>
          </a:extLst>
        </xdr:cNvPr>
        <xdr:cNvSpPr>
          <a:spLocks noChangeAspect="1" noChangeArrowheads="1"/>
        </xdr:cNvSpPr>
      </xdr:nvSpPr>
      <xdr:spPr bwMode="auto">
        <a:xfrm>
          <a:off x="8096250" y="615219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379</xdr:row>
      <xdr:rowOff>0</xdr:rowOff>
    </xdr:from>
    <xdr:to>
      <xdr:col>11</xdr:col>
      <xdr:colOff>314325</xdr:colOff>
      <xdr:row>380</xdr:row>
      <xdr:rowOff>133350</xdr:rowOff>
    </xdr:to>
    <xdr:sp macro="" textlink="">
      <xdr:nvSpPr>
        <xdr:cNvPr id="50860" name="AutoShape 1" descr="Eine Matrixformel, die Konstanten verwendet">
          <a:extLst>
            <a:ext uri="{FF2B5EF4-FFF2-40B4-BE49-F238E27FC236}">
              <a16:creationId xmlns:a16="http://schemas.microsoft.com/office/drawing/2014/main" id="{8EA7D7A6-2EAC-0121-100D-3A920A51B597}"/>
            </a:ext>
          </a:extLst>
        </xdr:cNvPr>
        <xdr:cNvSpPr>
          <a:spLocks noChangeAspect="1" noChangeArrowheads="1"/>
        </xdr:cNvSpPr>
      </xdr:nvSpPr>
      <xdr:spPr bwMode="auto">
        <a:xfrm>
          <a:off x="8096250" y="616839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379</xdr:row>
      <xdr:rowOff>0</xdr:rowOff>
    </xdr:from>
    <xdr:to>
      <xdr:col>11</xdr:col>
      <xdr:colOff>314325</xdr:colOff>
      <xdr:row>380</xdr:row>
      <xdr:rowOff>133350</xdr:rowOff>
    </xdr:to>
    <xdr:sp macro="" textlink="">
      <xdr:nvSpPr>
        <xdr:cNvPr id="50861" name="AutoShape 1" descr="Eine Matrixformel, die Konstanten verwendet">
          <a:extLst>
            <a:ext uri="{FF2B5EF4-FFF2-40B4-BE49-F238E27FC236}">
              <a16:creationId xmlns:a16="http://schemas.microsoft.com/office/drawing/2014/main" id="{19B761B7-A30B-8DFD-8DA5-76C8C6D2C553}"/>
            </a:ext>
          </a:extLst>
        </xdr:cNvPr>
        <xdr:cNvSpPr>
          <a:spLocks noChangeAspect="1" noChangeArrowheads="1"/>
        </xdr:cNvSpPr>
      </xdr:nvSpPr>
      <xdr:spPr bwMode="auto">
        <a:xfrm>
          <a:off x="8096250" y="616839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379</xdr:row>
      <xdr:rowOff>0</xdr:rowOff>
    </xdr:from>
    <xdr:to>
      <xdr:col>11</xdr:col>
      <xdr:colOff>314325</xdr:colOff>
      <xdr:row>380</xdr:row>
      <xdr:rowOff>133350</xdr:rowOff>
    </xdr:to>
    <xdr:sp macro="" textlink="">
      <xdr:nvSpPr>
        <xdr:cNvPr id="50862" name="AutoShape 1" descr="Eine Matrixformel, die Konstanten verwendet">
          <a:extLst>
            <a:ext uri="{FF2B5EF4-FFF2-40B4-BE49-F238E27FC236}">
              <a16:creationId xmlns:a16="http://schemas.microsoft.com/office/drawing/2014/main" id="{985EF9F9-C084-8811-EE2D-B46E45BE5F38}"/>
            </a:ext>
          </a:extLst>
        </xdr:cNvPr>
        <xdr:cNvSpPr>
          <a:spLocks noChangeAspect="1" noChangeArrowheads="1"/>
        </xdr:cNvSpPr>
      </xdr:nvSpPr>
      <xdr:spPr bwMode="auto">
        <a:xfrm>
          <a:off x="8096250" y="616839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379</xdr:row>
      <xdr:rowOff>0</xdr:rowOff>
    </xdr:from>
    <xdr:to>
      <xdr:col>11</xdr:col>
      <xdr:colOff>314325</xdr:colOff>
      <xdr:row>380</xdr:row>
      <xdr:rowOff>133350</xdr:rowOff>
    </xdr:to>
    <xdr:sp macro="" textlink="">
      <xdr:nvSpPr>
        <xdr:cNvPr id="50863" name="AutoShape 1" descr="Eine Matrixformel, die Konstanten verwendet">
          <a:extLst>
            <a:ext uri="{FF2B5EF4-FFF2-40B4-BE49-F238E27FC236}">
              <a16:creationId xmlns:a16="http://schemas.microsoft.com/office/drawing/2014/main" id="{27356C77-CC25-7224-B3E1-03B0BC25078E}"/>
            </a:ext>
          </a:extLst>
        </xdr:cNvPr>
        <xdr:cNvSpPr>
          <a:spLocks noChangeAspect="1" noChangeArrowheads="1"/>
        </xdr:cNvSpPr>
      </xdr:nvSpPr>
      <xdr:spPr bwMode="auto">
        <a:xfrm>
          <a:off x="8096250" y="616839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379</xdr:row>
      <xdr:rowOff>0</xdr:rowOff>
    </xdr:from>
    <xdr:to>
      <xdr:col>11</xdr:col>
      <xdr:colOff>314325</xdr:colOff>
      <xdr:row>380</xdr:row>
      <xdr:rowOff>133350</xdr:rowOff>
    </xdr:to>
    <xdr:sp macro="" textlink="">
      <xdr:nvSpPr>
        <xdr:cNvPr id="50864" name="AutoShape 1" descr="Eine Matrixformel, die Konstanten verwendet">
          <a:extLst>
            <a:ext uri="{FF2B5EF4-FFF2-40B4-BE49-F238E27FC236}">
              <a16:creationId xmlns:a16="http://schemas.microsoft.com/office/drawing/2014/main" id="{F5B164DD-9BFC-D3FB-B25F-8473FE3474AD}"/>
            </a:ext>
          </a:extLst>
        </xdr:cNvPr>
        <xdr:cNvSpPr>
          <a:spLocks noChangeAspect="1" noChangeArrowheads="1"/>
        </xdr:cNvSpPr>
      </xdr:nvSpPr>
      <xdr:spPr bwMode="auto">
        <a:xfrm>
          <a:off x="8096250" y="616839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379</xdr:row>
      <xdr:rowOff>0</xdr:rowOff>
    </xdr:from>
    <xdr:to>
      <xdr:col>11</xdr:col>
      <xdr:colOff>314325</xdr:colOff>
      <xdr:row>380</xdr:row>
      <xdr:rowOff>133350</xdr:rowOff>
    </xdr:to>
    <xdr:sp macro="" textlink="">
      <xdr:nvSpPr>
        <xdr:cNvPr id="50865" name="AutoShape 1" descr="Eine Matrixformel, die Konstanten verwendet">
          <a:extLst>
            <a:ext uri="{FF2B5EF4-FFF2-40B4-BE49-F238E27FC236}">
              <a16:creationId xmlns:a16="http://schemas.microsoft.com/office/drawing/2014/main" id="{B3136503-CE36-0025-E6F3-2077932A54DB}"/>
            </a:ext>
          </a:extLst>
        </xdr:cNvPr>
        <xdr:cNvSpPr>
          <a:spLocks noChangeAspect="1" noChangeArrowheads="1"/>
        </xdr:cNvSpPr>
      </xdr:nvSpPr>
      <xdr:spPr bwMode="auto">
        <a:xfrm>
          <a:off x="8096250" y="616839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237</xdr:row>
      <xdr:rowOff>0</xdr:rowOff>
    </xdr:from>
    <xdr:to>
      <xdr:col>11</xdr:col>
      <xdr:colOff>314325</xdr:colOff>
      <xdr:row>238</xdr:row>
      <xdr:rowOff>133350</xdr:rowOff>
    </xdr:to>
    <xdr:sp macro="" textlink="">
      <xdr:nvSpPr>
        <xdr:cNvPr id="50866" name="AutoShape 1" descr="Eine Matrixformel, die Konstanten verwendet">
          <a:extLst>
            <a:ext uri="{FF2B5EF4-FFF2-40B4-BE49-F238E27FC236}">
              <a16:creationId xmlns:a16="http://schemas.microsoft.com/office/drawing/2014/main" id="{525070E8-673E-8636-6A9B-F26D2EA2ADE6}"/>
            </a:ext>
          </a:extLst>
        </xdr:cNvPr>
        <xdr:cNvSpPr>
          <a:spLocks noChangeAspect="1" noChangeArrowheads="1"/>
        </xdr:cNvSpPr>
      </xdr:nvSpPr>
      <xdr:spPr bwMode="auto">
        <a:xfrm>
          <a:off x="8096250" y="386905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237</xdr:row>
      <xdr:rowOff>0</xdr:rowOff>
    </xdr:from>
    <xdr:to>
      <xdr:col>11</xdr:col>
      <xdr:colOff>314325</xdr:colOff>
      <xdr:row>238</xdr:row>
      <xdr:rowOff>133350</xdr:rowOff>
    </xdr:to>
    <xdr:sp macro="" textlink="">
      <xdr:nvSpPr>
        <xdr:cNvPr id="50867" name="AutoShape 1" descr="Eine Matrixformel, die Konstanten verwendet">
          <a:extLst>
            <a:ext uri="{FF2B5EF4-FFF2-40B4-BE49-F238E27FC236}">
              <a16:creationId xmlns:a16="http://schemas.microsoft.com/office/drawing/2014/main" id="{9BBC1D02-DBDB-AB06-CAEE-F4C898F29ACE}"/>
            </a:ext>
          </a:extLst>
        </xdr:cNvPr>
        <xdr:cNvSpPr>
          <a:spLocks noChangeAspect="1" noChangeArrowheads="1"/>
        </xdr:cNvSpPr>
      </xdr:nvSpPr>
      <xdr:spPr bwMode="auto">
        <a:xfrm>
          <a:off x="8096250" y="386905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237</xdr:row>
      <xdr:rowOff>0</xdr:rowOff>
    </xdr:from>
    <xdr:to>
      <xdr:col>11</xdr:col>
      <xdr:colOff>314325</xdr:colOff>
      <xdr:row>238</xdr:row>
      <xdr:rowOff>133350</xdr:rowOff>
    </xdr:to>
    <xdr:sp macro="" textlink="">
      <xdr:nvSpPr>
        <xdr:cNvPr id="50868" name="AutoShape 1" descr="Eine Matrixformel, die Konstanten verwendet">
          <a:extLst>
            <a:ext uri="{FF2B5EF4-FFF2-40B4-BE49-F238E27FC236}">
              <a16:creationId xmlns:a16="http://schemas.microsoft.com/office/drawing/2014/main" id="{44821B22-9976-6E1F-259F-BDD290A46929}"/>
            </a:ext>
          </a:extLst>
        </xdr:cNvPr>
        <xdr:cNvSpPr>
          <a:spLocks noChangeAspect="1" noChangeArrowheads="1"/>
        </xdr:cNvSpPr>
      </xdr:nvSpPr>
      <xdr:spPr bwMode="auto">
        <a:xfrm>
          <a:off x="8096250" y="386905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237</xdr:row>
      <xdr:rowOff>0</xdr:rowOff>
    </xdr:from>
    <xdr:to>
      <xdr:col>11</xdr:col>
      <xdr:colOff>314325</xdr:colOff>
      <xdr:row>238</xdr:row>
      <xdr:rowOff>133350</xdr:rowOff>
    </xdr:to>
    <xdr:sp macro="" textlink="">
      <xdr:nvSpPr>
        <xdr:cNvPr id="50869" name="AutoShape 1" descr="Eine Matrixformel, die Konstanten verwendet">
          <a:extLst>
            <a:ext uri="{FF2B5EF4-FFF2-40B4-BE49-F238E27FC236}">
              <a16:creationId xmlns:a16="http://schemas.microsoft.com/office/drawing/2014/main" id="{DC289FEE-49B2-E71A-874B-F776FC9FDA39}"/>
            </a:ext>
          </a:extLst>
        </xdr:cNvPr>
        <xdr:cNvSpPr>
          <a:spLocks noChangeAspect="1" noChangeArrowheads="1"/>
        </xdr:cNvSpPr>
      </xdr:nvSpPr>
      <xdr:spPr bwMode="auto">
        <a:xfrm>
          <a:off x="8096250" y="386905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237</xdr:row>
      <xdr:rowOff>0</xdr:rowOff>
    </xdr:from>
    <xdr:to>
      <xdr:col>11</xdr:col>
      <xdr:colOff>314325</xdr:colOff>
      <xdr:row>238</xdr:row>
      <xdr:rowOff>133350</xdr:rowOff>
    </xdr:to>
    <xdr:sp macro="" textlink="">
      <xdr:nvSpPr>
        <xdr:cNvPr id="50870" name="AutoShape 1" descr="Eine Matrixformel, die Konstanten verwendet">
          <a:extLst>
            <a:ext uri="{FF2B5EF4-FFF2-40B4-BE49-F238E27FC236}">
              <a16:creationId xmlns:a16="http://schemas.microsoft.com/office/drawing/2014/main" id="{EC8387BF-2066-2636-1C8D-77D8011BB900}"/>
            </a:ext>
          </a:extLst>
        </xdr:cNvPr>
        <xdr:cNvSpPr>
          <a:spLocks noChangeAspect="1" noChangeArrowheads="1"/>
        </xdr:cNvSpPr>
      </xdr:nvSpPr>
      <xdr:spPr bwMode="auto">
        <a:xfrm>
          <a:off x="8096250" y="386905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237</xdr:row>
      <xdr:rowOff>0</xdr:rowOff>
    </xdr:from>
    <xdr:to>
      <xdr:col>11</xdr:col>
      <xdr:colOff>314325</xdr:colOff>
      <xdr:row>238</xdr:row>
      <xdr:rowOff>133350</xdr:rowOff>
    </xdr:to>
    <xdr:sp macro="" textlink="">
      <xdr:nvSpPr>
        <xdr:cNvPr id="50871" name="AutoShape 1" descr="Eine Matrixformel, die Konstanten verwendet">
          <a:extLst>
            <a:ext uri="{FF2B5EF4-FFF2-40B4-BE49-F238E27FC236}">
              <a16:creationId xmlns:a16="http://schemas.microsoft.com/office/drawing/2014/main" id="{7F8DCFBD-6AC1-F6B8-D397-8B22CD209FDA}"/>
            </a:ext>
          </a:extLst>
        </xdr:cNvPr>
        <xdr:cNvSpPr>
          <a:spLocks noChangeAspect="1" noChangeArrowheads="1"/>
        </xdr:cNvSpPr>
      </xdr:nvSpPr>
      <xdr:spPr bwMode="auto">
        <a:xfrm>
          <a:off x="8096250" y="386905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165</xdr:row>
      <xdr:rowOff>0</xdr:rowOff>
    </xdr:from>
    <xdr:to>
      <xdr:col>11</xdr:col>
      <xdr:colOff>314325</xdr:colOff>
      <xdr:row>166</xdr:row>
      <xdr:rowOff>133350</xdr:rowOff>
    </xdr:to>
    <xdr:sp macro="" textlink="">
      <xdr:nvSpPr>
        <xdr:cNvPr id="50872" name="AutoShape 1" descr="Eine Matrixformel, die Konstanten verwendet">
          <a:extLst>
            <a:ext uri="{FF2B5EF4-FFF2-40B4-BE49-F238E27FC236}">
              <a16:creationId xmlns:a16="http://schemas.microsoft.com/office/drawing/2014/main" id="{22A9D7C4-32AB-7047-B127-8EA5DD08D038}"/>
            </a:ext>
          </a:extLst>
        </xdr:cNvPr>
        <xdr:cNvSpPr>
          <a:spLocks noChangeAspect="1" noChangeArrowheads="1"/>
        </xdr:cNvSpPr>
      </xdr:nvSpPr>
      <xdr:spPr bwMode="auto">
        <a:xfrm>
          <a:off x="8096250" y="270319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165</xdr:row>
      <xdr:rowOff>0</xdr:rowOff>
    </xdr:from>
    <xdr:to>
      <xdr:col>11</xdr:col>
      <xdr:colOff>314325</xdr:colOff>
      <xdr:row>166</xdr:row>
      <xdr:rowOff>133350</xdr:rowOff>
    </xdr:to>
    <xdr:sp macro="" textlink="">
      <xdr:nvSpPr>
        <xdr:cNvPr id="50873" name="AutoShape 1" descr="Eine Matrixformel, die Konstanten verwendet">
          <a:extLst>
            <a:ext uri="{FF2B5EF4-FFF2-40B4-BE49-F238E27FC236}">
              <a16:creationId xmlns:a16="http://schemas.microsoft.com/office/drawing/2014/main" id="{E5BF0B4F-9943-D042-FC54-1C3D748AD2C5}"/>
            </a:ext>
          </a:extLst>
        </xdr:cNvPr>
        <xdr:cNvSpPr>
          <a:spLocks noChangeAspect="1" noChangeArrowheads="1"/>
        </xdr:cNvSpPr>
      </xdr:nvSpPr>
      <xdr:spPr bwMode="auto">
        <a:xfrm>
          <a:off x="8096250" y="270319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165</xdr:row>
      <xdr:rowOff>0</xdr:rowOff>
    </xdr:from>
    <xdr:to>
      <xdr:col>11</xdr:col>
      <xdr:colOff>314325</xdr:colOff>
      <xdr:row>166</xdr:row>
      <xdr:rowOff>133350</xdr:rowOff>
    </xdr:to>
    <xdr:sp macro="" textlink="">
      <xdr:nvSpPr>
        <xdr:cNvPr id="50874" name="AutoShape 1" descr="Eine Matrixformel, die Konstanten verwendet">
          <a:extLst>
            <a:ext uri="{FF2B5EF4-FFF2-40B4-BE49-F238E27FC236}">
              <a16:creationId xmlns:a16="http://schemas.microsoft.com/office/drawing/2014/main" id="{53A430A0-F47A-C676-8ADB-90F282BE3860}"/>
            </a:ext>
          </a:extLst>
        </xdr:cNvPr>
        <xdr:cNvSpPr>
          <a:spLocks noChangeAspect="1" noChangeArrowheads="1"/>
        </xdr:cNvSpPr>
      </xdr:nvSpPr>
      <xdr:spPr bwMode="auto">
        <a:xfrm>
          <a:off x="8096250" y="270319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165</xdr:row>
      <xdr:rowOff>0</xdr:rowOff>
    </xdr:from>
    <xdr:to>
      <xdr:col>11</xdr:col>
      <xdr:colOff>314325</xdr:colOff>
      <xdr:row>166</xdr:row>
      <xdr:rowOff>133350</xdr:rowOff>
    </xdr:to>
    <xdr:sp macro="" textlink="">
      <xdr:nvSpPr>
        <xdr:cNvPr id="50875" name="AutoShape 1" descr="Eine Matrixformel, die Konstanten verwendet">
          <a:extLst>
            <a:ext uri="{FF2B5EF4-FFF2-40B4-BE49-F238E27FC236}">
              <a16:creationId xmlns:a16="http://schemas.microsoft.com/office/drawing/2014/main" id="{F8B3C467-44B6-6B2B-AD5A-637BEFCCCB26}"/>
            </a:ext>
          </a:extLst>
        </xdr:cNvPr>
        <xdr:cNvSpPr>
          <a:spLocks noChangeAspect="1" noChangeArrowheads="1"/>
        </xdr:cNvSpPr>
      </xdr:nvSpPr>
      <xdr:spPr bwMode="auto">
        <a:xfrm>
          <a:off x="8096250" y="270319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165</xdr:row>
      <xdr:rowOff>0</xdr:rowOff>
    </xdr:from>
    <xdr:to>
      <xdr:col>11</xdr:col>
      <xdr:colOff>314325</xdr:colOff>
      <xdr:row>166</xdr:row>
      <xdr:rowOff>133350</xdr:rowOff>
    </xdr:to>
    <xdr:sp macro="" textlink="">
      <xdr:nvSpPr>
        <xdr:cNvPr id="50876" name="AutoShape 1" descr="Eine Matrixformel, die Konstanten verwendet">
          <a:extLst>
            <a:ext uri="{FF2B5EF4-FFF2-40B4-BE49-F238E27FC236}">
              <a16:creationId xmlns:a16="http://schemas.microsoft.com/office/drawing/2014/main" id="{42897BCF-F178-D4D3-6953-CBA9504B9E24}"/>
            </a:ext>
          </a:extLst>
        </xdr:cNvPr>
        <xdr:cNvSpPr>
          <a:spLocks noChangeAspect="1" noChangeArrowheads="1"/>
        </xdr:cNvSpPr>
      </xdr:nvSpPr>
      <xdr:spPr bwMode="auto">
        <a:xfrm>
          <a:off x="8096250" y="270319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165</xdr:row>
      <xdr:rowOff>0</xdr:rowOff>
    </xdr:from>
    <xdr:to>
      <xdr:col>11</xdr:col>
      <xdr:colOff>314325</xdr:colOff>
      <xdr:row>166</xdr:row>
      <xdr:rowOff>133350</xdr:rowOff>
    </xdr:to>
    <xdr:sp macro="" textlink="">
      <xdr:nvSpPr>
        <xdr:cNvPr id="50877" name="AutoShape 1" descr="Eine Matrixformel, die Konstanten verwendet">
          <a:extLst>
            <a:ext uri="{FF2B5EF4-FFF2-40B4-BE49-F238E27FC236}">
              <a16:creationId xmlns:a16="http://schemas.microsoft.com/office/drawing/2014/main" id="{AB04E18F-D36A-28A4-ACAB-32669F24A092}"/>
            </a:ext>
          </a:extLst>
        </xdr:cNvPr>
        <xdr:cNvSpPr>
          <a:spLocks noChangeAspect="1" noChangeArrowheads="1"/>
        </xdr:cNvSpPr>
      </xdr:nvSpPr>
      <xdr:spPr bwMode="auto">
        <a:xfrm>
          <a:off x="8096250" y="270319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57</xdr:row>
      <xdr:rowOff>0</xdr:rowOff>
    </xdr:from>
    <xdr:to>
      <xdr:col>11</xdr:col>
      <xdr:colOff>314325</xdr:colOff>
      <xdr:row>58</xdr:row>
      <xdr:rowOff>133350</xdr:rowOff>
    </xdr:to>
    <xdr:sp macro="" textlink="">
      <xdr:nvSpPr>
        <xdr:cNvPr id="50878" name="AutoShape 1" descr="Eine Matrixformel, die Konstanten verwendet">
          <a:extLst>
            <a:ext uri="{FF2B5EF4-FFF2-40B4-BE49-F238E27FC236}">
              <a16:creationId xmlns:a16="http://schemas.microsoft.com/office/drawing/2014/main" id="{A825A0C2-CEC5-7919-1103-8A01167E879E}"/>
            </a:ext>
          </a:extLst>
        </xdr:cNvPr>
        <xdr:cNvSpPr>
          <a:spLocks noChangeAspect="1" noChangeArrowheads="1"/>
        </xdr:cNvSpPr>
      </xdr:nvSpPr>
      <xdr:spPr bwMode="auto">
        <a:xfrm>
          <a:off x="8096250" y="95440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57</xdr:row>
      <xdr:rowOff>0</xdr:rowOff>
    </xdr:from>
    <xdr:to>
      <xdr:col>11</xdr:col>
      <xdr:colOff>314325</xdr:colOff>
      <xdr:row>58</xdr:row>
      <xdr:rowOff>133350</xdr:rowOff>
    </xdr:to>
    <xdr:sp macro="" textlink="">
      <xdr:nvSpPr>
        <xdr:cNvPr id="50879" name="AutoShape 1" descr="Eine Matrixformel, die Konstanten verwendet">
          <a:extLst>
            <a:ext uri="{FF2B5EF4-FFF2-40B4-BE49-F238E27FC236}">
              <a16:creationId xmlns:a16="http://schemas.microsoft.com/office/drawing/2014/main" id="{8FDC284E-3DB6-237D-B8F9-618887CF8463}"/>
            </a:ext>
          </a:extLst>
        </xdr:cNvPr>
        <xdr:cNvSpPr>
          <a:spLocks noChangeAspect="1" noChangeArrowheads="1"/>
        </xdr:cNvSpPr>
      </xdr:nvSpPr>
      <xdr:spPr bwMode="auto">
        <a:xfrm>
          <a:off x="8096250" y="95440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57</xdr:row>
      <xdr:rowOff>0</xdr:rowOff>
    </xdr:from>
    <xdr:to>
      <xdr:col>11</xdr:col>
      <xdr:colOff>314325</xdr:colOff>
      <xdr:row>58</xdr:row>
      <xdr:rowOff>133350</xdr:rowOff>
    </xdr:to>
    <xdr:sp macro="" textlink="">
      <xdr:nvSpPr>
        <xdr:cNvPr id="50880" name="AutoShape 1" descr="Eine Matrixformel, die Konstanten verwendet">
          <a:extLst>
            <a:ext uri="{FF2B5EF4-FFF2-40B4-BE49-F238E27FC236}">
              <a16:creationId xmlns:a16="http://schemas.microsoft.com/office/drawing/2014/main" id="{704F9404-7AE4-C515-C59A-0E54D6671025}"/>
            </a:ext>
          </a:extLst>
        </xdr:cNvPr>
        <xdr:cNvSpPr>
          <a:spLocks noChangeAspect="1" noChangeArrowheads="1"/>
        </xdr:cNvSpPr>
      </xdr:nvSpPr>
      <xdr:spPr bwMode="auto">
        <a:xfrm>
          <a:off x="8096250" y="95440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57</xdr:row>
      <xdr:rowOff>0</xdr:rowOff>
    </xdr:from>
    <xdr:to>
      <xdr:col>11</xdr:col>
      <xdr:colOff>314325</xdr:colOff>
      <xdr:row>58</xdr:row>
      <xdr:rowOff>133350</xdr:rowOff>
    </xdr:to>
    <xdr:sp macro="" textlink="">
      <xdr:nvSpPr>
        <xdr:cNvPr id="50881" name="AutoShape 1" descr="Eine Matrixformel, die Konstanten verwendet">
          <a:extLst>
            <a:ext uri="{FF2B5EF4-FFF2-40B4-BE49-F238E27FC236}">
              <a16:creationId xmlns:a16="http://schemas.microsoft.com/office/drawing/2014/main" id="{D3F63B72-9300-08A7-73FF-6A2FB2F86B32}"/>
            </a:ext>
          </a:extLst>
        </xdr:cNvPr>
        <xdr:cNvSpPr>
          <a:spLocks noChangeAspect="1" noChangeArrowheads="1"/>
        </xdr:cNvSpPr>
      </xdr:nvSpPr>
      <xdr:spPr bwMode="auto">
        <a:xfrm>
          <a:off x="8096250" y="95440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57</xdr:row>
      <xdr:rowOff>0</xdr:rowOff>
    </xdr:from>
    <xdr:to>
      <xdr:col>11</xdr:col>
      <xdr:colOff>314325</xdr:colOff>
      <xdr:row>58</xdr:row>
      <xdr:rowOff>133350</xdr:rowOff>
    </xdr:to>
    <xdr:sp macro="" textlink="">
      <xdr:nvSpPr>
        <xdr:cNvPr id="50882" name="AutoShape 1" descr="Eine Matrixformel, die Konstanten verwendet">
          <a:extLst>
            <a:ext uri="{FF2B5EF4-FFF2-40B4-BE49-F238E27FC236}">
              <a16:creationId xmlns:a16="http://schemas.microsoft.com/office/drawing/2014/main" id="{27B5D295-C296-9211-8921-3843B73CE5EC}"/>
            </a:ext>
          </a:extLst>
        </xdr:cNvPr>
        <xdr:cNvSpPr>
          <a:spLocks noChangeAspect="1" noChangeArrowheads="1"/>
        </xdr:cNvSpPr>
      </xdr:nvSpPr>
      <xdr:spPr bwMode="auto">
        <a:xfrm>
          <a:off x="8096250" y="95440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57</xdr:row>
      <xdr:rowOff>0</xdr:rowOff>
    </xdr:from>
    <xdr:to>
      <xdr:col>11</xdr:col>
      <xdr:colOff>314325</xdr:colOff>
      <xdr:row>58</xdr:row>
      <xdr:rowOff>133350</xdr:rowOff>
    </xdr:to>
    <xdr:sp macro="" textlink="">
      <xdr:nvSpPr>
        <xdr:cNvPr id="50883" name="AutoShape 1" descr="Eine Matrixformel, die Konstanten verwendet">
          <a:extLst>
            <a:ext uri="{FF2B5EF4-FFF2-40B4-BE49-F238E27FC236}">
              <a16:creationId xmlns:a16="http://schemas.microsoft.com/office/drawing/2014/main" id="{FA0DE76B-CF24-A1E6-DBC1-0DA41B754809}"/>
            </a:ext>
          </a:extLst>
        </xdr:cNvPr>
        <xdr:cNvSpPr>
          <a:spLocks noChangeAspect="1" noChangeArrowheads="1"/>
        </xdr:cNvSpPr>
      </xdr:nvSpPr>
      <xdr:spPr bwMode="auto">
        <a:xfrm>
          <a:off x="8096250" y="95440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344</xdr:row>
      <xdr:rowOff>0</xdr:rowOff>
    </xdr:from>
    <xdr:to>
      <xdr:col>11</xdr:col>
      <xdr:colOff>314325</xdr:colOff>
      <xdr:row>345</xdr:row>
      <xdr:rowOff>133350</xdr:rowOff>
    </xdr:to>
    <xdr:sp macro="" textlink="">
      <xdr:nvSpPr>
        <xdr:cNvPr id="50884" name="AutoShape 1" descr="Eine Matrixformel, die Konstanten verwendet">
          <a:extLst>
            <a:ext uri="{FF2B5EF4-FFF2-40B4-BE49-F238E27FC236}">
              <a16:creationId xmlns:a16="http://schemas.microsoft.com/office/drawing/2014/main" id="{956D4DA8-537E-3B76-AFEB-7BC6291F0C7B}"/>
            </a:ext>
          </a:extLst>
        </xdr:cNvPr>
        <xdr:cNvSpPr>
          <a:spLocks noChangeAspect="1" noChangeArrowheads="1"/>
        </xdr:cNvSpPr>
      </xdr:nvSpPr>
      <xdr:spPr bwMode="auto">
        <a:xfrm>
          <a:off x="8096250" y="560165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344</xdr:row>
      <xdr:rowOff>0</xdr:rowOff>
    </xdr:from>
    <xdr:to>
      <xdr:col>11</xdr:col>
      <xdr:colOff>314325</xdr:colOff>
      <xdr:row>345</xdr:row>
      <xdr:rowOff>133350</xdr:rowOff>
    </xdr:to>
    <xdr:sp macro="" textlink="">
      <xdr:nvSpPr>
        <xdr:cNvPr id="50885" name="AutoShape 1" descr="Eine Matrixformel, die Konstanten verwendet">
          <a:extLst>
            <a:ext uri="{FF2B5EF4-FFF2-40B4-BE49-F238E27FC236}">
              <a16:creationId xmlns:a16="http://schemas.microsoft.com/office/drawing/2014/main" id="{A789EB11-03FD-6592-4DCD-8A3B471E0FC7}"/>
            </a:ext>
          </a:extLst>
        </xdr:cNvPr>
        <xdr:cNvSpPr>
          <a:spLocks noChangeAspect="1" noChangeArrowheads="1"/>
        </xdr:cNvSpPr>
      </xdr:nvSpPr>
      <xdr:spPr bwMode="auto">
        <a:xfrm>
          <a:off x="8096250" y="560165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344</xdr:row>
      <xdr:rowOff>0</xdr:rowOff>
    </xdr:from>
    <xdr:to>
      <xdr:col>11</xdr:col>
      <xdr:colOff>314325</xdr:colOff>
      <xdr:row>345</xdr:row>
      <xdr:rowOff>133350</xdr:rowOff>
    </xdr:to>
    <xdr:sp macro="" textlink="">
      <xdr:nvSpPr>
        <xdr:cNvPr id="50886" name="AutoShape 1" descr="Eine Matrixformel, die Konstanten verwendet">
          <a:extLst>
            <a:ext uri="{FF2B5EF4-FFF2-40B4-BE49-F238E27FC236}">
              <a16:creationId xmlns:a16="http://schemas.microsoft.com/office/drawing/2014/main" id="{7B149AC4-D92A-32ED-6BDC-A9E179C196E0}"/>
            </a:ext>
          </a:extLst>
        </xdr:cNvPr>
        <xdr:cNvSpPr>
          <a:spLocks noChangeAspect="1" noChangeArrowheads="1"/>
        </xdr:cNvSpPr>
      </xdr:nvSpPr>
      <xdr:spPr bwMode="auto">
        <a:xfrm>
          <a:off x="8096250" y="560165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344</xdr:row>
      <xdr:rowOff>0</xdr:rowOff>
    </xdr:from>
    <xdr:to>
      <xdr:col>11</xdr:col>
      <xdr:colOff>314325</xdr:colOff>
      <xdr:row>345</xdr:row>
      <xdr:rowOff>133350</xdr:rowOff>
    </xdr:to>
    <xdr:sp macro="" textlink="">
      <xdr:nvSpPr>
        <xdr:cNvPr id="50887" name="AutoShape 1" descr="Eine Matrixformel, die Konstanten verwendet">
          <a:extLst>
            <a:ext uri="{FF2B5EF4-FFF2-40B4-BE49-F238E27FC236}">
              <a16:creationId xmlns:a16="http://schemas.microsoft.com/office/drawing/2014/main" id="{B7AA7EA3-9FE5-004F-5F86-23BD58303BC1}"/>
            </a:ext>
          </a:extLst>
        </xdr:cNvPr>
        <xdr:cNvSpPr>
          <a:spLocks noChangeAspect="1" noChangeArrowheads="1"/>
        </xdr:cNvSpPr>
      </xdr:nvSpPr>
      <xdr:spPr bwMode="auto">
        <a:xfrm>
          <a:off x="8096250" y="560165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344</xdr:row>
      <xdr:rowOff>0</xdr:rowOff>
    </xdr:from>
    <xdr:to>
      <xdr:col>11</xdr:col>
      <xdr:colOff>314325</xdr:colOff>
      <xdr:row>345</xdr:row>
      <xdr:rowOff>133350</xdr:rowOff>
    </xdr:to>
    <xdr:sp macro="" textlink="">
      <xdr:nvSpPr>
        <xdr:cNvPr id="50888" name="AutoShape 1" descr="Eine Matrixformel, die Konstanten verwendet">
          <a:extLst>
            <a:ext uri="{FF2B5EF4-FFF2-40B4-BE49-F238E27FC236}">
              <a16:creationId xmlns:a16="http://schemas.microsoft.com/office/drawing/2014/main" id="{AD935AB5-A06D-C241-AD0D-3EEF10AA94BE}"/>
            </a:ext>
          </a:extLst>
        </xdr:cNvPr>
        <xdr:cNvSpPr>
          <a:spLocks noChangeAspect="1" noChangeArrowheads="1"/>
        </xdr:cNvSpPr>
      </xdr:nvSpPr>
      <xdr:spPr bwMode="auto">
        <a:xfrm>
          <a:off x="8096250" y="560165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344</xdr:row>
      <xdr:rowOff>0</xdr:rowOff>
    </xdr:from>
    <xdr:to>
      <xdr:col>11</xdr:col>
      <xdr:colOff>314325</xdr:colOff>
      <xdr:row>345</xdr:row>
      <xdr:rowOff>133350</xdr:rowOff>
    </xdr:to>
    <xdr:sp macro="" textlink="">
      <xdr:nvSpPr>
        <xdr:cNvPr id="50889" name="AutoShape 1" descr="Eine Matrixformel, die Konstanten verwendet">
          <a:extLst>
            <a:ext uri="{FF2B5EF4-FFF2-40B4-BE49-F238E27FC236}">
              <a16:creationId xmlns:a16="http://schemas.microsoft.com/office/drawing/2014/main" id="{C2AB7B0A-2606-2E1F-50A5-DF0AE743B1E2}"/>
            </a:ext>
          </a:extLst>
        </xdr:cNvPr>
        <xdr:cNvSpPr>
          <a:spLocks noChangeAspect="1" noChangeArrowheads="1"/>
        </xdr:cNvSpPr>
      </xdr:nvSpPr>
      <xdr:spPr bwMode="auto">
        <a:xfrm>
          <a:off x="8096250" y="560165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230</xdr:row>
      <xdr:rowOff>0</xdr:rowOff>
    </xdr:from>
    <xdr:to>
      <xdr:col>11</xdr:col>
      <xdr:colOff>314325</xdr:colOff>
      <xdr:row>231</xdr:row>
      <xdr:rowOff>133350</xdr:rowOff>
    </xdr:to>
    <xdr:sp macro="" textlink="">
      <xdr:nvSpPr>
        <xdr:cNvPr id="50890" name="AutoShape 1" descr="Eine Matrixformel, die Konstanten verwendet">
          <a:extLst>
            <a:ext uri="{FF2B5EF4-FFF2-40B4-BE49-F238E27FC236}">
              <a16:creationId xmlns:a16="http://schemas.microsoft.com/office/drawing/2014/main" id="{7731918C-8668-F791-DBF0-BF3E3616A241}"/>
            </a:ext>
          </a:extLst>
        </xdr:cNvPr>
        <xdr:cNvSpPr>
          <a:spLocks noChangeAspect="1" noChangeArrowheads="1"/>
        </xdr:cNvSpPr>
      </xdr:nvSpPr>
      <xdr:spPr bwMode="auto">
        <a:xfrm>
          <a:off x="8096250" y="375570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230</xdr:row>
      <xdr:rowOff>0</xdr:rowOff>
    </xdr:from>
    <xdr:to>
      <xdr:col>11</xdr:col>
      <xdr:colOff>314325</xdr:colOff>
      <xdr:row>231</xdr:row>
      <xdr:rowOff>133350</xdr:rowOff>
    </xdr:to>
    <xdr:sp macro="" textlink="">
      <xdr:nvSpPr>
        <xdr:cNvPr id="50891" name="AutoShape 1" descr="Eine Matrixformel, die Konstanten verwendet">
          <a:extLst>
            <a:ext uri="{FF2B5EF4-FFF2-40B4-BE49-F238E27FC236}">
              <a16:creationId xmlns:a16="http://schemas.microsoft.com/office/drawing/2014/main" id="{95814F2F-C0D2-8CB1-3E32-90331619098E}"/>
            </a:ext>
          </a:extLst>
        </xdr:cNvPr>
        <xdr:cNvSpPr>
          <a:spLocks noChangeAspect="1" noChangeArrowheads="1"/>
        </xdr:cNvSpPr>
      </xdr:nvSpPr>
      <xdr:spPr bwMode="auto">
        <a:xfrm>
          <a:off x="8096250" y="375570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230</xdr:row>
      <xdr:rowOff>0</xdr:rowOff>
    </xdr:from>
    <xdr:to>
      <xdr:col>11</xdr:col>
      <xdr:colOff>314325</xdr:colOff>
      <xdr:row>231</xdr:row>
      <xdr:rowOff>133350</xdr:rowOff>
    </xdr:to>
    <xdr:sp macro="" textlink="">
      <xdr:nvSpPr>
        <xdr:cNvPr id="50892" name="AutoShape 1" descr="Eine Matrixformel, die Konstanten verwendet">
          <a:extLst>
            <a:ext uri="{FF2B5EF4-FFF2-40B4-BE49-F238E27FC236}">
              <a16:creationId xmlns:a16="http://schemas.microsoft.com/office/drawing/2014/main" id="{AF51263F-7320-1E2A-2488-756116DED657}"/>
            </a:ext>
          </a:extLst>
        </xdr:cNvPr>
        <xdr:cNvSpPr>
          <a:spLocks noChangeAspect="1" noChangeArrowheads="1"/>
        </xdr:cNvSpPr>
      </xdr:nvSpPr>
      <xdr:spPr bwMode="auto">
        <a:xfrm>
          <a:off x="8096250" y="375570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230</xdr:row>
      <xdr:rowOff>0</xdr:rowOff>
    </xdr:from>
    <xdr:to>
      <xdr:col>11</xdr:col>
      <xdr:colOff>314325</xdr:colOff>
      <xdr:row>231</xdr:row>
      <xdr:rowOff>133350</xdr:rowOff>
    </xdr:to>
    <xdr:sp macro="" textlink="">
      <xdr:nvSpPr>
        <xdr:cNvPr id="50893" name="AutoShape 1" descr="Eine Matrixformel, die Konstanten verwendet">
          <a:extLst>
            <a:ext uri="{FF2B5EF4-FFF2-40B4-BE49-F238E27FC236}">
              <a16:creationId xmlns:a16="http://schemas.microsoft.com/office/drawing/2014/main" id="{B2C00D33-9B7E-FA2F-F66F-280C6A8497B2}"/>
            </a:ext>
          </a:extLst>
        </xdr:cNvPr>
        <xdr:cNvSpPr>
          <a:spLocks noChangeAspect="1" noChangeArrowheads="1"/>
        </xdr:cNvSpPr>
      </xdr:nvSpPr>
      <xdr:spPr bwMode="auto">
        <a:xfrm>
          <a:off x="8096250" y="375570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230</xdr:row>
      <xdr:rowOff>0</xdr:rowOff>
    </xdr:from>
    <xdr:to>
      <xdr:col>11</xdr:col>
      <xdr:colOff>314325</xdr:colOff>
      <xdr:row>231</xdr:row>
      <xdr:rowOff>133350</xdr:rowOff>
    </xdr:to>
    <xdr:sp macro="" textlink="">
      <xdr:nvSpPr>
        <xdr:cNvPr id="50894" name="AutoShape 1" descr="Eine Matrixformel, die Konstanten verwendet">
          <a:extLst>
            <a:ext uri="{FF2B5EF4-FFF2-40B4-BE49-F238E27FC236}">
              <a16:creationId xmlns:a16="http://schemas.microsoft.com/office/drawing/2014/main" id="{23D9FC91-5FA8-5339-F0AD-4973F720E449}"/>
            </a:ext>
          </a:extLst>
        </xdr:cNvPr>
        <xdr:cNvSpPr>
          <a:spLocks noChangeAspect="1" noChangeArrowheads="1"/>
        </xdr:cNvSpPr>
      </xdr:nvSpPr>
      <xdr:spPr bwMode="auto">
        <a:xfrm>
          <a:off x="8096250" y="375570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230</xdr:row>
      <xdr:rowOff>0</xdr:rowOff>
    </xdr:from>
    <xdr:to>
      <xdr:col>11</xdr:col>
      <xdr:colOff>314325</xdr:colOff>
      <xdr:row>231</xdr:row>
      <xdr:rowOff>133350</xdr:rowOff>
    </xdr:to>
    <xdr:sp macro="" textlink="">
      <xdr:nvSpPr>
        <xdr:cNvPr id="50895" name="AutoShape 1" descr="Eine Matrixformel, die Konstanten verwendet">
          <a:extLst>
            <a:ext uri="{FF2B5EF4-FFF2-40B4-BE49-F238E27FC236}">
              <a16:creationId xmlns:a16="http://schemas.microsoft.com/office/drawing/2014/main" id="{374DD509-BC74-1DDC-962A-B918F5B4D818}"/>
            </a:ext>
          </a:extLst>
        </xdr:cNvPr>
        <xdr:cNvSpPr>
          <a:spLocks noChangeAspect="1" noChangeArrowheads="1"/>
        </xdr:cNvSpPr>
      </xdr:nvSpPr>
      <xdr:spPr bwMode="auto">
        <a:xfrm>
          <a:off x="8096250" y="375570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303</xdr:row>
      <xdr:rowOff>0</xdr:rowOff>
    </xdr:from>
    <xdr:to>
      <xdr:col>11</xdr:col>
      <xdr:colOff>314325</xdr:colOff>
      <xdr:row>304</xdr:row>
      <xdr:rowOff>133350</xdr:rowOff>
    </xdr:to>
    <xdr:sp macro="" textlink="">
      <xdr:nvSpPr>
        <xdr:cNvPr id="50896" name="AutoShape 1" descr="Eine Matrixformel, die Konstanten verwendet">
          <a:extLst>
            <a:ext uri="{FF2B5EF4-FFF2-40B4-BE49-F238E27FC236}">
              <a16:creationId xmlns:a16="http://schemas.microsoft.com/office/drawing/2014/main" id="{C0815423-22A2-AFBB-B4E5-B2AEFF59C2FB}"/>
            </a:ext>
          </a:extLst>
        </xdr:cNvPr>
        <xdr:cNvSpPr>
          <a:spLocks noChangeAspect="1" noChangeArrowheads="1"/>
        </xdr:cNvSpPr>
      </xdr:nvSpPr>
      <xdr:spPr bwMode="auto">
        <a:xfrm>
          <a:off x="8096250" y="493776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303</xdr:row>
      <xdr:rowOff>0</xdr:rowOff>
    </xdr:from>
    <xdr:to>
      <xdr:col>11</xdr:col>
      <xdr:colOff>314325</xdr:colOff>
      <xdr:row>304</xdr:row>
      <xdr:rowOff>133350</xdr:rowOff>
    </xdr:to>
    <xdr:sp macro="" textlink="">
      <xdr:nvSpPr>
        <xdr:cNvPr id="50897" name="AutoShape 1" descr="Eine Matrixformel, die Konstanten verwendet">
          <a:extLst>
            <a:ext uri="{FF2B5EF4-FFF2-40B4-BE49-F238E27FC236}">
              <a16:creationId xmlns:a16="http://schemas.microsoft.com/office/drawing/2014/main" id="{8A9BF20E-4552-895F-D01C-E7B8A45BE4D4}"/>
            </a:ext>
          </a:extLst>
        </xdr:cNvPr>
        <xdr:cNvSpPr>
          <a:spLocks noChangeAspect="1" noChangeArrowheads="1"/>
        </xdr:cNvSpPr>
      </xdr:nvSpPr>
      <xdr:spPr bwMode="auto">
        <a:xfrm>
          <a:off x="8096250" y="493776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303</xdr:row>
      <xdr:rowOff>0</xdr:rowOff>
    </xdr:from>
    <xdr:to>
      <xdr:col>11</xdr:col>
      <xdr:colOff>314325</xdr:colOff>
      <xdr:row>304</xdr:row>
      <xdr:rowOff>133350</xdr:rowOff>
    </xdr:to>
    <xdr:sp macro="" textlink="">
      <xdr:nvSpPr>
        <xdr:cNvPr id="50898" name="AutoShape 1" descr="Eine Matrixformel, die Konstanten verwendet">
          <a:extLst>
            <a:ext uri="{FF2B5EF4-FFF2-40B4-BE49-F238E27FC236}">
              <a16:creationId xmlns:a16="http://schemas.microsoft.com/office/drawing/2014/main" id="{5C556D00-0453-BE0C-0A53-41269531870B}"/>
            </a:ext>
          </a:extLst>
        </xdr:cNvPr>
        <xdr:cNvSpPr>
          <a:spLocks noChangeAspect="1" noChangeArrowheads="1"/>
        </xdr:cNvSpPr>
      </xdr:nvSpPr>
      <xdr:spPr bwMode="auto">
        <a:xfrm>
          <a:off x="8096250" y="493776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303</xdr:row>
      <xdr:rowOff>0</xdr:rowOff>
    </xdr:from>
    <xdr:to>
      <xdr:col>11</xdr:col>
      <xdr:colOff>314325</xdr:colOff>
      <xdr:row>304</xdr:row>
      <xdr:rowOff>133350</xdr:rowOff>
    </xdr:to>
    <xdr:sp macro="" textlink="">
      <xdr:nvSpPr>
        <xdr:cNvPr id="50899" name="AutoShape 1" descr="Eine Matrixformel, die Konstanten verwendet">
          <a:extLst>
            <a:ext uri="{FF2B5EF4-FFF2-40B4-BE49-F238E27FC236}">
              <a16:creationId xmlns:a16="http://schemas.microsoft.com/office/drawing/2014/main" id="{F510B998-96DD-7760-40F7-FA3D7CD0046F}"/>
            </a:ext>
          </a:extLst>
        </xdr:cNvPr>
        <xdr:cNvSpPr>
          <a:spLocks noChangeAspect="1" noChangeArrowheads="1"/>
        </xdr:cNvSpPr>
      </xdr:nvSpPr>
      <xdr:spPr bwMode="auto">
        <a:xfrm>
          <a:off x="8096250" y="493776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303</xdr:row>
      <xdr:rowOff>0</xdr:rowOff>
    </xdr:from>
    <xdr:to>
      <xdr:col>11</xdr:col>
      <xdr:colOff>314325</xdr:colOff>
      <xdr:row>304</xdr:row>
      <xdr:rowOff>133350</xdr:rowOff>
    </xdr:to>
    <xdr:sp macro="" textlink="">
      <xdr:nvSpPr>
        <xdr:cNvPr id="50900" name="AutoShape 1" descr="Eine Matrixformel, die Konstanten verwendet">
          <a:extLst>
            <a:ext uri="{FF2B5EF4-FFF2-40B4-BE49-F238E27FC236}">
              <a16:creationId xmlns:a16="http://schemas.microsoft.com/office/drawing/2014/main" id="{F4629752-2577-2D64-7F9C-C595C4279583}"/>
            </a:ext>
          </a:extLst>
        </xdr:cNvPr>
        <xdr:cNvSpPr>
          <a:spLocks noChangeAspect="1" noChangeArrowheads="1"/>
        </xdr:cNvSpPr>
      </xdr:nvSpPr>
      <xdr:spPr bwMode="auto">
        <a:xfrm>
          <a:off x="8096250" y="493776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303</xdr:row>
      <xdr:rowOff>0</xdr:rowOff>
    </xdr:from>
    <xdr:to>
      <xdr:col>11</xdr:col>
      <xdr:colOff>314325</xdr:colOff>
      <xdr:row>304</xdr:row>
      <xdr:rowOff>133350</xdr:rowOff>
    </xdr:to>
    <xdr:sp macro="" textlink="">
      <xdr:nvSpPr>
        <xdr:cNvPr id="50901" name="AutoShape 1" descr="Eine Matrixformel, die Konstanten verwendet">
          <a:extLst>
            <a:ext uri="{FF2B5EF4-FFF2-40B4-BE49-F238E27FC236}">
              <a16:creationId xmlns:a16="http://schemas.microsoft.com/office/drawing/2014/main" id="{B720699A-DB8C-CB88-0B82-519D8795134A}"/>
            </a:ext>
          </a:extLst>
        </xdr:cNvPr>
        <xdr:cNvSpPr>
          <a:spLocks noChangeAspect="1" noChangeArrowheads="1"/>
        </xdr:cNvSpPr>
      </xdr:nvSpPr>
      <xdr:spPr bwMode="auto">
        <a:xfrm>
          <a:off x="8096250" y="493776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28</xdr:row>
      <xdr:rowOff>0</xdr:rowOff>
    </xdr:from>
    <xdr:to>
      <xdr:col>11</xdr:col>
      <xdr:colOff>314325</xdr:colOff>
      <xdr:row>29</xdr:row>
      <xdr:rowOff>133350</xdr:rowOff>
    </xdr:to>
    <xdr:sp macro="" textlink="">
      <xdr:nvSpPr>
        <xdr:cNvPr id="50902" name="AutoShape 1" descr="Eine Matrixformel, die Konstanten verwendet">
          <a:extLst>
            <a:ext uri="{FF2B5EF4-FFF2-40B4-BE49-F238E27FC236}">
              <a16:creationId xmlns:a16="http://schemas.microsoft.com/office/drawing/2014/main" id="{3F754D1B-9AE9-EED8-F25D-651F3A00B957}"/>
            </a:ext>
          </a:extLst>
        </xdr:cNvPr>
        <xdr:cNvSpPr>
          <a:spLocks noChangeAspect="1" noChangeArrowheads="1"/>
        </xdr:cNvSpPr>
      </xdr:nvSpPr>
      <xdr:spPr bwMode="auto">
        <a:xfrm>
          <a:off x="8096250" y="48482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28</xdr:row>
      <xdr:rowOff>0</xdr:rowOff>
    </xdr:from>
    <xdr:to>
      <xdr:col>11</xdr:col>
      <xdr:colOff>314325</xdr:colOff>
      <xdr:row>29</xdr:row>
      <xdr:rowOff>133350</xdr:rowOff>
    </xdr:to>
    <xdr:sp macro="" textlink="">
      <xdr:nvSpPr>
        <xdr:cNvPr id="50903" name="AutoShape 1" descr="Eine Matrixformel, die Konstanten verwendet">
          <a:extLst>
            <a:ext uri="{FF2B5EF4-FFF2-40B4-BE49-F238E27FC236}">
              <a16:creationId xmlns:a16="http://schemas.microsoft.com/office/drawing/2014/main" id="{CD7CECED-8ECC-158F-C71C-5FBEAACDA21E}"/>
            </a:ext>
          </a:extLst>
        </xdr:cNvPr>
        <xdr:cNvSpPr>
          <a:spLocks noChangeAspect="1" noChangeArrowheads="1"/>
        </xdr:cNvSpPr>
      </xdr:nvSpPr>
      <xdr:spPr bwMode="auto">
        <a:xfrm>
          <a:off x="8096250" y="48482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28</xdr:row>
      <xdr:rowOff>0</xdr:rowOff>
    </xdr:from>
    <xdr:to>
      <xdr:col>11</xdr:col>
      <xdr:colOff>314325</xdr:colOff>
      <xdr:row>29</xdr:row>
      <xdr:rowOff>133350</xdr:rowOff>
    </xdr:to>
    <xdr:sp macro="" textlink="">
      <xdr:nvSpPr>
        <xdr:cNvPr id="50904" name="AutoShape 1" descr="Eine Matrixformel, die Konstanten verwendet">
          <a:extLst>
            <a:ext uri="{FF2B5EF4-FFF2-40B4-BE49-F238E27FC236}">
              <a16:creationId xmlns:a16="http://schemas.microsoft.com/office/drawing/2014/main" id="{5304C42B-FC48-7797-4137-1E11565679C7}"/>
            </a:ext>
          </a:extLst>
        </xdr:cNvPr>
        <xdr:cNvSpPr>
          <a:spLocks noChangeAspect="1" noChangeArrowheads="1"/>
        </xdr:cNvSpPr>
      </xdr:nvSpPr>
      <xdr:spPr bwMode="auto">
        <a:xfrm>
          <a:off x="8096250" y="48482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28</xdr:row>
      <xdr:rowOff>0</xdr:rowOff>
    </xdr:from>
    <xdr:to>
      <xdr:col>11</xdr:col>
      <xdr:colOff>314325</xdr:colOff>
      <xdr:row>29</xdr:row>
      <xdr:rowOff>133350</xdr:rowOff>
    </xdr:to>
    <xdr:sp macro="" textlink="">
      <xdr:nvSpPr>
        <xdr:cNvPr id="50905" name="AutoShape 1" descr="Eine Matrixformel, die Konstanten verwendet">
          <a:extLst>
            <a:ext uri="{FF2B5EF4-FFF2-40B4-BE49-F238E27FC236}">
              <a16:creationId xmlns:a16="http://schemas.microsoft.com/office/drawing/2014/main" id="{770CA3B9-161C-C5A2-17AE-2D7FF0BD9F1D}"/>
            </a:ext>
          </a:extLst>
        </xdr:cNvPr>
        <xdr:cNvSpPr>
          <a:spLocks noChangeAspect="1" noChangeArrowheads="1"/>
        </xdr:cNvSpPr>
      </xdr:nvSpPr>
      <xdr:spPr bwMode="auto">
        <a:xfrm>
          <a:off x="8096250" y="48482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28</xdr:row>
      <xdr:rowOff>0</xdr:rowOff>
    </xdr:from>
    <xdr:to>
      <xdr:col>11</xdr:col>
      <xdr:colOff>314325</xdr:colOff>
      <xdr:row>29</xdr:row>
      <xdr:rowOff>133350</xdr:rowOff>
    </xdr:to>
    <xdr:sp macro="" textlink="">
      <xdr:nvSpPr>
        <xdr:cNvPr id="50906" name="AutoShape 1" descr="Eine Matrixformel, die Konstanten verwendet">
          <a:extLst>
            <a:ext uri="{FF2B5EF4-FFF2-40B4-BE49-F238E27FC236}">
              <a16:creationId xmlns:a16="http://schemas.microsoft.com/office/drawing/2014/main" id="{09570037-63CF-A1E5-73F1-96B963D97FC9}"/>
            </a:ext>
          </a:extLst>
        </xdr:cNvPr>
        <xdr:cNvSpPr>
          <a:spLocks noChangeAspect="1" noChangeArrowheads="1"/>
        </xdr:cNvSpPr>
      </xdr:nvSpPr>
      <xdr:spPr bwMode="auto">
        <a:xfrm>
          <a:off x="8096250" y="48482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28</xdr:row>
      <xdr:rowOff>0</xdr:rowOff>
    </xdr:from>
    <xdr:to>
      <xdr:col>11</xdr:col>
      <xdr:colOff>314325</xdr:colOff>
      <xdr:row>29</xdr:row>
      <xdr:rowOff>133350</xdr:rowOff>
    </xdr:to>
    <xdr:sp macro="" textlink="">
      <xdr:nvSpPr>
        <xdr:cNvPr id="50907" name="AutoShape 1" descr="Eine Matrixformel, die Konstanten verwendet">
          <a:extLst>
            <a:ext uri="{FF2B5EF4-FFF2-40B4-BE49-F238E27FC236}">
              <a16:creationId xmlns:a16="http://schemas.microsoft.com/office/drawing/2014/main" id="{09D9BE48-E2CB-2149-04F9-C412D2E44079}"/>
            </a:ext>
          </a:extLst>
        </xdr:cNvPr>
        <xdr:cNvSpPr>
          <a:spLocks noChangeAspect="1" noChangeArrowheads="1"/>
        </xdr:cNvSpPr>
      </xdr:nvSpPr>
      <xdr:spPr bwMode="auto">
        <a:xfrm>
          <a:off x="8096250" y="48482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328</xdr:row>
      <xdr:rowOff>0</xdr:rowOff>
    </xdr:from>
    <xdr:to>
      <xdr:col>11</xdr:col>
      <xdr:colOff>314325</xdr:colOff>
      <xdr:row>329</xdr:row>
      <xdr:rowOff>133350</xdr:rowOff>
    </xdr:to>
    <xdr:sp macro="" textlink="">
      <xdr:nvSpPr>
        <xdr:cNvPr id="50908" name="AutoShape 1" descr="Eine Matrixformel, die Konstanten verwendet">
          <a:extLst>
            <a:ext uri="{FF2B5EF4-FFF2-40B4-BE49-F238E27FC236}">
              <a16:creationId xmlns:a16="http://schemas.microsoft.com/office/drawing/2014/main" id="{E9DC3AAB-44FA-BB51-4626-7304D8737F38}"/>
            </a:ext>
          </a:extLst>
        </xdr:cNvPr>
        <xdr:cNvSpPr>
          <a:spLocks noChangeAspect="1" noChangeArrowheads="1"/>
        </xdr:cNvSpPr>
      </xdr:nvSpPr>
      <xdr:spPr bwMode="auto">
        <a:xfrm>
          <a:off x="8096250" y="534257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328</xdr:row>
      <xdr:rowOff>0</xdr:rowOff>
    </xdr:from>
    <xdr:to>
      <xdr:col>11</xdr:col>
      <xdr:colOff>314325</xdr:colOff>
      <xdr:row>329</xdr:row>
      <xdr:rowOff>133350</xdr:rowOff>
    </xdr:to>
    <xdr:sp macro="" textlink="">
      <xdr:nvSpPr>
        <xdr:cNvPr id="50909" name="AutoShape 1" descr="Eine Matrixformel, die Konstanten verwendet">
          <a:extLst>
            <a:ext uri="{FF2B5EF4-FFF2-40B4-BE49-F238E27FC236}">
              <a16:creationId xmlns:a16="http://schemas.microsoft.com/office/drawing/2014/main" id="{7DB06B2F-F376-11B0-F301-5964FDBA0EBE}"/>
            </a:ext>
          </a:extLst>
        </xdr:cNvPr>
        <xdr:cNvSpPr>
          <a:spLocks noChangeAspect="1" noChangeArrowheads="1"/>
        </xdr:cNvSpPr>
      </xdr:nvSpPr>
      <xdr:spPr bwMode="auto">
        <a:xfrm>
          <a:off x="8096250" y="534257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328</xdr:row>
      <xdr:rowOff>0</xdr:rowOff>
    </xdr:from>
    <xdr:to>
      <xdr:col>11</xdr:col>
      <xdr:colOff>314325</xdr:colOff>
      <xdr:row>329</xdr:row>
      <xdr:rowOff>133350</xdr:rowOff>
    </xdr:to>
    <xdr:sp macro="" textlink="">
      <xdr:nvSpPr>
        <xdr:cNvPr id="50910" name="AutoShape 1" descr="Eine Matrixformel, die Konstanten verwendet">
          <a:extLst>
            <a:ext uri="{FF2B5EF4-FFF2-40B4-BE49-F238E27FC236}">
              <a16:creationId xmlns:a16="http://schemas.microsoft.com/office/drawing/2014/main" id="{B2683053-6C0E-FC00-4CE4-2A43872A6D0D}"/>
            </a:ext>
          </a:extLst>
        </xdr:cNvPr>
        <xdr:cNvSpPr>
          <a:spLocks noChangeAspect="1" noChangeArrowheads="1"/>
        </xdr:cNvSpPr>
      </xdr:nvSpPr>
      <xdr:spPr bwMode="auto">
        <a:xfrm>
          <a:off x="8096250" y="534257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328</xdr:row>
      <xdr:rowOff>0</xdr:rowOff>
    </xdr:from>
    <xdr:to>
      <xdr:col>11</xdr:col>
      <xdr:colOff>314325</xdr:colOff>
      <xdr:row>329</xdr:row>
      <xdr:rowOff>133350</xdr:rowOff>
    </xdr:to>
    <xdr:sp macro="" textlink="">
      <xdr:nvSpPr>
        <xdr:cNvPr id="50911" name="AutoShape 1" descr="Eine Matrixformel, die Konstanten verwendet">
          <a:extLst>
            <a:ext uri="{FF2B5EF4-FFF2-40B4-BE49-F238E27FC236}">
              <a16:creationId xmlns:a16="http://schemas.microsoft.com/office/drawing/2014/main" id="{B2D18D03-EAA2-DB02-37D0-7D804BD812A4}"/>
            </a:ext>
          </a:extLst>
        </xdr:cNvPr>
        <xdr:cNvSpPr>
          <a:spLocks noChangeAspect="1" noChangeArrowheads="1"/>
        </xdr:cNvSpPr>
      </xdr:nvSpPr>
      <xdr:spPr bwMode="auto">
        <a:xfrm>
          <a:off x="8096250" y="534257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328</xdr:row>
      <xdr:rowOff>0</xdr:rowOff>
    </xdr:from>
    <xdr:to>
      <xdr:col>11</xdr:col>
      <xdr:colOff>314325</xdr:colOff>
      <xdr:row>329</xdr:row>
      <xdr:rowOff>133350</xdr:rowOff>
    </xdr:to>
    <xdr:sp macro="" textlink="">
      <xdr:nvSpPr>
        <xdr:cNvPr id="50912" name="AutoShape 1" descr="Eine Matrixformel, die Konstanten verwendet">
          <a:extLst>
            <a:ext uri="{FF2B5EF4-FFF2-40B4-BE49-F238E27FC236}">
              <a16:creationId xmlns:a16="http://schemas.microsoft.com/office/drawing/2014/main" id="{70C85A32-BA3B-EA45-1DA3-5BD5580FE79B}"/>
            </a:ext>
          </a:extLst>
        </xdr:cNvPr>
        <xdr:cNvSpPr>
          <a:spLocks noChangeAspect="1" noChangeArrowheads="1"/>
        </xdr:cNvSpPr>
      </xdr:nvSpPr>
      <xdr:spPr bwMode="auto">
        <a:xfrm>
          <a:off x="8096250" y="534257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328</xdr:row>
      <xdr:rowOff>0</xdr:rowOff>
    </xdr:from>
    <xdr:to>
      <xdr:col>11</xdr:col>
      <xdr:colOff>314325</xdr:colOff>
      <xdr:row>329</xdr:row>
      <xdr:rowOff>133350</xdr:rowOff>
    </xdr:to>
    <xdr:sp macro="" textlink="">
      <xdr:nvSpPr>
        <xdr:cNvPr id="50913" name="AutoShape 1" descr="Eine Matrixformel, die Konstanten verwendet">
          <a:extLst>
            <a:ext uri="{FF2B5EF4-FFF2-40B4-BE49-F238E27FC236}">
              <a16:creationId xmlns:a16="http://schemas.microsoft.com/office/drawing/2014/main" id="{B36D3DCF-1B8B-A969-43BF-40CE606F271A}"/>
            </a:ext>
          </a:extLst>
        </xdr:cNvPr>
        <xdr:cNvSpPr>
          <a:spLocks noChangeAspect="1" noChangeArrowheads="1"/>
        </xdr:cNvSpPr>
      </xdr:nvSpPr>
      <xdr:spPr bwMode="auto">
        <a:xfrm>
          <a:off x="8096250" y="534257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322</xdr:row>
      <xdr:rowOff>0</xdr:rowOff>
    </xdr:from>
    <xdr:to>
      <xdr:col>11</xdr:col>
      <xdr:colOff>314325</xdr:colOff>
      <xdr:row>323</xdr:row>
      <xdr:rowOff>133350</xdr:rowOff>
    </xdr:to>
    <xdr:sp macro="" textlink="">
      <xdr:nvSpPr>
        <xdr:cNvPr id="50914" name="AutoShape 1" descr="Eine Matrixformel, die Konstanten verwendet">
          <a:extLst>
            <a:ext uri="{FF2B5EF4-FFF2-40B4-BE49-F238E27FC236}">
              <a16:creationId xmlns:a16="http://schemas.microsoft.com/office/drawing/2014/main" id="{A9536FFA-9B6F-8FAD-40B0-929A7202705E}"/>
            </a:ext>
          </a:extLst>
        </xdr:cNvPr>
        <xdr:cNvSpPr>
          <a:spLocks noChangeAspect="1" noChangeArrowheads="1"/>
        </xdr:cNvSpPr>
      </xdr:nvSpPr>
      <xdr:spPr bwMode="auto">
        <a:xfrm>
          <a:off x="8096250" y="524541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322</xdr:row>
      <xdr:rowOff>0</xdr:rowOff>
    </xdr:from>
    <xdr:to>
      <xdr:col>11</xdr:col>
      <xdr:colOff>314325</xdr:colOff>
      <xdr:row>323</xdr:row>
      <xdr:rowOff>133350</xdr:rowOff>
    </xdr:to>
    <xdr:sp macro="" textlink="">
      <xdr:nvSpPr>
        <xdr:cNvPr id="50915" name="AutoShape 1" descr="Eine Matrixformel, die Konstanten verwendet">
          <a:extLst>
            <a:ext uri="{FF2B5EF4-FFF2-40B4-BE49-F238E27FC236}">
              <a16:creationId xmlns:a16="http://schemas.microsoft.com/office/drawing/2014/main" id="{5F243E92-8FDE-A299-21A5-FC20D2081B0D}"/>
            </a:ext>
          </a:extLst>
        </xdr:cNvPr>
        <xdr:cNvSpPr>
          <a:spLocks noChangeAspect="1" noChangeArrowheads="1"/>
        </xdr:cNvSpPr>
      </xdr:nvSpPr>
      <xdr:spPr bwMode="auto">
        <a:xfrm>
          <a:off x="8096250" y="524541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322</xdr:row>
      <xdr:rowOff>0</xdr:rowOff>
    </xdr:from>
    <xdr:to>
      <xdr:col>11</xdr:col>
      <xdr:colOff>314325</xdr:colOff>
      <xdr:row>323</xdr:row>
      <xdr:rowOff>133350</xdr:rowOff>
    </xdr:to>
    <xdr:sp macro="" textlink="">
      <xdr:nvSpPr>
        <xdr:cNvPr id="50916" name="AutoShape 1" descr="Eine Matrixformel, die Konstanten verwendet">
          <a:extLst>
            <a:ext uri="{FF2B5EF4-FFF2-40B4-BE49-F238E27FC236}">
              <a16:creationId xmlns:a16="http://schemas.microsoft.com/office/drawing/2014/main" id="{93A11FF8-EC06-0A67-8627-2A889699C5E1}"/>
            </a:ext>
          </a:extLst>
        </xdr:cNvPr>
        <xdr:cNvSpPr>
          <a:spLocks noChangeAspect="1" noChangeArrowheads="1"/>
        </xdr:cNvSpPr>
      </xdr:nvSpPr>
      <xdr:spPr bwMode="auto">
        <a:xfrm>
          <a:off x="8096250" y="524541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322</xdr:row>
      <xdr:rowOff>0</xdr:rowOff>
    </xdr:from>
    <xdr:to>
      <xdr:col>11</xdr:col>
      <xdr:colOff>314325</xdr:colOff>
      <xdr:row>323</xdr:row>
      <xdr:rowOff>133350</xdr:rowOff>
    </xdr:to>
    <xdr:sp macro="" textlink="">
      <xdr:nvSpPr>
        <xdr:cNvPr id="50917" name="AutoShape 1" descr="Eine Matrixformel, die Konstanten verwendet">
          <a:extLst>
            <a:ext uri="{FF2B5EF4-FFF2-40B4-BE49-F238E27FC236}">
              <a16:creationId xmlns:a16="http://schemas.microsoft.com/office/drawing/2014/main" id="{F6352AF4-194F-3DDF-79F9-360B940557AF}"/>
            </a:ext>
          </a:extLst>
        </xdr:cNvPr>
        <xdr:cNvSpPr>
          <a:spLocks noChangeAspect="1" noChangeArrowheads="1"/>
        </xdr:cNvSpPr>
      </xdr:nvSpPr>
      <xdr:spPr bwMode="auto">
        <a:xfrm>
          <a:off x="8096250" y="524541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322</xdr:row>
      <xdr:rowOff>0</xdr:rowOff>
    </xdr:from>
    <xdr:to>
      <xdr:col>11</xdr:col>
      <xdr:colOff>314325</xdr:colOff>
      <xdr:row>323</xdr:row>
      <xdr:rowOff>133350</xdr:rowOff>
    </xdr:to>
    <xdr:sp macro="" textlink="">
      <xdr:nvSpPr>
        <xdr:cNvPr id="50918" name="AutoShape 1" descr="Eine Matrixformel, die Konstanten verwendet">
          <a:extLst>
            <a:ext uri="{FF2B5EF4-FFF2-40B4-BE49-F238E27FC236}">
              <a16:creationId xmlns:a16="http://schemas.microsoft.com/office/drawing/2014/main" id="{DB2EC182-63A3-D1A6-87E0-4BAFB68BEA89}"/>
            </a:ext>
          </a:extLst>
        </xdr:cNvPr>
        <xdr:cNvSpPr>
          <a:spLocks noChangeAspect="1" noChangeArrowheads="1"/>
        </xdr:cNvSpPr>
      </xdr:nvSpPr>
      <xdr:spPr bwMode="auto">
        <a:xfrm>
          <a:off x="8096250" y="524541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322</xdr:row>
      <xdr:rowOff>0</xdr:rowOff>
    </xdr:from>
    <xdr:to>
      <xdr:col>11</xdr:col>
      <xdr:colOff>314325</xdr:colOff>
      <xdr:row>323</xdr:row>
      <xdr:rowOff>133350</xdr:rowOff>
    </xdr:to>
    <xdr:sp macro="" textlink="">
      <xdr:nvSpPr>
        <xdr:cNvPr id="50919" name="AutoShape 1" descr="Eine Matrixformel, die Konstanten verwendet">
          <a:extLst>
            <a:ext uri="{FF2B5EF4-FFF2-40B4-BE49-F238E27FC236}">
              <a16:creationId xmlns:a16="http://schemas.microsoft.com/office/drawing/2014/main" id="{536EB4C6-8732-6EA9-EF65-F74C11683C90}"/>
            </a:ext>
          </a:extLst>
        </xdr:cNvPr>
        <xdr:cNvSpPr>
          <a:spLocks noChangeAspect="1" noChangeArrowheads="1"/>
        </xdr:cNvSpPr>
      </xdr:nvSpPr>
      <xdr:spPr bwMode="auto">
        <a:xfrm>
          <a:off x="8096250" y="524541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47</xdr:row>
      <xdr:rowOff>0</xdr:rowOff>
    </xdr:from>
    <xdr:to>
      <xdr:col>11</xdr:col>
      <xdr:colOff>314325</xdr:colOff>
      <xdr:row>48</xdr:row>
      <xdr:rowOff>133350</xdr:rowOff>
    </xdr:to>
    <xdr:sp macro="" textlink="">
      <xdr:nvSpPr>
        <xdr:cNvPr id="50920" name="AutoShape 1" descr="Eine Matrixformel, die Konstanten verwendet">
          <a:extLst>
            <a:ext uri="{FF2B5EF4-FFF2-40B4-BE49-F238E27FC236}">
              <a16:creationId xmlns:a16="http://schemas.microsoft.com/office/drawing/2014/main" id="{E2158C66-9D17-1184-179B-F15BAB50B13B}"/>
            </a:ext>
          </a:extLst>
        </xdr:cNvPr>
        <xdr:cNvSpPr>
          <a:spLocks noChangeAspect="1" noChangeArrowheads="1"/>
        </xdr:cNvSpPr>
      </xdr:nvSpPr>
      <xdr:spPr bwMode="auto">
        <a:xfrm>
          <a:off x="8096250" y="79248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47</xdr:row>
      <xdr:rowOff>0</xdr:rowOff>
    </xdr:from>
    <xdr:to>
      <xdr:col>11</xdr:col>
      <xdr:colOff>314325</xdr:colOff>
      <xdr:row>48</xdr:row>
      <xdr:rowOff>133350</xdr:rowOff>
    </xdr:to>
    <xdr:sp macro="" textlink="">
      <xdr:nvSpPr>
        <xdr:cNvPr id="50921" name="AutoShape 1" descr="Eine Matrixformel, die Konstanten verwendet">
          <a:extLst>
            <a:ext uri="{FF2B5EF4-FFF2-40B4-BE49-F238E27FC236}">
              <a16:creationId xmlns:a16="http://schemas.microsoft.com/office/drawing/2014/main" id="{6E6D14D2-677B-76BE-CAC6-EE0C4B66EDF7}"/>
            </a:ext>
          </a:extLst>
        </xdr:cNvPr>
        <xdr:cNvSpPr>
          <a:spLocks noChangeAspect="1" noChangeArrowheads="1"/>
        </xdr:cNvSpPr>
      </xdr:nvSpPr>
      <xdr:spPr bwMode="auto">
        <a:xfrm>
          <a:off x="8096250" y="79248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47</xdr:row>
      <xdr:rowOff>0</xdr:rowOff>
    </xdr:from>
    <xdr:to>
      <xdr:col>11</xdr:col>
      <xdr:colOff>314325</xdr:colOff>
      <xdr:row>48</xdr:row>
      <xdr:rowOff>133350</xdr:rowOff>
    </xdr:to>
    <xdr:sp macro="" textlink="">
      <xdr:nvSpPr>
        <xdr:cNvPr id="50922" name="AutoShape 1" descr="Eine Matrixformel, die Konstanten verwendet">
          <a:extLst>
            <a:ext uri="{FF2B5EF4-FFF2-40B4-BE49-F238E27FC236}">
              <a16:creationId xmlns:a16="http://schemas.microsoft.com/office/drawing/2014/main" id="{FEA6C46D-A7BB-59C5-3377-63832E3C1134}"/>
            </a:ext>
          </a:extLst>
        </xdr:cNvPr>
        <xdr:cNvSpPr>
          <a:spLocks noChangeAspect="1" noChangeArrowheads="1"/>
        </xdr:cNvSpPr>
      </xdr:nvSpPr>
      <xdr:spPr bwMode="auto">
        <a:xfrm>
          <a:off x="8096250" y="79248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47</xdr:row>
      <xdr:rowOff>0</xdr:rowOff>
    </xdr:from>
    <xdr:to>
      <xdr:col>11</xdr:col>
      <xdr:colOff>314325</xdr:colOff>
      <xdr:row>48</xdr:row>
      <xdr:rowOff>133350</xdr:rowOff>
    </xdr:to>
    <xdr:sp macro="" textlink="">
      <xdr:nvSpPr>
        <xdr:cNvPr id="50923" name="AutoShape 1" descr="Eine Matrixformel, die Konstanten verwendet">
          <a:extLst>
            <a:ext uri="{FF2B5EF4-FFF2-40B4-BE49-F238E27FC236}">
              <a16:creationId xmlns:a16="http://schemas.microsoft.com/office/drawing/2014/main" id="{3F042A37-5DAC-2671-FBDB-F7408ECDBF73}"/>
            </a:ext>
          </a:extLst>
        </xdr:cNvPr>
        <xdr:cNvSpPr>
          <a:spLocks noChangeAspect="1" noChangeArrowheads="1"/>
        </xdr:cNvSpPr>
      </xdr:nvSpPr>
      <xdr:spPr bwMode="auto">
        <a:xfrm>
          <a:off x="8096250" y="79248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47</xdr:row>
      <xdr:rowOff>0</xdr:rowOff>
    </xdr:from>
    <xdr:to>
      <xdr:col>11</xdr:col>
      <xdr:colOff>314325</xdr:colOff>
      <xdr:row>48</xdr:row>
      <xdr:rowOff>133350</xdr:rowOff>
    </xdr:to>
    <xdr:sp macro="" textlink="">
      <xdr:nvSpPr>
        <xdr:cNvPr id="50924" name="AutoShape 1" descr="Eine Matrixformel, die Konstanten verwendet">
          <a:extLst>
            <a:ext uri="{FF2B5EF4-FFF2-40B4-BE49-F238E27FC236}">
              <a16:creationId xmlns:a16="http://schemas.microsoft.com/office/drawing/2014/main" id="{C59DB861-99FE-C314-D0AA-C746A09A5E2D}"/>
            </a:ext>
          </a:extLst>
        </xdr:cNvPr>
        <xdr:cNvSpPr>
          <a:spLocks noChangeAspect="1" noChangeArrowheads="1"/>
        </xdr:cNvSpPr>
      </xdr:nvSpPr>
      <xdr:spPr bwMode="auto">
        <a:xfrm>
          <a:off x="8096250" y="79248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47</xdr:row>
      <xdr:rowOff>0</xdr:rowOff>
    </xdr:from>
    <xdr:to>
      <xdr:col>11</xdr:col>
      <xdr:colOff>314325</xdr:colOff>
      <xdr:row>48</xdr:row>
      <xdr:rowOff>133350</xdr:rowOff>
    </xdr:to>
    <xdr:sp macro="" textlink="">
      <xdr:nvSpPr>
        <xdr:cNvPr id="50925" name="AutoShape 1" descr="Eine Matrixformel, die Konstanten verwendet">
          <a:extLst>
            <a:ext uri="{FF2B5EF4-FFF2-40B4-BE49-F238E27FC236}">
              <a16:creationId xmlns:a16="http://schemas.microsoft.com/office/drawing/2014/main" id="{5BC12BB6-3741-10C3-0996-EA55F46CD179}"/>
            </a:ext>
          </a:extLst>
        </xdr:cNvPr>
        <xdr:cNvSpPr>
          <a:spLocks noChangeAspect="1" noChangeArrowheads="1"/>
        </xdr:cNvSpPr>
      </xdr:nvSpPr>
      <xdr:spPr bwMode="auto">
        <a:xfrm>
          <a:off x="8096250" y="79248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276</xdr:row>
      <xdr:rowOff>0</xdr:rowOff>
    </xdr:from>
    <xdr:to>
      <xdr:col>11</xdr:col>
      <xdr:colOff>314325</xdr:colOff>
      <xdr:row>277</xdr:row>
      <xdr:rowOff>133350</xdr:rowOff>
    </xdr:to>
    <xdr:sp macro="" textlink="">
      <xdr:nvSpPr>
        <xdr:cNvPr id="50926" name="AutoShape 1" descr="Eine Matrixformel, die Konstanten verwendet">
          <a:extLst>
            <a:ext uri="{FF2B5EF4-FFF2-40B4-BE49-F238E27FC236}">
              <a16:creationId xmlns:a16="http://schemas.microsoft.com/office/drawing/2014/main" id="{674CA3E8-A174-0CC9-ECDC-B8EAD5A0A4C6}"/>
            </a:ext>
          </a:extLst>
        </xdr:cNvPr>
        <xdr:cNvSpPr>
          <a:spLocks noChangeAspect="1" noChangeArrowheads="1"/>
        </xdr:cNvSpPr>
      </xdr:nvSpPr>
      <xdr:spPr bwMode="auto">
        <a:xfrm>
          <a:off x="8096250" y="450056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276</xdr:row>
      <xdr:rowOff>0</xdr:rowOff>
    </xdr:from>
    <xdr:to>
      <xdr:col>11</xdr:col>
      <xdr:colOff>314325</xdr:colOff>
      <xdr:row>277</xdr:row>
      <xdr:rowOff>133350</xdr:rowOff>
    </xdr:to>
    <xdr:sp macro="" textlink="">
      <xdr:nvSpPr>
        <xdr:cNvPr id="50927" name="AutoShape 1" descr="Eine Matrixformel, die Konstanten verwendet">
          <a:extLst>
            <a:ext uri="{FF2B5EF4-FFF2-40B4-BE49-F238E27FC236}">
              <a16:creationId xmlns:a16="http://schemas.microsoft.com/office/drawing/2014/main" id="{A91F9223-6A8F-6F5C-4FE6-E619D98C5AA7}"/>
            </a:ext>
          </a:extLst>
        </xdr:cNvPr>
        <xdr:cNvSpPr>
          <a:spLocks noChangeAspect="1" noChangeArrowheads="1"/>
        </xdr:cNvSpPr>
      </xdr:nvSpPr>
      <xdr:spPr bwMode="auto">
        <a:xfrm>
          <a:off x="8096250" y="450056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276</xdr:row>
      <xdr:rowOff>0</xdr:rowOff>
    </xdr:from>
    <xdr:to>
      <xdr:col>11</xdr:col>
      <xdr:colOff>314325</xdr:colOff>
      <xdr:row>277</xdr:row>
      <xdr:rowOff>133350</xdr:rowOff>
    </xdr:to>
    <xdr:sp macro="" textlink="">
      <xdr:nvSpPr>
        <xdr:cNvPr id="50928" name="AutoShape 1" descr="Eine Matrixformel, die Konstanten verwendet">
          <a:extLst>
            <a:ext uri="{FF2B5EF4-FFF2-40B4-BE49-F238E27FC236}">
              <a16:creationId xmlns:a16="http://schemas.microsoft.com/office/drawing/2014/main" id="{B28AAD77-21C2-0DCE-8E6B-D8D75824618C}"/>
            </a:ext>
          </a:extLst>
        </xdr:cNvPr>
        <xdr:cNvSpPr>
          <a:spLocks noChangeAspect="1" noChangeArrowheads="1"/>
        </xdr:cNvSpPr>
      </xdr:nvSpPr>
      <xdr:spPr bwMode="auto">
        <a:xfrm>
          <a:off x="8096250" y="450056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276</xdr:row>
      <xdr:rowOff>0</xdr:rowOff>
    </xdr:from>
    <xdr:to>
      <xdr:col>11</xdr:col>
      <xdr:colOff>314325</xdr:colOff>
      <xdr:row>277</xdr:row>
      <xdr:rowOff>133350</xdr:rowOff>
    </xdr:to>
    <xdr:sp macro="" textlink="">
      <xdr:nvSpPr>
        <xdr:cNvPr id="50929" name="AutoShape 1" descr="Eine Matrixformel, die Konstanten verwendet">
          <a:extLst>
            <a:ext uri="{FF2B5EF4-FFF2-40B4-BE49-F238E27FC236}">
              <a16:creationId xmlns:a16="http://schemas.microsoft.com/office/drawing/2014/main" id="{1EA3336A-F241-3B45-E483-4E57D6CC4A0C}"/>
            </a:ext>
          </a:extLst>
        </xdr:cNvPr>
        <xdr:cNvSpPr>
          <a:spLocks noChangeAspect="1" noChangeArrowheads="1"/>
        </xdr:cNvSpPr>
      </xdr:nvSpPr>
      <xdr:spPr bwMode="auto">
        <a:xfrm>
          <a:off x="8096250" y="450056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276</xdr:row>
      <xdr:rowOff>0</xdr:rowOff>
    </xdr:from>
    <xdr:to>
      <xdr:col>11</xdr:col>
      <xdr:colOff>314325</xdr:colOff>
      <xdr:row>277</xdr:row>
      <xdr:rowOff>133350</xdr:rowOff>
    </xdr:to>
    <xdr:sp macro="" textlink="">
      <xdr:nvSpPr>
        <xdr:cNvPr id="50930" name="AutoShape 1" descr="Eine Matrixformel, die Konstanten verwendet">
          <a:extLst>
            <a:ext uri="{FF2B5EF4-FFF2-40B4-BE49-F238E27FC236}">
              <a16:creationId xmlns:a16="http://schemas.microsoft.com/office/drawing/2014/main" id="{80C1B0E8-B582-E0AF-2802-9523C8578F36}"/>
            </a:ext>
          </a:extLst>
        </xdr:cNvPr>
        <xdr:cNvSpPr>
          <a:spLocks noChangeAspect="1" noChangeArrowheads="1"/>
        </xdr:cNvSpPr>
      </xdr:nvSpPr>
      <xdr:spPr bwMode="auto">
        <a:xfrm>
          <a:off x="8096250" y="450056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276</xdr:row>
      <xdr:rowOff>0</xdr:rowOff>
    </xdr:from>
    <xdr:to>
      <xdr:col>11</xdr:col>
      <xdr:colOff>314325</xdr:colOff>
      <xdr:row>277</xdr:row>
      <xdr:rowOff>133350</xdr:rowOff>
    </xdr:to>
    <xdr:sp macro="" textlink="">
      <xdr:nvSpPr>
        <xdr:cNvPr id="50931" name="AutoShape 1" descr="Eine Matrixformel, die Konstanten verwendet">
          <a:extLst>
            <a:ext uri="{FF2B5EF4-FFF2-40B4-BE49-F238E27FC236}">
              <a16:creationId xmlns:a16="http://schemas.microsoft.com/office/drawing/2014/main" id="{3B335339-9A30-C2CA-CC7B-C9D9F837BEC9}"/>
            </a:ext>
          </a:extLst>
        </xdr:cNvPr>
        <xdr:cNvSpPr>
          <a:spLocks noChangeAspect="1" noChangeArrowheads="1"/>
        </xdr:cNvSpPr>
      </xdr:nvSpPr>
      <xdr:spPr bwMode="auto">
        <a:xfrm>
          <a:off x="8096250" y="450056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124</xdr:row>
      <xdr:rowOff>0</xdr:rowOff>
    </xdr:from>
    <xdr:to>
      <xdr:col>11</xdr:col>
      <xdr:colOff>314325</xdr:colOff>
      <xdr:row>125</xdr:row>
      <xdr:rowOff>133350</xdr:rowOff>
    </xdr:to>
    <xdr:sp macro="" textlink="">
      <xdr:nvSpPr>
        <xdr:cNvPr id="50932" name="AutoShape 1" descr="Eine Matrixformel, die Konstanten verwendet">
          <a:extLst>
            <a:ext uri="{FF2B5EF4-FFF2-40B4-BE49-F238E27FC236}">
              <a16:creationId xmlns:a16="http://schemas.microsoft.com/office/drawing/2014/main" id="{60F112AC-9D4D-1AC3-2F1F-E16612E1FA58}"/>
            </a:ext>
          </a:extLst>
        </xdr:cNvPr>
        <xdr:cNvSpPr>
          <a:spLocks noChangeAspect="1" noChangeArrowheads="1"/>
        </xdr:cNvSpPr>
      </xdr:nvSpPr>
      <xdr:spPr bwMode="auto">
        <a:xfrm>
          <a:off x="8096250" y="203930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124</xdr:row>
      <xdr:rowOff>0</xdr:rowOff>
    </xdr:from>
    <xdr:to>
      <xdr:col>11</xdr:col>
      <xdr:colOff>314325</xdr:colOff>
      <xdr:row>125</xdr:row>
      <xdr:rowOff>133350</xdr:rowOff>
    </xdr:to>
    <xdr:sp macro="" textlink="">
      <xdr:nvSpPr>
        <xdr:cNvPr id="50933" name="AutoShape 1" descr="Eine Matrixformel, die Konstanten verwendet">
          <a:extLst>
            <a:ext uri="{FF2B5EF4-FFF2-40B4-BE49-F238E27FC236}">
              <a16:creationId xmlns:a16="http://schemas.microsoft.com/office/drawing/2014/main" id="{2AF0AD79-10AB-E503-7111-0F5AFAA67B63}"/>
            </a:ext>
          </a:extLst>
        </xdr:cNvPr>
        <xdr:cNvSpPr>
          <a:spLocks noChangeAspect="1" noChangeArrowheads="1"/>
        </xdr:cNvSpPr>
      </xdr:nvSpPr>
      <xdr:spPr bwMode="auto">
        <a:xfrm>
          <a:off x="8096250" y="203930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124</xdr:row>
      <xdr:rowOff>0</xdr:rowOff>
    </xdr:from>
    <xdr:to>
      <xdr:col>11</xdr:col>
      <xdr:colOff>314325</xdr:colOff>
      <xdr:row>125</xdr:row>
      <xdr:rowOff>133350</xdr:rowOff>
    </xdr:to>
    <xdr:sp macro="" textlink="">
      <xdr:nvSpPr>
        <xdr:cNvPr id="50934" name="AutoShape 1" descr="Eine Matrixformel, die Konstanten verwendet">
          <a:extLst>
            <a:ext uri="{FF2B5EF4-FFF2-40B4-BE49-F238E27FC236}">
              <a16:creationId xmlns:a16="http://schemas.microsoft.com/office/drawing/2014/main" id="{8A0A8107-4482-01BF-4776-2A0CADCD7922}"/>
            </a:ext>
          </a:extLst>
        </xdr:cNvPr>
        <xdr:cNvSpPr>
          <a:spLocks noChangeAspect="1" noChangeArrowheads="1"/>
        </xdr:cNvSpPr>
      </xdr:nvSpPr>
      <xdr:spPr bwMode="auto">
        <a:xfrm>
          <a:off x="8096250" y="203930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124</xdr:row>
      <xdr:rowOff>0</xdr:rowOff>
    </xdr:from>
    <xdr:to>
      <xdr:col>11</xdr:col>
      <xdr:colOff>314325</xdr:colOff>
      <xdr:row>125</xdr:row>
      <xdr:rowOff>133350</xdr:rowOff>
    </xdr:to>
    <xdr:sp macro="" textlink="">
      <xdr:nvSpPr>
        <xdr:cNvPr id="50935" name="AutoShape 1" descr="Eine Matrixformel, die Konstanten verwendet">
          <a:extLst>
            <a:ext uri="{FF2B5EF4-FFF2-40B4-BE49-F238E27FC236}">
              <a16:creationId xmlns:a16="http://schemas.microsoft.com/office/drawing/2014/main" id="{0BDE7410-902A-A25B-45AD-5DFB7F5A0179}"/>
            </a:ext>
          </a:extLst>
        </xdr:cNvPr>
        <xdr:cNvSpPr>
          <a:spLocks noChangeAspect="1" noChangeArrowheads="1"/>
        </xdr:cNvSpPr>
      </xdr:nvSpPr>
      <xdr:spPr bwMode="auto">
        <a:xfrm>
          <a:off x="8096250" y="203930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124</xdr:row>
      <xdr:rowOff>0</xdr:rowOff>
    </xdr:from>
    <xdr:to>
      <xdr:col>11</xdr:col>
      <xdr:colOff>314325</xdr:colOff>
      <xdr:row>125</xdr:row>
      <xdr:rowOff>133350</xdr:rowOff>
    </xdr:to>
    <xdr:sp macro="" textlink="">
      <xdr:nvSpPr>
        <xdr:cNvPr id="50936" name="AutoShape 1" descr="Eine Matrixformel, die Konstanten verwendet">
          <a:extLst>
            <a:ext uri="{FF2B5EF4-FFF2-40B4-BE49-F238E27FC236}">
              <a16:creationId xmlns:a16="http://schemas.microsoft.com/office/drawing/2014/main" id="{CC3CB0CE-7917-AEAC-CB85-FBD2AAB3045F}"/>
            </a:ext>
          </a:extLst>
        </xdr:cNvPr>
        <xdr:cNvSpPr>
          <a:spLocks noChangeAspect="1" noChangeArrowheads="1"/>
        </xdr:cNvSpPr>
      </xdr:nvSpPr>
      <xdr:spPr bwMode="auto">
        <a:xfrm>
          <a:off x="8096250" y="203930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124</xdr:row>
      <xdr:rowOff>0</xdr:rowOff>
    </xdr:from>
    <xdr:to>
      <xdr:col>11</xdr:col>
      <xdr:colOff>314325</xdr:colOff>
      <xdr:row>125</xdr:row>
      <xdr:rowOff>133350</xdr:rowOff>
    </xdr:to>
    <xdr:sp macro="" textlink="">
      <xdr:nvSpPr>
        <xdr:cNvPr id="50937" name="AutoShape 1" descr="Eine Matrixformel, die Konstanten verwendet">
          <a:extLst>
            <a:ext uri="{FF2B5EF4-FFF2-40B4-BE49-F238E27FC236}">
              <a16:creationId xmlns:a16="http://schemas.microsoft.com/office/drawing/2014/main" id="{047C417C-6BB9-1D46-5610-D4A07B661874}"/>
            </a:ext>
          </a:extLst>
        </xdr:cNvPr>
        <xdr:cNvSpPr>
          <a:spLocks noChangeAspect="1" noChangeArrowheads="1"/>
        </xdr:cNvSpPr>
      </xdr:nvSpPr>
      <xdr:spPr bwMode="auto">
        <a:xfrm>
          <a:off x="8096250" y="203930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194</xdr:row>
      <xdr:rowOff>0</xdr:rowOff>
    </xdr:from>
    <xdr:to>
      <xdr:col>11</xdr:col>
      <xdr:colOff>314325</xdr:colOff>
      <xdr:row>195</xdr:row>
      <xdr:rowOff>133350</xdr:rowOff>
    </xdr:to>
    <xdr:sp macro="" textlink="">
      <xdr:nvSpPr>
        <xdr:cNvPr id="50938" name="AutoShape 1" descr="Eine Matrixformel, die Konstanten verwendet">
          <a:extLst>
            <a:ext uri="{FF2B5EF4-FFF2-40B4-BE49-F238E27FC236}">
              <a16:creationId xmlns:a16="http://schemas.microsoft.com/office/drawing/2014/main" id="{94162173-0CF6-5B11-EAAD-1662D2CAE260}"/>
            </a:ext>
          </a:extLst>
        </xdr:cNvPr>
        <xdr:cNvSpPr>
          <a:spLocks noChangeAspect="1" noChangeArrowheads="1"/>
        </xdr:cNvSpPr>
      </xdr:nvSpPr>
      <xdr:spPr bwMode="auto">
        <a:xfrm>
          <a:off x="8096250" y="317277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194</xdr:row>
      <xdr:rowOff>0</xdr:rowOff>
    </xdr:from>
    <xdr:to>
      <xdr:col>11</xdr:col>
      <xdr:colOff>314325</xdr:colOff>
      <xdr:row>195</xdr:row>
      <xdr:rowOff>133350</xdr:rowOff>
    </xdr:to>
    <xdr:sp macro="" textlink="">
      <xdr:nvSpPr>
        <xdr:cNvPr id="50939" name="AutoShape 1" descr="Eine Matrixformel, die Konstanten verwendet">
          <a:extLst>
            <a:ext uri="{FF2B5EF4-FFF2-40B4-BE49-F238E27FC236}">
              <a16:creationId xmlns:a16="http://schemas.microsoft.com/office/drawing/2014/main" id="{B9558DC0-EC0D-D300-BD4E-E1D1E23D59B6}"/>
            </a:ext>
          </a:extLst>
        </xdr:cNvPr>
        <xdr:cNvSpPr>
          <a:spLocks noChangeAspect="1" noChangeArrowheads="1"/>
        </xdr:cNvSpPr>
      </xdr:nvSpPr>
      <xdr:spPr bwMode="auto">
        <a:xfrm>
          <a:off x="8096250" y="317277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194</xdr:row>
      <xdr:rowOff>0</xdr:rowOff>
    </xdr:from>
    <xdr:to>
      <xdr:col>11</xdr:col>
      <xdr:colOff>314325</xdr:colOff>
      <xdr:row>195</xdr:row>
      <xdr:rowOff>133350</xdr:rowOff>
    </xdr:to>
    <xdr:sp macro="" textlink="">
      <xdr:nvSpPr>
        <xdr:cNvPr id="50940" name="AutoShape 1" descr="Eine Matrixformel, die Konstanten verwendet">
          <a:extLst>
            <a:ext uri="{FF2B5EF4-FFF2-40B4-BE49-F238E27FC236}">
              <a16:creationId xmlns:a16="http://schemas.microsoft.com/office/drawing/2014/main" id="{EA4C1721-969E-84E6-3C1C-7E9A45B39483}"/>
            </a:ext>
          </a:extLst>
        </xdr:cNvPr>
        <xdr:cNvSpPr>
          <a:spLocks noChangeAspect="1" noChangeArrowheads="1"/>
        </xdr:cNvSpPr>
      </xdr:nvSpPr>
      <xdr:spPr bwMode="auto">
        <a:xfrm>
          <a:off x="8096250" y="317277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194</xdr:row>
      <xdr:rowOff>0</xdr:rowOff>
    </xdr:from>
    <xdr:to>
      <xdr:col>11</xdr:col>
      <xdr:colOff>314325</xdr:colOff>
      <xdr:row>195</xdr:row>
      <xdr:rowOff>133350</xdr:rowOff>
    </xdr:to>
    <xdr:sp macro="" textlink="">
      <xdr:nvSpPr>
        <xdr:cNvPr id="50941" name="AutoShape 1" descr="Eine Matrixformel, die Konstanten verwendet">
          <a:extLst>
            <a:ext uri="{FF2B5EF4-FFF2-40B4-BE49-F238E27FC236}">
              <a16:creationId xmlns:a16="http://schemas.microsoft.com/office/drawing/2014/main" id="{1A04389E-C1AB-5909-107B-A36C43D42264}"/>
            </a:ext>
          </a:extLst>
        </xdr:cNvPr>
        <xdr:cNvSpPr>
          <a:spLocks noChangeAspect="1" noChangeArrowheads="1"/>
        </xdr:cNvSpPr>
      </xdr:nvSpPr>
      <xdr:spPr bwMode="auto">
        <a:xfrm>
          <a:off x="8096250" y="317277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194</xdr:row>
      <xdr:rowOff>0</xdr:rowOff>
    </xdr:from>
    <xdr:to>
      <xdr:col>11</xdr:col>
      <xdr:colOff>314325</xdr:colOff>
      <xdr:row>195</xdr:row>
      <xdr:rowOff>133350</xdr:rowOff>
    </xdr:to>
    <xdr:sp macro="" textlink="">
      <xdr:nvSpPr>
        <xdr:cNvPr id="50942" name="AutoShape 1" descr="Eine Matrixformel, die Konstanten verwendet">
          <a:extLst>
            <a:ext uri="{FF2B5EF4-FFF2-40B4-BE49-F238E27FC236}">
              <a16:creationId xmlns:a16="http://schemas.microsoft.com/office/drawing/2014/main" id="{6577694E-68BC-637B-1DA2-650E2E034A36}"/>
            </a:ext>
          </a:extLst>
        </xdr:cNvPr>
        <xdr:cNvSpPr>
          <a:spLocks noChangeAspect="1" noChangeArrowheads="1"/>
        </xdr:cNvSpPr>
      </xdr:nvSpPr>
      <xdr:spPr bwMode="auto">
        <a:xfrm>
          <a:off x="8096250" y="317277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194</xdr:row>
      <xdr:rowOff>0</xdr:rowOff>
    </xdr:from>
    <xdr:to>
      <xdr:col>11</xdr:col>
      <xdr:colOff>314325</xdr:colOff>
      <xdr:row>195</xdr:row>
      <xdr:rowOff>133350</xdr:rowOff>
    </xdr:to>
    <xdr:sp macro="" textlink="">
      <xdr:nvSpPr>
        <xdr:cNvPr id="50943" name="AutoShape 1" descr="Eine Matrixformel, die Konstanten verwendet">
          <a:extLst>
            <a:ext uri="{FF2B5EF4-FFF2-40B4-BE49-F238E27FC236}">
              <a16:creationId xmlns:a16="http://schemas.microsoft.com/office/drawing/2014/main" id="{AE02CF2C-81AE-A544-41FA-9806459A2571}"/>
            </a:ext>
          </a:extLst>
        </xdr:cNvPr>
        <xdr:cNvSpPr>
          <a:spLocks noChangeAspect="1" noChangeArrowheads="1"/>
        </xdr:cNvSpPr>
      </xdr:nvSpPr>
      <xdr:spPr bwMode="auto">
        <a:xfrm>
          <a:off x="8096250" y="317277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74</xdr:row>
      <xdr:rowOff>0</xdr:rowOff>
    </xdr:from>
    <xdr:to>
      <xdr:col>11</xdr:col>
      <xdr:colOff>314325</xdr:colOff>
      <xdr:row>75</xdr:row>
      <xdr:rowOff>133350</xdr:rowOff>
    </xdr:to>
    <xdr:sp macro="" textlink="">
      <xdr:nvSpPr>
        <xdr:cNvPr id="50944" name="AutoShape 1" descr="Eine Matrixformel, die Konstanten verwendet">
          <a:extLst>
            <a:ext uri="{FF2B5EF4-FFF2-40B4-BE49-F238E27FC236}">
              <a16:creationId xmlns:a16="http://schemas.microsoft.com/office/drawing/2014/main" id="{D2E10A7C-2407-2004-7659-DD444E80D380}"/>
            </a:ext>
          </a:extLst>
        </xdr:cNvPr>
        <xdr:cNvSpPr>
          <a:spLocks noChangeAspect="1" noChangeArrowheads="1"/>
        </xdr:cNvSpPr>
      </xdr:nvSpPr>
      <xdr:spPr bwMode="auto">
        <a:xfrm>
          <a:off x="8096250" y="122967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74</xdr:row>
      <xdr:rowOff>0</xdr:rowOff>
    </xdr:from>
    <xdr:to>
      <xdr:col>11</xdr:col>
      <xdr:colOff>314325</xdr:colOff>
      <xdr:row>75</xdr:row>
      <xdr:rowOff>133350</xdr:rowOff>
    </xdr:to>
    <xdr:sp macro="" textlink="">
      <xdr:nvSpPr>
        <xdr:cNvPr id="50945" name="AutoShape 1" descr="Eine Matrixformel, die Konstanten verwendet">
          <a:extLst>
            <a:ext uri="{FF2B5EF4-FFF2-40B4-BE49-F238E27FC236}">
              <a16:creationId xmlns:a16="http://schemas.microsoft.com/office/drawing/2014/main" id="{A061039F-DCA8-6BD9-1073-AB8EFDE90CC1}"/>
            </a:ext>
          </a:extLst>
        </xdr:cNvPr>
        <xdr:cNvSpPr>
          <a:spLocks noChangeAspect="1" noChangeArrowheads="1"/>
        </xdr:cNvSpPr>
      </xdr:nvSpPr>
      <xdr:spPr bwMode="auto">
        <a:xfrm>
          <a:off x="8096250" y="122967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74</xdr:row>
      <xdr:rowOff>0</xdr:rowOff>
    </xdr:from>
    <xdr:to>
      <xdr:col>11</xdr:col>
      <xdr:colOff>314325</xdr:colOff>
      <xdr:row>75</xdr:row>
      <xdr:rowOff>133350</xdr:rowOff>
    </xdr:to>
    <xdr:sp macro="" textlink="">
      <xdr:nvSpPr>
        <xdr:cNvPr id="50946" name="AutoShape 1" descr="Eine Matrixformel, die Konstanten verwendet">
          <a:extLst>
            <a:ext uri="{FF2B5EF4-FFF2-40B4-BE49-F238E27FC236}">
              <a16:creationId xmlns:a16="http://schemas.microsoft.com/office/drawing/2014/main" id="{92514810-F81D-85BF-EFB3-CF47267BCF63}"/>
            </a:ext>
          </a:extLst>
        </xdr:cNvPr>
        <xdr:cNvSpPr>
          <a:spLocks noChangeAspect="1" noChangeArrowheads="1"/>
        </xdr:cNvSpPr>
      </xdr:nvSpPr>
      <xdr:spPr bwMode="auto">
        <a:xfrm>
          <a:off x="8096250" y="122967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74</xdr:row>
      <xdr:rowOff>0</xdr:rowOff>
    </xdr:from>
    <xdr:to>
      <xdr:col>11</xdr:col>
      <xdr:colOff>314325</xdr:colOff>
      <xdr:row>75</xdr:row>
      <xdr:rowOff>133350</xdr:rowOff>
    </xdr:to>
    <xdr:sp macro="" textlink="">
      <xdr:nvSpPr>
        <xdr:cNvPr id="50947" name="AutoShape 1" descr="Eine Matrixformel, die Konstanten verwendet">
          <a:extLst>
            <a:ext uri="{FF2B5EF4-FFF2-40B4-BE49-F238E27FC236}">
              <a16:creationId xmlns:a16="http://schemas.microsoft.com/office/drawing/2014/main" id="{4DF02384-E4F6-39E4-3B89-34409CF7F809}"/>
            </a:ext>
          </a:extLst>
        </xdr:cNvPr>
        <xdr:cNvSpPr>
          <a:spLocks noChangeAspect="1" noChangeArrowheads="1"/>
        </xdr:cNvSpPr>
      </xdr:nvSpPr>
      <xdr:spPr bwMode="auto">
        <a:xfrm>
          <a:off x="8096250" y="122967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74</xdr:row>
      <xdr:rowOff>0</xdr:rowOff>
    </xdr:from>
    <xdr:to>
      <xdr:col>11</xdr:col>
      <xdr:colOff>314325</xdr:colOff>
      <xdr:row>75</xdr:row>
      <xdr:rowOff>133350</xdr:rowOff>
    </xdr:to>
    <xdr:sp macro="" textlink="">
      <xdr:nvSpPr>
        <xdr:cNvPr id="50948" name="AutoShape 1" descr="Eine Matrixformel, die Konstanten verwendet">
          <a:extLst>
            <a:ext uri="{FF2B5EF4-FFF2-40B4-BE49-F238E27FC236}">
              <a16:creationId xmlns:a16="http://schemas.microsoft.com/office/drawing/2014/main" id="{6190ECA2-32B2-9BE0-04BA-1145D26802B9}"/>
            </a:ext>
          </a:extLst>
        </xdr:cNvPr>
        <xdr:cNvSpPr>
          <a:spLocks noChangeAspect="1" noChangeArrowheads="1"/>
        </xdr:cNvSpPr>
      </xdr:nvSpPr>
      <xdr:spPr bwMode="auto">
        <a:xfrm>
          <a:off x="8096250" y="122967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74</xdr:row>
      <xdr:rowOff>0</xdr:rowOff>
    </xdr:from>
    <xdr:to>
      <xdr:col>11</xdr:col>
      <xdr:colOff>314325</xdr:colOff>
      <xdr:row>75</xdr:row>
      <xdr:rowOff>133350</xdr:rowOff>
    </xdr:to>
    <xdr:sp macro="" textlink="">
      <xdr:nvSpPr>
        <xdr:cNvPr id="50949" name="AutoShape 1" descr="Eine Matrixformel, die Konstanten verwendet">
          <a:extLst>
            <a:ext uri="{FF2B5EF4-FFF2-40B4-BE49-F238E27FC236}">
              <a16:creationId xmlns:a16="http://schemas.microsoft.com/office/drawing/2014/main" id="{6E6BA3EB-BD8A-24CC-0EDC-7B4F5C6A5E87}"/>
            </a:ext>
          </a:extLst>
        </xdr:cNvPr>
        <xdr:cNvSpPr>
          <a:spLocks noChangeAspect="1" noChangeArrowheads="1"/>
        </xdr:cNvSpPr>
      </xdr:nvSpPr>
      <xdr:spPr bwMode="auto">
        <a:xfrm>
          <a:off x="8096250" y="122967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315</xdr:row>
      <xdr:rowOff>0</xdr:rowOff>
    </xdr:from>
    <xdr:to>
      <xdr:col>11</xdr:col>
      <xdr:colOff>314325</xdr:colOff>
      <xdr:row>316</xdr:row>
      <xdr:rowOff>133350</xdr:rowOff>
    </xdr:to>
    <xdr:sp macro="" textlink="">
      <xdr:nvSpPr>
        <xdr:cNvPr id="50950" name="AutoShape 1" descr="Eine Matrixformel, die Konstanten verwendet">
          <a:extLst>
            <a:ext uri="{FF2B5EF4-FFF2-40B4-BE49-F238E27FC236}">
              <a16:creationId xmlns:a16="http://schemas.microsoft.com/office/drawing/2014/main" id="{C3388779-93E8-8FDB-A7F6-871F05014840}"/>
            </a:ext>
          </a:extLst>
        </xdr:cNvPr>
        <xdr:cNvSpPr>
          <a:spLocks noChangeAspect="1" noChangeArrowheads="1"/>
        </xdr:cNvSpPr>
      </xdr:nvSpPr>
      <xdr:spPr bwMode="auto">
        <a:xfrm>
          <a:off x="8096250" y="513207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315</xdr:row>
      <xdr:rowOff>0</xdr:rowOff>
    </xdr:from>
    <xdr:to>
      <xdr:col>11</xdr:col>
      <xdr:colOff>314325</xdr:colOff>
      <xdr:row>316</xdr:row>
      <xdr:rowOff>133350</xdr:rowOff>
    </xdr:to>
    <xdr:sp macro="" textlink="">
      <xdr:nvSpPr>
        <xdr:cNvPr id="50951" name="AutoShape 1" descr="Eine Matrixformel, die Konstanten verwendet">
          <a:extLst>
            <a:ext uri="{FF2B5EF4-FFF2-40B4-BE49-F238E27FC236}">
              <a16:creationId xmlns:a16="http://schemas.microsoft.com/office/drawing/2014/main" id="{11F09CAE-5BF3-F840-43A7-933DCF91F6F1}"/>
            </a:ext>
          </a:extLst>
        </xdr:cNvPr>
        <xdr:cNvSpPr>
          <a:spLocks noChangeAspect="1" noChangeArrowheads="1"/>
        </xdr:cNvSpPr>
      </xdr:nvSpPr>
      <xdr:spPr bwMode="auto">
        <a:xfrm>
          <a:off x="8096250" y="513207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315</xdr:row>
      <xdr:rowOff>0</xdr:rowOff>
    </xdr:from>
    <xdr:to>
      <xdr:col>11</xdr:col>
      <xdr:colOff>314325</xdr:colOff>
      <xdr:row>316</xdr:row>
      <xdr:rowOff>133350</xdr:rowOff>
    </xdr:to>
    <xdr:sp macro="" textlink="">
      <xdr:nvSpPr>
        <xdr:cNvPr id="50952" name="AutoShape 1" descr="Eine Matrixformel, die Konstanten verwendet">
          <a:extLst>
            <a:ext uri="{FF2B5EF4-FFF2-40B4-BE49-F238E27FC236}">
              <a16:creationId xmlns:a16="http://schemas.microsoft.com/office/drawing/2014/main" id="{3BAE97A9-E3ED-DF70-AA9D-A6F2D733A5E4}"/>
            </a:ext>
          </a:extLst>
        </xdr:cNvPr>
        <xdr:cNvSpPr>
          <a:spLocks noChangeAspect="1" noChangeArrowheads="1"/>
        </xdr:cNvSpPr>
      </xdr:nvSpPr>
      <xdr:spPr bwMode="auto">
        <a:xfrm>
          <a:off x="8096250" y="513207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315</xdr:row>
      <xdr:rowOff>0</xdr:rowOff>
    </xdr:from>
    <xdr:to>
      <xdr:col>11</xdr:col>
      <xdr:colOff>314325</xdr:colOff>
      <xdr:row>316</xdr:row>
      <xdr:rowOff>133350</xdr:rowOff>
    </xdr:to>
    <xdr:sp macro="" textlink="">
      <xdr:nvSpPr>
        <xdr:cNvPr id="50953" name="AutoShape 1" descr="Eine Matrixformel, die Konstanten verwendet">
          <a:extLst>
            <a:ext uri="{FF2B5EF4-FFF2-40B4-BE49-F238E27FC236}">
              <a16:creationId xmlns:a16="http://schemas.microsoft.com/office/drawing/2014/main" id="{EFBD6E46-4038-9F4D-3B5A-D2AAB2F33303}"/>
            </a:ext>
          </a:extLst>
        </xdr:cNvPr>
        <xdr:cNvSpPr>
          <a:spLocks noChangeAspect="1" noChangeArrowheads="1"/>
        </xdr:cNvSpPr>
      </xdr:nvSpPr>
      <xdr:spPr bwMode="auto">
        <a:xfrm>
          <a:off x="8096250" y="513207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315</xdr:row>
      <xdr:rowOff>0</xdr:rowOff>
    </xdr:from>
    <xdr:to>
      <xdr:col>11</xdr:col>
      <xdr:colOff>314325</xdr:colOff>
      <xdr:row>316</xdr:row>
      <xdr:rowOff>133350</xdr:rowOff>
    </xdr:to>
    <xdr:sp macro="" textlink="">
      <xdr:nvSpPr>
        <xdr:cNvPr id="50954" name="AutoShape 1" descr="Eine Matrixformel, die Konstanten verwendet">
          <a:extLst>
            <a:ext uri="{FF2B5EF4-FFF2-40B4-BE49-F238E27FC236}">
              <a16:creationId xmlns:a16="http://schemas.microsoft.com/office/drawing/2014/main" id="{66968CCE-1D22-555A-ACFB-5B930C258757}"/>
            </a:ext>
          </a:extLst>
        </xdr:cNvPr>
        <xdr:cNvSpPr>
          <a:spLocks noChangeAspect="1" noChangeArrowheads="1"/>
        </xdr:cNvSpPr>
      </xdr:nvSpPr>
      <xdr:spPr bwMode="auto">
        <a:xfrm>
          <a:off x="8096250" y="513207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315</xdr:row>
      <xdr:rowOff>0</xdr:rowOff>
    </xdr:from>
    <xdr:to>
      <xdr:col>11</xdr:col>
      <xdr:colOff>314325</xdr:colOff>
      <xdr:row>316</xdr:row>
      <xdr:rowOff>133350</xdr:rowOff>
    </xdr:to>
    <xdr:sp macro="" textlink="">
      <xdr:nvSpPr>
        <xdr:cNvPr id="50955" name="AutoShape 1" descr="Eine Matrixformel, die Konstanten verwendet">
          <a:extLst>
            <a:ext uri="{FF2B5EF4-FFF2-40B4-BE49-F238E27FC236}">
              <a16:creationId xmlns:a16="http://schemas.microsoft.com/office/drawing/2014/main" id="{D1360523-F1C6-8B6F-516C-D3BEF950E6B8}"/>
            </a:ext>
          </a:extLst>
        </xdr:cNvPr>
        <xdr:cNvSpPr>
          <a:spLocks noChangeAspect="1" noChangeArrowheads="1"/>
        </xdr:cNvSpPr>
      </xdr:nvSpPr>
      <xdr:spPr bwMode="auto">
        <a:xfrm>
          <a:off x="8096250" y="513207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280</xdr:row>
      <xdr:rowOff>0</xdr:rowOff>
    </xdr:from>
    <xdr:to>
      <xdr:col>11</xdr:col>
      <xdr:colOff>314325</xdr:colOff>
      <xdr:row>281</xdr:row>
      <xdr:rowOff>133350</xdr:rowOff>
    </xdr:to>
    <xdr:sp macro="" textlink="">
      <xdr:nvSpPr>
        <xdr:cNvPr id="50956" name="AutoShape 1" descr="Eine Matrixformel, die Konstanten verwendet">
          <a:extLst>
            <a:ext uri="{FF2B5EF4-FFF2-40B4-BE49-F238E27FC236}">
              <a16:creationId xmlns:a16="http://schemas.microsoft.com/office/drawing/2014/main" id="{28A47C9A-13F7-66FC-3134-5A8F05561FB7}"/>
            </a:ext>
          </a:extLst>
        </xdr:cNvPr>
        <xdr:cNvSpPr>
          <a:spLocks noChangeAspect="1" noChangeArrowheads="1"/>
        </xdr:cNvSpPr>
      </xdr:nvSpPr>
      <xdr:spPr bwMode="auto">
        <a:xfrm>
          <a:off x="8096250" y="456533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280</xdr:row>
      <xdr:rowOff>0</xdr:rowOff>
    </xdr:from>
    <xdr:to>
      <xdr:col>11</xdr:col>
      <xdr:colOff>314325</xdr:colOff>
      <xdr:row>281</xdr:row>
      <xdr:rowOff>133350</xdr:rowOff>
    </xdr:to>
    <xdr:sp macro="" textlink="">
      <xdr:nvSpPr>
        <xdr:cNvPr id="50957" name="AutoShape 1" descr="Eine Matrixformel, die Konstanten verwendet">
          <a:extLst>
            <a:ext uri="{FF2B5EF4-FFF2-40B4-BE49-F238E27FC236}">
              <a16:creationId xmlns:a16="http://schemas.microsoft.com/office/drawing/2014/main" id="{FA17FF65-DE14-37BB-365C-31294FFC1149}"/>
            </a:ext>
          </a:extLst>
        </xdr:cNvPr>
        <xdr:cNvSpPr>
          <a:spLocks noChangeAspect="1" noChangeArrowheads="1"/>
        </xdr:cNvSpPr>
      </xdr:nvSpPr>
      <xdr:spPr bwMode="auto">
        <a:xfrm>
          <a:off x="8096250" y="456533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280</xdr:row>
      <xdr:rowOff>0</xdr:rowOff>
    </xdr:from>
    <xdr:to>
      <xdr:col>11</xdr:col>
      <xdr:colOff>314325</xdr:colOff>
      <xdr:row>281</xdr:row>
      <xdr:rowOff>133350</xdr:rowOff>
    </xdr:to>
    <xdr:sp macro="" textlink="">
      <xdr:nvSpPr>
        <xdr:cNvPr id="50958" name="AutoShape 1" descr="Eine Matrixformel, die Konstanten verwendet">
          <a:extLst>
            <a:ext uri="{FF2B5EF4-FFF2-40B4-BE49-F238E27FC236}">
              <a16:creationId xmlns:a16="http://schemas.microsoft.com/office/drawing/2014/main" id="{29C44C02-D9CF-DB13-D154-228856E0A9B5}"/>
            </a:ext>
          </a:extLst>
        </xdr:cNvPr>
        <xdr:cNvSpPr>
          <a:spLocks noChangeAspect="1" noChangeArrowheads="1"/>
        </xdr:cNvSpPr>
      </xdr:nvSpPr>
      <xdr:spPr bwMode="auto">
        <a:xfrm>
          <a:off x="8096250" y="456533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280</xdr:row>
      <xdr:rowOff>0</xdr:rowOff>
    </xdr:from>
    <xdr:to>
      <xdr:col>11</xdr:col>
      <xdr:colOff>314325</xdr:colOff>
      <xdr:row>281</xdr:row>
      <xdr:rowOff>133350</xdr:rowOff>
    </xdr:to>
    <xdr:sp macro="" textlink="">
      <xdr:nvSpPr>
        <xdr:cNvPr id="50959" name="AutoShape 1" descr="Eine Matrixformel, die Konstanten verwendet">
          <a:extLst>
            <a:ext uri="{FF2B5EF4-FFF2-40B4-BE49-F238E27FC236}">
              <a16:creationId xmlns:a16="http://schemas.microsoft.com/office/drawing/2014/main" id="{2C8F45A0-52F8-08C6-2EA3-CF227C000934}"/>
            </a:ext>
          </a:extLst>
        </xdr:cNvPr>
        <xdr:cNvSpPr>
          <a:spLocks noChangeAspect="1" noChangeArrowheads="1"/>
        </xdr:cNvSpPr>
      </xdr:nvSpPr>
      <xdr:spPr bwMode="auto">
        <a:xfrm>
          <a:off x="8096250" y="456533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280</xdr:row>
      <xdr:rowOff>0</xdr:rowOff>
    </xdr:from>
    <xdr:to>
      <xdr:col>11</xdr:col>
      <xdr:colOff>314325</xdr:colOff>
      <xdr:row>281</xdr:row>
      <xdr:rowOff>133350</xdr:rowOff>
    </xdr:to>
    <xdr:sp macro="" textlink="">
      <xdr:nvSpPr>
        <xdr:cNvPr id="50960" name="AutoShape 1" descr="Eine Matrixformel, die Konstanten verwendet">
          <a:extLst>
            <a:ext uri="{FF2B5EF4-FFF2-40B4-BE49-F238E27FC236}">
              <a16:creationId xmlns:a16="http://schemas.microsoft.com/office/drawing/2014/main" id="{3AD897A5-CA10-663D-9E53-E56AA06A773A}"/>
            </a:ext>
          </a:extLst>
        </xdr:cNvPr>
        <xdr:cNvSpPr>
          <a:spLocks noChangeAspect="1" noChangeArrowheads="1"/>
        </xdr:cNvSpPr>
      </xdr:nvSpPr>
      <xdr:spPr bwMode="auto">
        <a:xfrm>
          <a:off x="8096250" y="456533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280</xdr:row>
      <xdr:rowOff>0</xdr:rowOff>
    </xdr:from>
    <xdr:to>
      <xdr:col>11</xdr:col>
      <xdr:colOff>314325</xdr:colOff>
      <xdr:row>281</xdr:row>
      <xdr:rowOff>133350</xdr:rowOff>
    </xdr:to>
    <xdr:sp macro="" textlink="">
      <xdr:nvSpPr>
        <xdr:cNvPr id="50961" name="AutoShape 1" descr="Eine Matrixformel, die Konstanten verwendet">
          <a:extLst>
            <a:ext uri="{FF2B5EF4-FFF2-40B4-BE49-F238E27FC236}">
              <a16:creationId xmlns:a16="http://schemas.microsoft.com/office/drawing/2014/main" id="{13906D94-CAFE-5242-1FFE-82D95300535E}"/>
            </a:ext>
          </a:extLst>
        </xdr:cNvPr>
        <xdr:cNvSpPr>
          <a:spLocks noChangeAspect="1" noChangeArrowheads="1"/>
        </xdr:cNvSpPr>
      </xdr:nvSpPr>
      <xdr:spPr bwMode="auto">
        <a:xfrm>
          <a:off x="8096250" y="456533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187</xdr:row>
      <xdr:rowOff>0</xdr:rowOff>
    </xdr:from>
    <xdr:to>
      <xdr:col>11</xdr:col>
      <xdr:colOff>314325</xdr:colOff>
      <xdr:row>188</xdr:row>
      <xdr:rowOff>133350</xdr:rowOff>
    </xdr:to>
    <xdr:sp macro="" textlink="">
      <xdr:nvSpPr>
        <xdr:cNvPr id="50962" name="AutoShape 1" descr="Eine Matrixformel, die Konstanten verwendet">
          <a:extLst>
            <a:ext uri="{FF2B5EF4-FFF2-40B4-BE49-F238E27FC236}">
              <a16:creationId xmlns:a16="http://schemas.microsoft.com/office/drawing/2014/main" id="{EE9B400F-9A57-289B-8CD2-6CC1A787D4FC}"/>
            </a:ext>
          </a:extLst>
        </xdr:cNvPr>
        <xdr:cNvSpPr>
          <a:spLocks noChangeAspect="1" noChangeArrowheads="1"/>
        </xdr:cNvSpPr>
      </xdr:nvSpPr>
      <xdr:spPr bwMode="auto">
        <a:xfrm>
          <a:off x="8096250" y="305943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187</xdr:row>
      <xdr:rowOff>0</xdr:rowOff>
    </xdr:from>
    <xdr:to>
      <xdr:col>11</xdr:col>
      <xdr:colOff>314325</xdr:colOff>
      <xdr:row>188</xdr:row>
      <xdr:rowOff>133350</xdr:rowOff>
    </xdr:to>
    <xdr:sp macro="" textlink="">
      <xdr:nvSpPr>
        <xdr:cNvPr id="50963" name="AutoShape 1" descr="Eine Matrixformel, die Konstanten verwendet">
          <a:extLst>
            <a:ext uri="{FF2B5EF4-FFF2-40B4-BE49-F238E27FC236}">
              <a16:creationId xmlns:a16="http://schemas.microsoft.com/office/drawing/2014/main" id="{89946C13-934F-DC39-3BAE-00946F97FCF2}"/>
            </a:ext>
          </a:extLst>
        </xdr:cNvPr>
        <xdr:cNvSpPr>
          <a:spLocks noChangeAspect="1" noChangeArrowheads="1"/>
        </xdr:cNvSpPr>
      </xdr:nvSpPr>
      <xdr:spPr bwMode="auto">
        <a:xfrm>
          <a:off x="8096250" y="305943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187</xdr:row>
      <xdr:rowOff>0</xdr:rowOff>
    </xdr:from>
    <xdr:to>
      <xdr:col>11</xdr:col>
      <xdr:colOff>314325</xdr:colOff>
      <xdr:row>188</xdr:row>
      <xdr:rowOff>133350</xdr:rowOff>
    </xdr:to>
    <xdr:sp macro="" textlink="">
      <xdr:nvSpPr>
        <xdr:cNvPr id="50964" name="AutoShape 1" descr="Eine Matrixformel, die Konstanten verwendet">
          <a:extLst>
            <a:ext uri="{FF2B5EF4-FFF2-40B4-BE49-F238E27FC236}">
              <a16:creationId xmlns:a16="http://schemas.microsoft.com/office/drawing/2014/main" id="{07EEC2B8-9311-0BE1-2E4B-F6A18E22EAD4}"/>
            </a:ext>
          </a:extLst>
        </xdr:cNvPr>
        <xdr:cNvSpPr>
          <a:spLocks noChangeAspect="1" noChangeArrowheads="1"/>
        </xdr:cNvSpPr>
      </xdr:nvSpPr>
      <xdr:spPr bwMode="auto">
        <a:xfrm>
          <a:off x="8096250" y="305943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187</xdr:row>
      <xdr:rowOff>0</xdr:rowOff>
    </xdr:from>
    <xdr:to>
      <xdr:col>11</xdr:col>
      <xdr:colOff>314325</xdr:colOff>
      <xdr:row>188</xdr:row>
      <xdr:rowOff>133350</xdr:rowOff>
    </xdr:to>
    <xdr:sp macro="" textlink="">
      <xdr:nvSpPr>
        <xdr:cNvPr id="50965" name="AutoShape 1" descr="Eine Matrixformel, die Konstanten verwendet">
          <a:extLst>
            <a:ext uri="{FF2B5EF4-FFF2-40B4-BE49-F238E27FC236}">
              <a16:creationId xmlns:a16="http://schemas.microsoft.com/office/drawing/2014/main" id="{49B4FEE4-C452-63B4-7601-B3E13D5D142F}"/>
            </a:ext>
          </a:extLst>
        </xdr:cNvPr>
        <xdr:cNvSpPr>
          <a:spLocks noChangeAspect="1" noChangeArrowheads="1"/>
        </xdr:cNvSpPr>
      </xdr:nvSpPr>
      <xdr:spPr bwMode="auto">
        <a:xfrm>
          <a:off x="8096250" y="305943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187</xdr:row>
      <xdr:rowOff>0</xdr:rowOff>
    </xdr:from>
    <xdr:to>
      <xdr:col>11</xdr:col>
      <xdr:colOff>314325</xdr:colOff>
      <xdr:row>188</xdr:row>
      <xdr:rowOff>133350</xdr:rowOff>
    </xdr:to>
    <xdr:sp macro="" textlink="">
      <xdr:nvSpPr>
        <xdr:cNvPr id="50966" name="AutoShape 1" descr="Eine Matrixformel, die Konstanten verwendet">
          <a:extLst>
            <a:ext uri="{FF2B5EF4-FFF2-40B4-BE49-F238E27FC236}">
              <a16:creationId xmlns:a16="http://schemas.microsoft.com/office/drawing/2014/main" id="{3CF78949-4A5A-282D-1FD5-FEDBF61C6BCC}"/>
            </a:ext>
          </a:extLst>
        </xdr:cNvPr>
        <xdr:cNvSpPr>
          <a:spLocks noChangeAspect="1" noChangeArrowheads="1"/>
        </xdr:cNvSpPr>
      </xdr:nvSpPr>
      <xdr:spPr bwMode="auto">
        <a:xfrm>
          <a:off x="8096250" y="305943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187</xdr:row>
      <xdr:rowOff>0</xdr:rowOff>
    </xdr:from>
    <xdr:to>
      <xdr:col>11</xdr:col>
      <xdr:colOff>314325</xdr:colOff>
      <xdr:row>188</xdr:row>
      <xdr:rowOff>133350</xdr:rowOff>
    </xdr:to>
    <xdr:sp macro="" textlink="">
      <xdr:nvSpPr>
        <xdr:cNvPr id="50967" name="AutoShape 1" descr="Eine Matrixformel, die Konstanten verwendet">
          <a:extLst>
            <a:ext uri="{FF2B5EF4-FFF2-40B4-BE49-F238E27FC236}">
              <a16:creationId xmlns:a16="http://schemas.microsoft.com/office/drawing/2014/main" id="{267E99BA-0D7B-1BA8-8933-05F71F940388}"/>
            </a:ext>
          </a:extLst>
        </xdr:cNvPr>
        <xdr:cNvSpPr>
          <a:spLocks noChangeAspect="1" noChangeArrowheads="1"/>
        </xdr:cNvSpPr>
      </xdr:nvSpPr>
      <xdr:spPr bwMode="auto">
        <a:xfrm>
          <a:off x="8096250" y="305943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0</xdr:rowOff>
    </xdr:from>
    <xdr:to>
      <xdr:col>11</xdr:col>
      <xdr:colOff>314325</xdr:colOff>
      <xdr:row>22</xdr:row>
      <xdr:rowOff>133350</xdr:rowOff>
    </xdr:to>
    <xdr:sp macro="" textlink="">
      <xdr:nvSpPr>
        <xdr:cNvPr id="50968" name="AutoShape 1" descr="Eine Matrixformel, die Konstanten verwendet">
          <a:extLst>
            <a:ext uri="{FF2B5EF4-FFF2-40B4-BE49-F238E27FC236}">
              <a16:creationId xmlns:a16="http://schemas.microsoft.com/office/drawing/2014/main" id="{8785141D-DC46-7CF6-0C16-F787C0D158F8}"/>
            </a:ext>
          </a:extLst>
        </xdr:cNvPr>
        <xdr:cNvSpPr>
          <a:spLocks noChangeAspect="1" noChangeArrowheads="1"/>
        </xdr:cNvSpPr>
      </xdr:nvSpPr>
      <xdr:spPr bwMode="auto">
        <a:xfrm>
          <a:off x="8096250" y="37147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0</xdr:rowOff>
    </xdr:from>
    <xdr:to>
      <xdr:col>11</xdr:col>
      <xdr:colOff>314325</xdr:colOff>
      <xdr:row>22</xdr:row>
      <xdr:rowOff>133350</xdr:rowOff>
    </xdr:to>
    <xdr:sp macro="" textlink="">
      <xdr:nvSpPr>
        <xdr:cNvPr id="50969" name="AutoShape 1" descr="Eine Matrixformel, die Konstanten verwendet">
          <a:extLst>
            <a:ext uri="{FF2B5EF4-FFF2-40B4-BE49-F238E27FC236}">
              <a16:creationId xmlns:a16="http://schemas.microsoft.com/office/drawing/2014/main" id="{60BE7E8D-FE89-A45F-EAA0-895F1B996E58}"/>
            </a:ext>
          </a:extLst>
        </xdr:cNvPr>
        <xdr:cNvSpPr>
          <a:spLocks noChangeAspect="1" noChangeArrowheads="1"/>
        </xdr:cNvSpPr>
      </xdr:nvSpPr>
      <xdr:spPr bwMode="auto">
        <a:xfrm>
          <a:off x="8096250" y="37147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0</xdr:rowOff>
    </xdr:from>
    <xdr:to>
      <xdr:col>11</xdr:col>
      <xdr:colOff>314325</xdr:colOff>
      <xdr:row>22</xdr:row>
      <xdr:rowOff>133350</xdr:rowOff>
    </xdr:to>
    <xdr:sp macro="" textlink="">
      <xdr:nvSpPr>
        <xdr:cNvPr id="50970" name="AutoShape 1" descr="Eine Matrixformel, die Konstanten verwendet">
          <a:extLst>
            <a:ext uri="{FF2B5EF4-FFF2-40B4-BE49-F238E27FC236}">
              <a16:creationId xmlns:a16="http://schemas.microsoft.com/office/drawing/2014/main" id="{936DA141-DF99-FC8C-21BF-BA841F69D51C}"/>
            </a:ext>
          </a:extLst>
        </xdr:cNvPr>
        <xdr:cNvSpPr>
          <a:spLocks noChangeAspect="1" noChangeArrowheads="1"/>
        </xdr:cNvSpPr>
      </xdr:nvSpPr>
      <xdr:spPr bwMode="auto">
        <a:xfrm>
          <a:off x="8096250" y="37147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0</xdr:rowOff>
    </xdr:from>
    <xdr:to>
      <xdr:col>11</xdr:col>
      <xdr:colOff>314325</xdr:colOff>
      <xdr:row>22</xdr:row>
      <xdr:rowOff>133350</xdr:rowOff>
    </xdr:to>
    <xdr:sp macro="" textlink="">
      <xdr:nvSpPr>
        <xdr:cNvPr id="50971" name="AutoShape 1" descr="Eine Matrixformel, die Konstanten verwendet">
          <a:extLst>
            <a:ext uri="{FF2B5EF4-FFF2-40B4-BE49-F238E27FC236}">
              <a16:creationId xmlns:a16="http://schemas.microsoft.com/office/drawing/2014/main" id="{7022B314-8071-4C5D-A0C9-BB82EE630529}"/>
            </a:ext>
          </a:extLst>
        </xdr:cNvPr>
        <xdr:cNvSpPr>
          <a:spLocks noChangeAspect="1" noChangeArrowheads="1"/>
        </xdr:cNvSpPr>
      </xdr:nvSpPr>
      <xdr:spPr bwMode="auto">
        <a:xfrm>
          <a:off x="8096250" y="37147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0</xdr:rowOff>
    </xdr:from>
    <xdr:to>
      <xdr:col>11</xdr:col>
      <xdr:colOff>314325</xdr:colOff>
      <xdr:row>22</xdr:row>
      <xdr:rowOff>133350</xdr:rowOff>
    </xdr:to>
    <xdr:sp macro="" textlink="">
      <xdr:nvSpPr>
        <xdr:cNvPr id="50972" name="AutoShape 1" descr="Eine Matrixformel, die Konstanten verwendet">
          <a:extLst>
            <a:ext uri="{FF2B5EF4-FFF2-40B4-BE49-F238E27FC236}">
              <a16:creationId xmlns:a16="http://schemas.microsoft.com/office/drawing/2014/main" id="{8F70CFB0-7584-4A62-9F60-BE1BEDCEE27D}"/>
            </a:ext>
          </a:extLst>
        </xdr:cNvPr>
        <xdr:cNvSpPr>
          <a:spLocks noChangeAspect="1" noChangeArrowheads="1"/>
        </xdr:cNvSpPr>
      </xdr:nvSpPr>
      <xdr:spPr bwMode="auto">
        <a:xfrm>
          <a:off x="8096250" y="37147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0</xdr:rowOff>
    </xdr:from>
    <xdr:to>
      <xdr:col>11</xdr:col>
      <xdr:colOff>314325</xdr:colOff>
      <xdr:row>22</xdr:row>
      <xdr:rowOff>133350</xdr:rowOff>
    </xdr:to>
    <xdr:sp macro="" textlink="">
      <xdr:nvSpPr>
        <xdr:cNvPr id="50973" name="AutoShape 1" descr="Eine Matrixformel, die Konstanten verwendet">
          <a:extLst>
            <a:ext uri="{FF2B5EF4-FFF2-40B4-BE49-F238E27FC236}">
              <a16:creationId xmlns:a16="http://schemas.microsoft.com/office/drawing/2014/main" id="{C442B0E7-F126-9297-5B37-1A7B027FC566}"/>
            </a:ext>
          </a:extLst>
        </xdr:cNvPr>
        <xdr:cNvSpPr>
          <a:spLocks noChangeAspect="1" noChangeArrowheads="1"/>
        </xdr:cNvSpPr>
      </xdr:nvSpPr>
      <xdr:spPr bwMode="auto">
        <a:xfrm>
          <a:off x="8096250" y="37147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191</xdr:row>
      <xdr:rowOff>0</xdr:rowOff>
    </xdr:from>
    <xdr:to>
      <xdr:col>11</xdr:col>
      <xdr:colOff>314325</xdr:colOff>
      <xdr:row>192</xdr:row>
      <xdr:rowOff>133350</xdr:rowOff>
    </xdr:to>
    <xdr:sp macro="" textlink="">
      <xdr:nvSpPr>
        <xdr:cNvPr id="50974" name="AutoShape 1" descr="Eine Matrixformel, die Konstanten verwendet">
          <a:extLst>
            <a:ext uri="{FF2B5EF4-FFF2-40B4-BE49-F238E27FC236}">
              <a16:creationId xmlns:a16="http://schemas.microsoft.com/office/drawing/2014/main" id="{E990E15A-1A95-A2D5-DAA3-1C18B323BD75}"/>
            </a:ext>
          </a:extLst>
        </xdr:cNvPr>
        <xdr:cNvSpPr>
          <a:spLocks noChangeAspect="1" noChangeArrowheads="1"/>
        </xdr:cNvSpPr>
      </xdr:nvSpPr>
      <xdr:spPr bwMode="auto">
        <a:xfrm>
          <a:off x="8096250" y="312420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191</xdr:row>
      <xdr:rowOff>0</xdr:rowOff>
    </xdr:from>
    <xdr:to>
      <xdr:col>11</xdr:col>
      <xdr:colOff>314325</xdr:colOff>
      <xdr:row>192</xdr:row>
      <xdr:rowOff>133350</xdr:rowOff>
    </xdr:to>
    <xdr:sp macro="" textlink="">
      <xdr:nvSpPr>
        <xdr:cNvPr id="50975" name="AutoShape 1" descr="Eine Matrixformel, die Konstanten verwendet">
          <a:extLst>
            <a:ext uri="{FF2B5EF4-FFF2-40B4-BE49-F238E27FC236}">
              <a16:creationId xmlns:a16="http://schemas.microsoft.com/office/drawing/2014/main" id="{5D0170BF-C742-4C03-FCB8-0464775ED5FB}"/>
            </a:ext>
          </a:extLst>
        </xdr:cNvPr>
        <xdr:cNvSpPr>
          <a:spLocks noChangeAspect="1" noChangeArrowheads="1"/>
        </xdr:cNvSpPr>
      </xdr:nvSpPr>
      <xdr:spPr bwMode="auto">
        <a:xfrm>
          <a:off x="8096250" y="312420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191</xdr:row>
      <xdr:rowOff>0</xdr:rowOff>
    </xdr:from>
    <xdr:to>
      <xdr:col>11</xdr:col>
      <xdr:colOff>314325</xdr:colOff>
      <xdr:row>192</xdr:row>
      <xdr:rowOff>133350</xdr:rowOff>
    </xdr:to>
    <xdr:sp macro="" textlink="">
      <xdr:nvSpPr>
        <xdr:cNvPr id="50976" name="AutoShape 1" descr="Eine Matrixformel, die Konstanten verwendet">
          <a:extLst>
            <a:ext uri="{FF2B5EF4-FFF2-40B4-BE49-F238E27FC236}">
              <a16:creationId xmlns:a16="http://schemas.microsoft.com/office/drawing/2014/main" id="{D8686B17-8FCE-1E82-6691-03D83907161F}"/>
            </a:ext>
          </a:extLst>
        </xdr:cNvPr>
        <xdr:cNvSpPr>
          <a:spLocks noChangeAspect="1" noChangeArrowheads="1"/>
        </xdr:cNvSpPr>
      </xdr:nvSpPr>
      <xdr:spPr bwMode="auto">
        <a:xfrm>
          <a:off x="8096250" y="312420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191</xdr:row>
      <xdr:rowOff>0</xdr:rowOff>
    </xdr:from>
    <xdr:to>
      <xdr:col>11</xdr:col>
      <xdr:colOff>314325</xdr:colOff>
      <xdr:row>192</xdr:row>
      <xdr:rowOff>133350</xdr:rowOff>
    </xdr:to>
    <xdr:sp macro="" textlink="">
      <xdr:nvSpPr>
        <xdr:cNvPr id="50977" name="AutoShape 1" descr="Eine Matrixformel, die Konstanten verwendet">
          <a:extLst>
            <a:ext uri="{FF2B5EF4-FFF2-40B4-BE49-F238E27FC236}">
              <a16:creationId xmlns:a16="http://schemas.microsoft.com/office/drawing/2014/main" id="{BACB07B2-6DD9-47D1-0445-D0DE8A4267C0}"/>
            </a:ext>
          </a:extLst>
        </xdr:cNvPr>
        <xdr:cNvSpPr>
          <a:spLocks noChangeAspect="1" noChangeArrowheads="1"/>
        </xdr:cNvSpPr>
      </xdr:nvSpPr>
      <xdr:spPr bwMode="auto">
        <a:xfrm>
          <a:off x="8096250" y="312420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191</xdr:row>
      <xdr:rowOff>0</xdr:rowOff>
    </xdr:from>
    <xdr:to>
      <xdr:col>11</xdr:col>
      <xdr:colOff>314325</xdr:colOff>
      <xdr:row>192</xdr:row>
      <xdr:rowOff>133350</xdr:rowOff>
    </xdr:to>
    <xdr:sp macro="" textlink="">
      <xdr:nvSpPr>
        <xdr:cNvPr id="50978" name="AutoShape 1" descr="Eine Matrixformel, die Konstanten verwendet">
          <a:extLst>
            <a:ext uri="{FF2B5EF4-FFF2-40B4-BE49-F238E27FC236}">
              <a16:creationId xmlns:a16="http://schemas.microsoft.com/office/drawing/2014/main" id="{FA73DA23-13A1-FF34-EA71-5A888FD6E328}"/>
            </a:ext>
          </a:extLst>
        </xdr:cNvPr>
        <xdr:cNvSpPr>
          <a:spLocks noChangeAspect="1" noChangeArrowheads="1"/>
        </xdr:cNvSpPr>
      </xdr:nvSpPr>
      <xdr:spPr bwMode="auto">
        <a:xfrm>
          <a:off x="8096250" y="312420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191</xdr:row>
      <xdr:rowOff>0</xdr:rowOff>
    </xdr:from>
    <xdr:to>
      <xdr:col>11</xdr:col>
      <xdr:colOff>314325</xdr:colOff>
      <xdr:row>192</xdr:row>
      <xdr:rowOff>133350</xdr:rowOff>
    </xdr:to>
    <xdr:sp macro="" textlink="">
      <xdr:nvSpPr>
        <xdr:cNvPr id="50979" name="AutoShape 1" descr="Eine Matrixformel, die Konstanten verwendet">
          <a:extLst>
            <a:ext uri="{FF2B5EF4-FFF2-40B4-BE49-F238E27FC236}">
              <a16:creationId xmlns:a16="http://schemas.microsoft.com/office/drawing/2014/main" id="{6168FCB6-2EAC-8A41-A960-712BE4EB5656}"/>
            </a:ext>
          </a:extLst>
        </xdr:cNvPr>
        <xdr:cNvSpPr>
          <a:spLocks noChangeAspect="1" noChangeArrowheads="1"/>
        </xdr:cNvSpPr>
      </xdr:nvSpPr>
      <xdr:spPr bwMode="auto">
        <a:xfrm>
          <a:off x="8096250" y="312420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156</xdr:row>
      <xdr:rowOff>0</xdr:rowOff>
    </xdr:from>
    <xdr:to>
      <xdr:col>11</xdr:col>
      <xdr:colOff>314325</xdr:colOff>
      <xdr:row>157</xdr:row>
      <xdr:rowOff>133350</xdr:rowOff>
    </xdr:to>
    <xdr:sp macro="" textlink="">
      <xdr:nvSpPr>
        <xdr:cNvPr id="50980" name="AutoShape 1" descr="Eine Matrixformel, die Konstanten verwendet">
          <a:extLst>
            <a:ext uri="{FF2B5EF4-FFF2-40B4-BE49-F238E27FC236}">
              <a16:creationId xmlns:a16="http://schemas.microsoft.com/office/drawing/2014/main" id="{A615A341-3AE8-62DF-52EC-B2FCF7203C1A}"/>
            </a:ext>
          </a:extLst>
        </xdr:cNvPr>
        <xdr:cNvSpPr>
          <a:spLocks noChangeAspect="1" noChangeArrowheads="1"/>
        </xdr:cNvSpPr>
      </xdr:nvSpPr>
      <xdr:spPr bwMode="auto">
        <a:xfrm>
          <a:off x="8096250" y="255746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156</xdr:row>
      <xdr:rowOff>0</xdr:rowOff>
    </xdr:from>
    <xdr:to>
      <xdr:col>11</xdr:col>
      <xdr:colOff>314325</xdr:colOff>
      <xdr:row>157</xdr:row>
      <xdr:rowOff>133350</xdr:rowOff>
    </xdr:to>
    <xdr:sp macro="" textlink="">
      <xdr:nvSpPr>
        <xdr:cNvPr id="50981" name="AutoShape 1" descr="Eine Matrixformel, die Konstanten verwendet">
          <a:extLst>
            <a:ext uri="{FF2B5EF4-FFF2-40B4-BE49-F238E27FC236}">
              <a16:creationId xmlns:a16="http://schemas.microsoft.com/office/drawing/2014/main" id="{9EC41B32-D828-9B46-BCE0-CA2CB328C536}"/>
            </a:ext>
          </a:extLst>
        </xdr:cNvPr>
        <xdr:cNvSpPr>
          <a:spLocks noChangeAspect="1" noChangeArrowheads="1"/>
        </xdr:cNvSpPr>
      </xdr:nvSpPr>
      <xdr:spPr bwMode="auto">
        <a:xfrm>
          <a:off x="8096250" y="255746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156</xdr:row>
      <xdr:rowOff>0</xdr:rowOff>
    </xdr:from>
    <xdr:to>
      <xdr:col>11</xdr:col>
      <xdr:colOff>314325</xdr:colOff>
      <xdr:row>157</xdr:row>
      <xdr:rowOff>133350</xdr:rowOff>
    </xdr:to>
    <xdr:sp macro="" textlink="">
      <xdr:nvSpPr>
        <xdr:cNvPr id="50982" name="AutoShape 1" descr="Eine Matrixformel, die Konstanten verwendet">
          <a:extLst>
            <a:ext uri="{FF2B5EF4-FFF2-40B4-BE49-F238E27FC236}">
              <a16:creationId xmlns:a16="http://schemas.microsoft.com/office/drawing/2014/main" id="{8BBCCE45-1ACD-7649-4638-1F8FDFCF0C44}"/>
            </a:ext>
          </a:extLst>
        </xdr:cNvPr>
        <xdr:cNvSpPr>
          <a:spLocks noChangeAspect="1" noChangeArrowheads="1"/>
        </xdr:cNvSpPr>
      </xdr:nvSpPr>
      <xdr:spPr bwMode="auto">
        <a:xfrm>
          <a:off x="8096250" y="255746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156</xdr:row>
      <xdr:rowOff>0</xdr:rowOff>
    </xdr:from>
    <xdr:to>
      <xdr:col>11</xdr:col>
      <xdr:colOff>314325</xdr:colOff>
      <xdr:row>157</xdr:row>
      <xdr:rowOff>133350</xdr:rowOff>
    </xdr:to>
    <xdr:sp macro="" textlink="">
      <xdr:nvSpPr>
        <xdr:cNvPr id="50983" name="AutoShape 1" descr="Eine Matrixformel, die Konstanten verwendet">
          <a:extLst>
            <a:ext uri="{FF2B5EF4-FFF2-40B4-BE49-F238E27FC236}">
              <a16:creationId xmlns:a16="http://schemas.microsoft.com/office/drawing/2014/main" id="{3AFC58DA-C8B8-0FA6-6216-B86ECFA1A726}"/>
            </a:ext>
          </a:extLst>
        </xdr:cNvPr>
        <xdr:cNvSpPr>
          <a:spLocks noChangeAspect="1" noChangeArrowheads="1"/>
        </xdr:cNvSpPr>
      </xdr:nvSpPr>
      <xdr:spPr bwMode="auto">
        <a:xfrm>
          <a:off x="8096250" y="255746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156</xdr:row>
      <xdr:rowOff>0</xdr:rowOff>
    </xdr:from>
    <xdr:to>
      <xdr:col>11</xdr:col>
      <xdr:colOff>314325</xdr:colOff>
      <xdr:row>157</xdr:row>
      <xdr:rowOff>133350</xdr:rowOff>
    </xdr:to>
    <xdr:sp macro="" textlink="">
      <xdr:nvSpPr>
        <xdr:cNvPr id="50984" name="AutoShape 1" descr="Eine Matrixformel, die Konstanten verwendet">
          <a:extLst>
            <a:ext uri="{FF2B5EF4-FFF2-40B4-BE49-F238E27FC236}">
              <a16:creationId xmlns:a16="http://schemas.microsoft.com/office/drawing/2014/main" id="{32A9B12E-1637-53E4-6F2F-BA78A9BB5B6F}"/>
            </a:ext>
          </a:extLst>
        </xdr:cNvPr>
        <xdr:cNvSpPr>
          <a:spLocks noChangeAspect="1" noChangeArrowheads="1"/>
        </xdr:cNvSpPr>
      </xdr:nvSpPr>
      <xdr:spPr bwMode="auto">
        <a:xfrm>
          <a:off x="8096250" y="255746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156</xdr:row>
      <xdr:rowOff>0</xdr:rowOff>
    </xdr:from>
    <xdr:to>
      <xdr:col>11</xdr:col>
      <xdr:colOff>314325</xdr:colOff>
      <xdr:row>157</xdr:row>
      <xdr:rowOff>133350</xdr:rowOff>
    </xdr:to>
    <xdr:sp macro="" textlink="">
      <xdr:nvSpPr>
        <xdr:cNvPr id="50985" name="AutoShape 1" descr="Eine Matrixformel, die Konstanten verwendet">
          <a:extLst>
            <a:ext uri="{FF2B5EF4-FFF2-40B4-BE49-F238E27FC236}">
              <a16:creationId xmlns:a16="http://schemas.microsoft.com/office/drawing/2014/main" id="{0E1B3EE0-6C6A-EE08-35EE-C14C98C7C7B4}"/>
            </a:ext>
          </a:extLst>
        </xdr:cNvPr>
        <xdr:cNvSpPr>
          <a:spLocks noChangeAspect="1" noChangeArrowheads="1"/>
        </xdr:cNvSpPr>
      </xdr:nvSpPr>
      <xdr:spPr bwMode="auto">
        <a:xfrm>
          <a:off x="8096250" y="255746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146</xdr:row>
      <xdr:rowOff>0</xdr:rowOff>
    </xdr:from>
    <xdr:to>
      <xdr:col>11</xdr:col>
      <xdr:colOff>314325</xdr:colOff>
      <xdr:row>147</xdr:row>
      <xdr:rowOff>133350</xdr:rowOff>
    </xdr:to>
    <xdr:sp macro="" textlink="">
      <xdr:nvSpPr>
        <xdr:cNvPr id="50986" name="AutoShape 1" descr="Eine Matrixformel, die Konstanten verwendet">
          <a:extLst>
            <a:ext uri="{FF2B5EF4-FFF2-40B4-BE49-F238E27FC236}">
              <a16:creationId xmlns:a16="http://schemas.microsoft.com/office/drawing/2014/main" id="{E3228386-FE41-E137-B7A1-A8660DE886BB}"/>
            </a:ext>
          </a:extLst>
        </xdr:cNvPr>
        <xdr:cNvSpPr>
          <a:spLocks noChangeAspect="1" noChangeArrowheads="1"/>
        </xdr:cNvSpPr>
      </xdr:nvSpPr>
      <xdr:spPr bwMode="auto">
        <a:xfrm>
          <a:off x="8096250" y="239553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146</xdr:row>
      <xdr:rowOff>0</xdr:rowOff>
    </xdr:from>
    <xdr:to>
      <xdr:col>11</xdr:col>
      <xdr:colOff>314325</xdr:colOff>
      <xdr:row>147</xdr:row>
      <xdr:rowOff>133350</xdr:rowOff>
    </xdr:to>
    <xdr:sp macro="" textlink="">
      <xdr:nvSpPr>
        <xdr:cNvPr id="50987" name="AutoShape 1" descr="Eine Matrixformel, die Konstanten verwendet">
          <a:extLst>
            <a:ext uri="{FF2B5EF4-FFF2-40B4-BE49-F238E27FC236}">
              <a16:creationId xmlns:a16="http://schemas.microsoft.com/office/drawing/2014/main" id="{8D6BF341-CD61-C1C1-C1C8-C54F48266FBC}"/>
            </a:ext>
          </a:extLst>
        </xdr:cNvPr>
        <xdr:cNvSpPr>
          <a:spLocks noChangeAspect="1" noChangeArrowheads="1"/>
        </xdr:cNvSpPr>
      </xdr:nvSpPr>
      <xdr:spPr bwMode="auto">
        <a:xfrm>
          <a:off x="8096250" y="239553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146</xdr:row>
      <xdr:rowOff>0</xdr:rowOff>
    </xdr:from>
    <xdr:to>
      <xdr:col>11</xdr:col>
      <xdr:colOff>314325</xdr:colOff>
      <xdr:row>147</xdr:row>
      <xdr:rowOff>133350</xdr:rowOff>
    </xdr:to>
    <xdr:sp macro="" textlink="">
      <xdr:nvSpPr>
        <xdr:cNvPr id="50988" name="AutoShape 1" descr="Eine Matrixformel, die Konstanten verwendet">
          <a:extLst>
            <a:ext uri="{FF2B5EF4-FFF2-40B4-BE49-F238E27FC236}">
              <a16:creationId xmlns:a16="http://schemas.microsoft.com/office/drawing/2014/main" id="{3A2EBDB3-D775-E984-FD1E-12CB35425175}"/>
            </a:ext>
          </a:extLst>
        </xdr:cNvPr>
        <xdr:cNvSpPr>
          <a:spLocks noChangeAspect="1" noChangeArrowheads="1"/>
        </xdr:cNvSpPr>
      </xdr:nvSpPr>
      <xdr:spPr bwMode="auto">
        <a:xfrm>
          <a:off x="8096250" y="239553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146</xdr:row>
      <xdr:rowOff>0</xdr:rowOff>
    </xdr:from>
    <xdr:to>
      <xdr:col>11</xdr:col>
      <xdr:colOff>314325</xdr:colOff>
      <xdr:row>147</xdr:row>
      <xdr:rowOff>133350</xdr:rowOff>
    </xdr:to>
    <xdr:sp macro="" textlink="">
      <xdr:nvSpPr>
        <xdr:cNvPr id="50989" name="AutoShape 1" descr="Eine Matrixformel, die Konstanten verwendet">
          <a:extLst>
            <a:ext uri="{FF2B5EF4-FFF2-40B4-BE49-F238E27FC236}">
              <a16:creationId xmlns:a16="http://schemas.microsoft.com/office/drawing/2014/main" id="{7DDF15FD-E4DC-C3E6-90F2-98ABE40064FC}"/>
            </a:ext>
          </a:extLst>
        </xdr:cNvPr>
        <xdr:cNvSpPr>
          <a:spLocks noChangeAspect="1" noChangeArrowheads="1"/>
        </xdr:cNvSpPr>
      </xdr:nvSpPr>
      <xdr:spPr bwMode="auto">
        <a:xfrm>
          <a:off x="8096250" y="239553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146</xdr:row>
      <xdr:rowOff>0</xdr:rowOff>
    </xdr:from>
    <xdr:to>
      <xdr:col>11</xdr:col>
      <xdr:colOff>314325</xdr:colOff>
      <xdr:row>147</xdr:row>
      <xdr:rowOff>133350</xdr:rowOff>
    </xdr:to>
    <xdr:sp macro="" textlink="">
      <xdr:nvSpPr>
        <xdr:cNvPr id="50990" name="AutoShape 1" descr="Eine Matrixformel, die Konstanten verwendet">
          <a:extLst>
            <a:ext uri="{FF2B5EF4-FFF2-40B4-BE49-F238E27FC236}">
              <a16:creationId xmlns:a16="http://schemas.microsoft.com/office/drawing/2014/main" id="{C144AE2B-F53D-FA33-539E-19A0F2BB14B3}"/>
            </a:ext>
          </a:extLst>
        </xdr:cNvPr>
        <xdr:cNvSpPr>
          <a:spLocks noChangeAspect="1" noChangeArrowheads="1"/>
        </xdr:cNvSpPr>
      </xdr:nvSpPr>
      <xdr:spPr bwMode="auto">
        <a:xfrm>
          <a:off x="8096250" y="239553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146</xdr:row>
      <xdr:rowOff>0</xdr:rowOff>
    </xdr:from>
    <xdr:to>
      <xdr:col>11</xdr:col>
      <xdr:colOff>314325</xdr:colOff>
      <xdr:row>147</xdr:row>
      <xdr:rowOff>133350</xdr:rowOff>
    </xdr:to>
    <xdr:sp macro="" textlink="">
      <xdr:nvSpPr>
        <xdr:cNvPr id="50991" name="AutoShape 1" descr="Eine Matrixformel, die Konstanten verwendet">
          <a:extLst>
            <a:ext uri="{FF2B5EF4-FFF2-40B4-BE49-F238E27FC236}">
              <a16:creationId xmlns:a16="http://schemas.microsoft.com/office/drawing/2014/main" id="{B960E15C-7B43-27B5-E8FB-C370F1269479}"/>
            </a:ext>
          </a:extLst>
        </xdr:cNvPr>
        <xdr:cNvSpPr>
          <a:spLocks noChangeAspect="1" noChangeArrowheads="1"/>
        </xdr:cNvSpPr>
      </xdr:nvSpPr>
      <xdr:spPr bwMode="auto">
        <a:xfrm>
          <a:off x="8096250" y="239553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377</xdr:row>
      <xdr:rowOff>0</xdr:rowOff>
    </xdr:from>
    <xdr:to>
      <xdr:col>11</xdr:col>
      <xdr:colOff>314325</xdr:colOff>
      <xdr:row>378</xdr:row>
      <xdr:rowOff>133350</xdr:rowOff>
    </xdr:to>
    <xdr:sp macro="" textlink="">
      <xdr:nvSpPr>
        <xdr:cNvPr id="50992" name="AutoShape 1" descr="Eine Matrixformel, die Konstanten verwendet">
          <a:extLst>
            <a:ext uri="{FF2B5EF4-FFF2-40B4-BE49-F238E27FC236}">
              <a16:creationId xmlns:a16="http://schemas.microsoft.com/office/drawing/2014/main" id="{29CC745F-7E43-CEA6-CAC7-23F630C31284}"/>
            </a:ext>
          </a:extLst>
        </xdr:cNvPr>
        <xdr:cNvSpPr>
          <a:spLocks noChangeAspect="1" noChangeArrowheads="1"/>
        </xdr:cNvSpPr>
      </xdr:nvSpPr>
      <xdr:spPr bwMode="auto">
        <a:xfrm>
          <a:off x="8096250" y="613600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377</xdr:row>
      <xdr:rowOff>0</xdr:rowOff>
    </xdr:from>
    <xdr:to>
      <xdr:col>11</xdr:col>
      <xdr:colOff>314325</xdr:colOff>
      <xdr:row>378</xdr:row>
      <xdr:rowOff>133350</xdr:rowOff>
    </xdr:to>
    <xdr:sp macro="" textlink="">
      <xdr:nvSpPr>
        <xdr:cNvPr id="50993" name="AutoShape 1" descr="Eine Matrixformel, die Konstanten verwendet">
          <a:extLst>
            <a:ext uri="{FF2B5EF4-FFF2-40B4-BE49-F238E27FC236}">
              <a16:creationId xmlns:a16="http://schemas.microsoft.com/office/drawing/2014/main" id="{FEB49BBA-8664-904A-97D5-E1F059E6DE0D}"/>
            </a:ext>
          </a:extLst>
        </xdr:cNvPr>
        <xdr:cNvSpPr>
          <a:spLocks noChangeAspect="1" noChangeArrowheads="1"/>
        </xdr:cNvSpPr>
      </xdr:nvSpPr>
      <xdr:spPr bwMode="auto">
        <a:xfrm>
          <a:off x="8096250" y="613600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377</xdr:row>
      <xdr:rowOff>0</xdr:rowOff>
    </xdr:from>
    <xdr:to>
      <xdr:col>11</xdr:col>
      <xdr:colOff>314325</xdr:colOff>
      <xdr:row>378</xdr:row>
      <xdr:rowOff>133350</xdr:rowOff>
    </xdr:to>
    <xdr:sp macro="" textlink="">
      <xdr:nvSpPr>
        <xdr:cNvPr id="50994" name="AutoShape 1" descr="Eine Matrixformel, die Konstanten verwendet">
          <a:extLst>
            <a:ext uri="{FF2B5EF4-FFF2-40B4-BE49-F238E27FC236}">
              <a16:creationId xmlns:a16="http://schemas.microsoft.com/office/drawing/2014/main" id="{B742E74A-B7D2-3735-6C65-1E55BF978957}"/>
            </a:ext>
          </a:extLst>
        </xdr:cNvPr>
        <xdr:cNvSpPr>
          <a:spLocks noChangeAspect="1" noChangeArrowheads="1"/>
        </xdr:cNvSpPr>
      </xdr:nvSpPr>
      <xdr:spPr bwMode="auto">
        <a:xfrm>
          <a:off x="8096250" y="613600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377</xdr:row>
      <xdr:rowOff>0</xdr:rowOff>
    </xdr:from>
    <xdr:to>
      <xdr:col>11</xdr:col>
      <xdr:colOff>314325</xdr:colOff>
      <xdr:row>378</xdr:row>
      <xdr:rowOff>133350</xdr:rowOff>
    </xdr:to>
    <xdr:sp macro="" textlink="">
      <xdr:nvSpPr>
        <xdr:cNvPr id="50995" name="AutoShape 1" descr="Eine Matrixformel, die Konstanten verwendet">
          <a:extLst>
            <a:ext uri="{FF2B5EF4-FFF2-40B4-BE49-F238E27FC236}">
              <a16:creationId xmlns:a16="http://schemas.microsoft.com/office/drawing/2014/main" id="{22F705DE-5893-592F-3CE5-DA19D3065789}"/>
            </a:ext>
          </a:extLst>
        </xdr:cNvPr>
        <xdr:cNvSpPr>
          <a:spLocks noChangeAspect="1" noChangeArrowheads="1"/>
        </xdr:cNvSpPr>
      </xdr:nvSpPr>
      <xdr:spPr bwMode="auto">
        <a:xfrm>
          <a:off x="8096250" y="613600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377</xdr:row>
      <xdr:rowOff>0</xdr:rowOff>
    </xdr:from>
    <xdr:to>
      <xdr:col>11</xdr:col>
      <xdr:colOff>314325</xdr:colOff>
      <xdr:row>378</xdr:row>
      <xdr:rowOff>133350</xdr:rowOff>
    </xdr:to>
    <xdr:sp macro="" textlink="">
      <xdr:nvSpPr>
        <xdr:cNvPr id="50996" name="AutoShape 1" descr="Eine Matrixformel, die Konstanten verwendet">
          <a:extLst>
            <a:ext uri="{FF2B5EF4-FFF2-40B4-BE49-F238E27FC236}">
              <a16:creationId xmlns:a16="http://schemas.microsoft.com/office/drawing/2014/main" id="{A60DF7FB-8FC2-C728-B832-3C8C44604E9D}"/>
            </a:ext>
          </a:extLst>
        </xdr:cNvPr>
        <xdr:cNvSpPr>
          <a:spLocks noChangeAspect="1" noChangeArrowheads="1"/>
        </xdr:cNvSpPr>
      </xdr:nvSpPr>
      <xdr:spPr bwMode="auto">
        <a:xfrm>
          <a:off x="8096250" y="613600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377</xdr:row>
      <xdr:rowOff>0</xdr:rowOff>
    </xdr:from>
    <xdr:to>
      <xdr:col>11</xdr:col>
      <xdr:colOff>314325</xdr:colOff>
      <xdr:row>378</xdr:row>
      <xdr:rowOff>133350</xdr:rowOff>
    </xdr:to>
    <xdr:sp macro="" textlink="">
      <xdr:nvSpPr>
        <xdr:cNvPr id="50997" name="AutoShape 1" descr="Eine Matrixformel, die Konstanten verwendet">
          <a:extLst>
            <a:ext uri="{FF2B5EF4-FFF2-40B4-BE49-F238E27FC236}">
              <a16:creationId xmlns:a16="http://schemas.microsoft.com/office/drawing/2014/main" id="{546BE542-8316-9E8F-4508-5B0135E13C91}"/>
            </a:ext>
          </a:extLst>
        </xdr:cNvPr>
        <xdr:cNvSpPr>
          <a:spLocks noChangeAspect="1" noChangeArrowheads="1"/>
        </xdr:cNvSpPr>
      </xdr:nvSpPr>
      <xdr:spPr bwMode="auto">
        <a:xfrm>
          <a:off x="8096250" y="613600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214</xdr:row>
      <xdr:rowOff>0</xdr:rowOff>
    </xdr:from>
    <xdr:to>
      <xdr:col>11</xdr:col>
      <xdr:colOff>314325</xdr:colOff>
      <xdr:row>215</xdr:row>
      <xdr:rowOff>133350</xdr:rowOff>
    </xdr:to>
    <xdr:sp macro="" textlink="">
      <xdr:nvSpPr>
        <xdr:cNvPr id="50998" name="AutoShape 1" descr="Eine Matrixformel, die Konstanten verwendet">
          <a:extLst>
            <a:ext uri="{FF2B5EF4-FFF2-40B4-BE49-F238E27FC236}">
              <a16:creationId xmlns:a16="http://schemas.microsoft.com/office/drawing/2014/main" id="{44020FA0-899C-F56F-53A0-D4DFDDFDC135}"/>
            </a:ext>
          </a:extLst>
        </xdr:cNvPr>
        <xdr:cNvSpPr>
          <a:spLocks noChangeAspect="1" noChangeArrowheads="1"/>
        </xdr:cNvSpPr>
      </xdr:nvSpPr>
      <xdr:spPr bwMode="auto">
        <a:xfrm>
          <a:off x="8096250" y="349662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214</xdr:row>
      <xdr:rowOff>0</xdr:rowOff>
    </xdr:from>
    <xdr:to>
      <xdr:col>11</xdr:col>
      <xdr:colOff>314325</xdr:colOff>
      <xdr:row>215</xdr:row>
      <xdr:rowOff>133350</xdr:rowOff>
    </xdr:to>
    <xdr:sp macro="" textlink="">
      <xdr:nvSpPr>
        <xdr:cNvPr id="50999" name="AutoShape 1" descr="Eine Matrixformel, die Konstanten verwendet">
          <a:extLst>
            <a:ext uri="{FF2B5EF4-FFF2-40B4-BE49-F238E27FC236}">
              <a16:creationId xmlns:a16="http://schemas.microsoft.com/office/drawing/2014/main" id="{D9CE0F96-D015-60CB-11A0-321B67EE78FD}"/>
            </a:ext>
          </a:extLst>
        </xdr:cNvPr>
        <xdr:cNvSpPr>
          <a:spLocks noChangeAspect="1" noChangeArrowheads="1"/>
        </xdr:cNvSpPr>
      </xdr:nvSpPr>
      <xdr:spPr bwMode="auto">
        <a:xfrm>
          <a:off x="8096250" y="349662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214</xdr:row>
      <xdr:rowOff>0</xdr:rowOff>
    </xdr:from>
    <xdr:to>
      <xdr:col>11</xdr:col>
      <xdr:colOff>314325</xdr:colOff>
      <xdr:row>215</xdr:row>
      <xdr:rowOff>133350</xdr:rowOff>
    </xdr:to>
    <xdr:sp macro="" textlink="">
      <xdr:nvSpPr>
        <xdr:cNvPr id="51000" name="AutoShape 1" descr="Eine Matrixformel, die Konstanten verwendet">
          <a:extLst>
            <a:ext uri="{FF2B5EF4-FFF2-40B4-BE49-F238E27FC236}">
              <a16:creationId xmlns:a16="http://schemas.microsoft.com/office/drawing/2014/main" id="{AC98C3CA-794C-A2A3-176E-4C3D409B1B79}"/>
            </a:ext>
          </a:extLst>
        </xdr:cNvPr>
        <xdr:cNvSpPr>
          <a:spLocks noChangeAspect="1" noChangeArrowheads="1"/>
        </xdr:cNvSpPr>
      </xdr:nvSpPr>
      <xdr:spPr bwMode="auto">
        <a:xfrm>
          <a:off x="8096250" y="349662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214</xdr:row>
      <xdr:rowOff>0</xdr:rowOff>
    </xdr:from>
    <xdr:to>
      <xdr:col>11</xdr:col>
      <xdr:colOff>314325</xdr:colOff>
      <xdr:row>215</xdr:row>
      <xdr:rowOff>133350</xdr:rowOff>
    </xdr:to>
    <xdr:sp macro="" textlink="">
      <xdr:nvSpPr>
        <xdr:cNvPr id="51001" name="AutoShape 1" descr="Eine Matrixformel, die Konstanten verwendet">
          <a:extLst>
            <a:ext uri="{FF2B5EF4-FFF2-40B4-BE49-F238E27FC236}">
              <a16:creationId xmlns:a16="http://schemas.microsoft.com/office/drawing/2014/main" id="{3993BADA-5909-7C36-EA8A-C81B1C7E8C57}"/>
            </a:ext>
          </a:extLst>
        </xdr:cNvPr>
        <xdr:cNvSpPr>
          <a:spLocks noChangeAspect="1" noChangeArrowheads="1"/>
        </xdr:cNvSpPr>
      </xdr:nvSpPr>
      <xdr:spPr bwMode="auto">
        <a:xfrm>
          <a:off x="8096250" y="349662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214</xdr:row>
      <xdr:rowOff>0</xdr:rowOff>
    </xdr:from>
    <xdr:to>
      <xdr:col>11</xdr:col>
      <xdr:colOff>314325</xdr:colOff>
      <xdr:row>215</xdr:row>
      <xdr:rowOff>133350</xdr:rowOff>
    </xdr:to>
    <xdr:sp macro="" textlink="">
      <xdr:nvSpPr>
        <xdr:cNvPr id="51002" name="AutoShape 1" descr="Eine Matrixformel, die Konstanten verwendet">
          <a:extLst>
            <a:ext uri="{FF2B5EF4-FFF2-40B4-BE49-F238E27FC236}">
              <a16:creationId xmlns:a16="http://schemas.microsoft.com/office/drawing/2014/main" id="{FE49C4E2-4774-FE36-4175-E2311F257553}"/>
            </a:ext>
          </a:extLst>
        </xdr:cNvPr>
        <xdr:cNvSpPr>
          <a:spLocks noChangeAspect="1" noChangeArrowheads="1"/>
        </xdr:cNvSpPr>
      </xdr:nvSpPr>
      <xdr:spPr bwMode="auto">
        <a:xfrm>
          <a:off x="8096250" y="349662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214</xdr:row>
      <xdr:rowOff>0</xdr:rowOff>
    </xdr:from>
    <xdr:to>
      <xdr:col>11</xdr:col>
      <xdr:colOff>314325</xdr:colOff>
      <xdr:row>215</xdr:row>
      <xdr:rowOff>133350</xdr:rowOff>
    </xdr:to>
    <xdr:sp macro="" textlink="">
      <xdr:nvSpPr>
        <xdr:cNvPr id="51003" name="AutoShape 1" descr="Eine Matrixformel, die Konstanten verwendet">
          <a:extLst>
            <a:ext uri="{FF2B5EF4-FFF2-40B4-BE49-F238E27FC236}">
              <a16:creationId xmlns:a16="http://schemas.microsoft.com/office/drawing/2014/main" id="{727BE1BA-A9D6-AB65-1120-8A5108979E72}"/>
            </a:ext>
          </a:extLst>
        </xdr:cNvPr>
        <xdr:cNvSpPr>
          <a:spLocks noChangeAspect="1" noChangeArrowheads="1"/>
        </xdr:cNvSpPr>
      </xdr:nvSpPr>
      <xdr:spPr bwMode="auto">
        <a:xfrm>
          <a:off x="8096250" y="349662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350</xdr:row>
      <xdr:rowOff>0</xdr:rowOff>
    </xdr:from>
    <xdr:to>
      <xdr:col>11</xdr:col>
      <xdr:colOff>314325</xdr:colOff>
      <xdr:row>351</xdr:row>
      <xdr:rowOff>133350</xdr:rowOff>
    </xdr:to>
    <xdr:sp macro="" textlink="">
      <xdr:nvSpPr>
        <xdr:cNvPr id="51004" name="AutoShape 1" descr="Eine Matrixformel, die Konstanten verwendet">
          <a:extLst>
            <a:ext uri="{FF2B5EF4-FFF2-40B4-BE49-F238E27FC236}">
              <a16:creationId xmlns:a16="http://schemas.microsoft.com/office/drawing/2014/main" id="{158E4FCD-3588-5D32-C213-4F91E34AB02F}"/>
            </a:ext>
          </a:extLst>
        </xdr:cNvPr>
        <xdr:cNvSpPr>
          <a:spLocks noChangeAspect="1" noChangeArrowheads="1"/>
        </xdr:cNvSpPr>
      </xdr:nvSpPr>
      <xdr:spPr bwMode="auto">
        <a:xfrm>
          <a:off x="8096250" y="569880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350</xdr:row>
      <xdr:rowOff>0</xdr:rowOff>
    </xdr:from>
    <xdr:to>
      <xdr:col>11</xdr:col>
      <xdr:colOff>314325</xdr:colOff>
      <xdr:row>351</xdr:row>
      <xdr:rowOff>133350</xdr:rowOff>
    </xdr:to>
    <xdr:sp macro="" textlink="">
      <xdr:nvSpPr>
        <xdr:cNvPr id="51005" name="AutoShape 1" descr="Eine Matrixformel, die Konstanten verwendet">
          <a:extLst>
            <a:ext uri="{FF2B5EF4-FFF2-40B4-BE49-F238E27FC236}">
              <a16:creationId xmlns:a16="http://schemas.microsoft.com/office/drawing/2014/main" id="{A34DB0FB-6D87-0C6D-2B10-4B16626A15A4}"/>
            </a:ext>
          </a:extLst>
        </xdr:cNvPr>
        <xdr:cNvSpPr>
          <a:spLocks noChangeAspect="1" noChangeArrowheads="1"/>
        </xdr:cNvSpPr>
      </xdr:nvSpPr>
      <xdr:spPr bwMode="auto">
        <a:xfrm>
          <a:off x="8096250" y="569880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350</xdr:row>
      <xdr:rowOff>0</xdr:rowOff>
    </xdr:from>
    <xdr:to>
      <xdr:col>11</xdr:col>
      <xdr:colOff>314325</xdr:colOff>
      <xdr:row>351</xdr:row>
      <xdr:rowOff>133350</xdr:rowOff>
    </xdr:to>
    <xdr:sp macro="" textlink="">
      <xdr:nvSpPr>
        <xdr:cNvPr id="51006" name="AutoShape 1" descr="Eine Matrixformel, die Konstanten verwendet">
          <a:extLst>
            <a:ext uri="{FF2B5EF4-FFF2-40B4-BE49-F238E27FC236}">
              <a16:creationId xmlns:a16="http://schemas.microsoft.com/office/drawing/2014/main" id="{F847819D-E10D-EF16-9482-DB6D3279CE39}"/>
            </a:ext>
          </a:extLst>
        </xdr:cNvPr>
        <xdr:cNvSpPr>
          <a:spLocks noChangeAspect="1" noChangeArrowheads="1"/>
        </xdr:cNvSpPr>
      </xdr:nvSpPr>
      <xdr:spPr bwMode="auto">
        <a:xfrm>
          <a:off x="8096250" y="569880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350</xdr:row>
      <xdr:rowOff>0</xdr:rowOff>
    </xdr:from>
    <xdr:to>
      <xdr:col>11</xdr:col>
      <xdr:colOff>314325</xdr:colOff>
      <xdr:row>351</xdr:row>
      <xdr:rowOff>133350</xdr:rowOff>
    </xdr:to>
    <xdr:sp macro="" textlink="">
      <xdr:nvSpPr>
        <xdr:cNvPr id="51007" name="AutoShape 1" descr="Eine Matrixformel, die Konstanten verwendet">
          <a:extLst>
            <a:ext uri="{FF2B5EF4-FFF2-40B4-BE49-F238E27FC236}">
              <a16:creationId xmlns:a16="http://schemas.microsoft.com/office/drawing/2014/main" id="{421C1A7E-6599-7BF6-2FEF-E3DF20C440ED}"/>
            </a:ext>
          </a:extLst>
        </xdr:cNvPr>
        <xdr:cNvSpPr>
          <a:spLocks noChangeAspect="1" noChangeArrowheads="1"/>
        </xdr:cNvSpPr>
      </xdr:nvSpPr>
      <xdr:spPr bwMode="auto">
        <a:xfrm>
          <a:off x="8096250" y="569880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350</xdr:row>
      <xdr:rowOff>0</xdr:rowOff>
    </xdr:from>
    <xdr:to>
      <xdr:col>11</xdr:col>
      <xdr:colOff>314325</xdr:colOff>
      <xdr:row>351</xdr:row>
      <xdr:rowOff>133350</xdr:rowOff>
    </xdr:to>
    <xdr:sp macro="" textlink="">
      <xdr:nvSpPr>
        <xdr:cNvPr id="51008" name="AutoShape 1" descr="Eine Matrixformel, die Konstanten verwendet">
          <a:extLst>
            <a:ext uri="{FF2B5EF4-FFF2-40B4-BE49-F238E27FC236}">
              <a16:creationId xmlns:a16="http://schemas.microsoft.com/office/drawing/2014/main" id="{88339B3D-767A-77C8-7C31-D472929C2BE8}"/>
            </a:ext>
          </a:extLst>
        </xdr:cNvPr>
        <xdr:cNvSpPr>
          <a:spLocks noChangeAspect="1" noChangeArrowheads="1"/>
        </xdr:cNvSpPr>
      </xdr:nvSpPr>
      <xdr:spPr bwMode="auto">
        <a:xfrm>
          <a:off x="8096250" y="569880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350</xdr:row>
      <xdr:rowOff>0</xdr:rowOff>
    </xdr:from>
    <xdr:to>
      <xdr:col>11</xdr:col>
      <xdr:colOff>314325</xdr:colOff>
      <xdr:row>351</xdr:row>
      <xdr:rowOff>133350</xdr:rowOff>
    </xdr:to>
    <xdr:sp macro="" textlink="">
      <xdr:nvSpPr>
        <xdr:cNvPr id="51009" name="AutoShape 1" descr="Eine Matrixformel, die Konstanten verwendet">
          <a:extLst>
            <a:ext uri="{FF2B5EF4-FFF2-40B4-BE49-F238E27FC236}">
              <a16:creationId xmlns:a16="http://schemas.microsoft.com/office/drawing/2014/main" id="{E02192E1-78AF-B67A-F898-317E63181A0A}"/>
            </a:ext>
          </a:extLst>
        </xdr:cNvPr>
        <xdr:cNvSpPr>
          <a:spLocks noChangeAspect="1" noChangeArrowheads="1"/>
        </xdr:cNvSpPr>
      </xdr:nvSpPr>
      <xdr:spPr bwMode="auto">
        <a:xfrm>
          <a:off x="8096250" y="569880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155</xdr:row>
      <xdr:rowOff>0</xdr:rowOff>
    </xdr:from>
    <xdr:to>
      <xdr:col>11</xdr:col>
      <xdr:colOff>314325</xdr:colOff>
      <xdr:row>156</xdr:row>
      <xdr:rowOff>133350</xdr:rowOff>
    </xdr:to>
    <xdr:sp macro="" textlink="">
      <xdr:nvSpPr>
        <xdr:cNvPr id="51010" name="AutoShape 1" descr="Eine Matrixformel, die Konstanten verwendet">
          <a:extLst>
            <a:ext uri="{FF2B5EF4-FFF2-40B4-BE49-F238E27FC236}">
              <a16:creationId xmlns:a16="http://schemas.microsoft.com/office/drawing/2014/main" id="{C5E13E5C-ED6D-15AA-822D-D7F51D6D800B}"/>
            </a:ext>
          </a:extLst>
        </xdr:cNvPr>
        <xdr:cNvSpPr>
          <a:spLocks noChangeAspect="1" noChangeArrowheads="1"/>
        </xdr:cNvSpPr>
      </xdr:nvSpPr>
      <xdr:spPr bwMode="auto">
        <a:xfrm>
          <a:off x="8096250" y="254127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155</xdr:row>
      <xdr:rowOff>0</xdr:rowOff>
    </xdr:from>
    <xdr:to>
      <xdr:col>11</xdr:col>
      <xdr:colOff>314325</xdr:colOff>
      <xdr:row>156</xdr:row>
      <xdr:rowOff>133350</xdr:rowOff>
    </xdr:to>
    <xdr:sp macro="" textlink="">
      <xdr:nvSpPr>
        <xdr:cNvPr id="51011" name="AutoShape 1" descr="Eine Matrixformel, die Konstanten verwendet">
          <a:extLst>
            <a:ext uri="{FF2B5EF4-FFF2-40B4-BE49-F238E27FC236}">
              <a16:creationId xmlns:a16="http://schemas.microsoft.com/office/drawing/2014/main" id="{AF9878C5-0233-8327-487F-15D57DE565FF}"/>
            </a:ext>
          </a:extLst>
        </xdr:cNvPr>
        <xdr:cNvSpPr>
          <a:spLocks noChangeAspect="1" noChangeArrowheads="1"/>
        </xdr:cNvSpPr>
      </xdr:nvSpPr>
      <xdr:spPr bwMode="auto">
        <a:xfrm>
          <a:off x="8096250" y="254127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155</xdr:row>
      <xdr:rowOff>0</xdr:rowOff>
    </xdr:from>
    <xdr:to>
      <xdr:col>11</xdr:col>
      <xdr:colOff>314325</xdr:colOff>
      <xdr:row>156</xdr:row>
      <xdr:rowOff>133350</xdr:rowOff>
    </xdr:to>
    <xdr:sp macro="" textlink="">
      <xdr:nvSpPr>
        <xdr:cNvPr id="51012" name="AutoShape 1" descr="Eine Matrixformel, die Konstanten verwendet">
          <a:extLst>
            <a:ext uri="{FF2B5EF4-FFF2-40B4-BE49-F238E27FC236}">
              <a16:creationId xmlns:a16="http://schemas.microsoft.com/office/drawing/2014/main" id="{F918C11E-EEB4-2FCC-7D1C-3AD8C4A4EBA4}"/>
            </a:ext>
          </a:extLst>
        </xdr:cNvPr>
        <xdr:cNvSpPr>
          <a:spLocks noChangeAspect="1" noChangeArrowheads="1"/>
        </xdr:cNvSpPr>
      </xdr:nvSpPr>
      <xdr:spPr bwMode="auto">
        <a:xfrm>
          <a:off x="8096250" y="254127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155</xdr:row>
      <xdr:rowOff>0</xdr:rowOff>
    </xdr:from>
    <xdr:to>
      <xdr:col>11</xdr:col>
      <xdr:colOff>314325</xdr:colOff>
      <xdr:row>156</xdr:row>
      <xdr:rowOff>133350</xdr:rowOff>
    </xdr:to>
    <xdr:sp macro="" textlink="">
      <xdr:nvSpPr>
        <xdr:cNvPr id="51013" name="AutoShape 1" descr="Eine Matrixformel, die Konstanten verwendet">
          <a:extLst>
            <a:ext uri="{FF2B5EF4-FFF2-40B4-BE49-F238E27FC236}">
              <a16:creationId xmlns:a16="http://schemas.microsoft.com/office/drawing/2014/main" id="{E7A2924F-1268-C767-FC7B-1F7293DEA308}"/>
            </a:ext>
          </a:extLst>
        </xdr:cNvPr>
        <xdr:cNvSpPr>
          <a:spLocks noChangeAspect="1" noChangeArrowheads="1"/>
        </xdr:cNvSpPr>
      </xdr:nvSpPr>
      <xdr:spPr bwMode="auto">
        <a:xfrm>
          <a:off x="8096250" y="254127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155</xdr:row>
      <xdr:rowOff>0</xdr:rowOff>
    </xdr:from>
    <xdr:to>
      <xdr:col>11</xdr:col>
      <xdr:colOff>314325</xdr:colOff>
      <xdr:row>156</xdr:row>
      <xdr:rowOff>133350</xdr:rowOff>
    </xdr:to>
    <xdr:sp macro="" textlink="">
      <xdr:nvSpPr>
        <xdr:cNvPr id="51014" name="AutoShape 1" descr="Eine Matrixformel, die Konstanten verwendet">
          <a:extLst>
            <a:ext uri="{FF2B5EF4-FFF2-40B4-BE49-F238E27FC236}">
              <a16:creationId xmlns:a16="http://schemas.microsoft.com/office/drawing/2014/main" id="{3EEFBC08-4040-3458-4161-ABE43152CA98}"/>
            </a:ext>
          </a:extLst>
        </xdr:cNvPr>
        <xdr:cNvSpPr>
          <a:spLocks noChangeAspect="1" noChangeArrowheads="1"/>
        </xdr:cNvSpPr>
      </xdr:nvSpPr>
      <xdr:spPr bwMode="auto">
        <a:xfrm>
          <a:off x="8096250" y="254127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155</xdr:row>
      <xdr:rowOff>0</xdr:rowOff>
    </xdr:from>
    <xdr:to>
      <xdr:col>11</xdr:col>
      <xdr:colOff>314325</xdr:colOff>
      <xdr:row>156</xdr:row>
      <xdr:rowOff>133350</xdr:rowOff>
    </xdr:to>
    <xdr:sp macro="" textlink="">
      <xdr:nvSpPr>
        <xdr:cNvPr id="51015" name="AutoShape 1" descr="Eine Matrixformel, die Konstanten verwendet">
          <a:extLst>
            <a:ext uri="{FF2B5EF4-FFF2-40B4-BE49-F238E27FC236}">
              <a16:creationId xmlns:a16="http://schemas.microsoft.com/office/drawing/2014/main" id="{446D6C93-93BB-BB19-CA9F-9E3EF4F71390}"/>
            </a:ext>
          </a:extLst>
        </xdr:cNvPr>
        <xdr:cNvSpPr>
          <a:spLocks noChangeAspect="1" noChangeArrowheads="1"/>
        </xdr:cNvSpPr>
      </xdr:nvSpPr>
      <xdr:spPr bwMode="auto">
        <a:xfrm>
          <a:off x="8096250" y="254127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326</xdr:row>
      <xdr:rowOff>0</xdr:rowOff>
    </xdr:from>
    <xdr:to>
      <xdr:col>11</xdr:col>
      <xdr:colOff>314325</xdr:colOff>
      <xdr:row>327</xdr:row>
      <xdr:rowOff>133350</xdr:rowOff>
    </xdr:to>
    <xdr:sp macro="" textlink="">
      <xdr:nvSpPr>
        <xdr:cNvPr id="51016" name="AutoShape 1" descr="Eine Matrixformel, die Konstanten verwendet">
          <a:extLst>
            <a:ext uri="{FF2B5EF4-FFF2-40B4-BE49-F238E27FC236}">
              <a16:creationId xmlns:a16="http://schemas.microsoft.com/office/drawing/2014/main" id="{6BBC2453-8A14-411B-9359-629D1B0E0186}"/>
            </a:ext>
          </a:extLst>
        </xdr:cNvPr>
        <xdr:cNvSpPr>
          <a:spLocks noChangeAspect="1" noChangeArrowheads="1"/>
        </xdr:cNvSpPr>
      </xdr:nvSpPr>
      <xdr:spPr bwMode="auto">
        <a:xfrm>
          <a:off x="8096250" y="531018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326</xdr:row>
      <xdr:rowOff>0</xdr:rowOff>
    </xdr:from>
    <xdr:to>
      <xdr:col>11</xdr:col>
      <xdr:colOff>314325</xdr:colOff>
      <xdr:row>327</xdr:row>
      <xdr:rowOff>133350</xdr:rowOff>
    </xdr:to>
    <xdr:sp macro="" textlink="">
      <xdr:nvSpPr>
        <xdr:cNvPr id="51017" name="AutoShape 1" descr="Eine Matrixformel, die Konstanten verwendet">
          <a:extLst>
            <a:ext uri="{FF2B5EF4-FFF2-40B4-BE49-F238E27FC236}">
              <a16:creationId xmlns:a16="http://schemas.microsoft.com/office/drawing/2014/main" id="{05AA14B0-CE68-03C5-9CF2-D7211AB85671}"/>
            </a:ext>
          </a:extLst>
        </xdr:cNvPr>
        <xdr:cNvSpPr>
          <a:spLocks noChangeAspect="1" noChangeArrowheads="1"/>
        </xdr:cNvSpPr>
      </xdr:nvSpPr>
      <xdr:spPr bwMode="auto">
        <a:xfrm>
          <a:off x="8096250" y="531018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326</xdr:row>
      <xdr:rowOff>0</xdr:rowOff>
    </xdr:from>
    <xdr:to>
      <xdr:col>11</xdr:col>
      <xdr:colOff>314325</xdr:colOff>
      <xdr:row>327</xdr:row>
      <xdr:rowOff>133350</xdr:rowOff>
    </xdr:to>
    <xdr:sp macro="" textlink="">
      <xdr:nvSpPr>
        <xdr:cNvPr id="51018" name="AutoShape 1" descr="Eine Matrixformel, die Konstanten verwendet">
          <a:extLst>
            <a:ext uri="{FF2B5EF4-FFF2-40B4-BE49-F238E27FC236}">
              <a16:creationId xmlns:a16="http://schemas.microsoft.com/office/drawing/2014/main" id="{44B2E73C-1D4A-F0DC-72B4-82C216C83713}"/>
            </a:ext>
          </a:extLst>
        </xdr:cNvPr>
        <xdr:cNvSpPr>
          <a:spLocks noChangeAspect="1" noChangeArrowheads="1"/>
        </xdr:cNvSpPr>
      </xdr:nvSpPr>
      <xdr:spPr bwMode="auto">
        <a:xfrm>
          <a:off x="8096250" y="531018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326</xdr:row>
      <xdr:rowOff>0</xdr:rowOff>
    </xdr:from>
    <xdr:to>
      <xdr:col>11</xdr:col>
      <xdr:colOff>314325</xdr:colOff>
      <xdr:row>327</xdr:row>
      <xdr:rowOff>133350</xdr:rowOff>
    </xdr:to>
    <xdr:sp macro="" textlink="">
      <xdr:nvSpPr>
        <xdr:cNvPr id="51019" name="AutoShape 1" descr="Eine Matrixformel, die Konstanten verwendet">
          <a:extLst>
            <a:ext uri="{FF2B5EF4-FFF2-40B4-BE49-F238E27FC236}">
              <a16:creationId xmlns:a16="http://schemas.microsoft.com/office/drawing/2014/main" id="{F5B3FE23-A7A9-52D1-DEFE-0E91CD0D9AD3}"/>
            </a:ext>
          </a:extLst>
        </xdr:cNvPr>
        <xdr:cNvSpPr>
          <a:spLocks noChangeAspect="1" noChangeArrowheads="1"/>
        </xdr:cNvSpPr>
      </xdr:nvSpPr>
      <xdr:spPr bwMode="auto">
        <a:xfrm>
          <a:off x="8096250" y="531018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326</xdr:row>
      <xdr:rowOff>0</xdr:rowOff>
    </xdr:from>
    <xdr:to>
      <xdr:col>11</xdr:col>
      <xdr:colOff>314325</xdr:colOff>
      <xdr:row>327</xdr:row>
      <xdr:rowOff>133350</xdr:rowOff>
    </xdr:to>
    <xdr:sp macro="" textlink="">
      <xdr:nvSpPr>
        <xdr:cNvPr id="51020" name="AutoShape 1" descr="Eine Matrixformel, die Konstanten verwendet">
          <a:extLst>
            <a:ext uri="{FF2B5EF4-FFF2-40B4-BE49-F238E27FC236}">
              <a16:creationId xmlns:a16="http://schemas.microsoft.com/office/drawing/2014/main" id="{7599DB4B-969A-0691-1A8D-1C4D36365803}"/>
            </a:ext>
          </a:extLst>
        </xdr:cNvPr>
        <xdr:cNvSpPr>
          <a:spLocks noChangeAspect="1" noChangeArrowheads="1"/>
        </xdr:cNvSpPr>
      </xdr:nvSpPr>
      <xdr:spPr bwMode="auto">
        <a:xfrm>
          <a:off x="8096250" y="531018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326</xdr:row>
      <xdr:rowOff>0</xdr:rowOff>
    </xdr:from>
    <xdr:to>
      <xdr:col>11</xdr:col>
      <xdr:colOff>314325</xdr:colOff>
      <xdr:row>327</xdr:row>
      <xdr:rowOff>133350</xdr:rowOff>
    </xdr:to>
    <xdr:sp macro="" textlink="">
      <xdr:nvSpPr>
        <xdr:cNvPr id="51021" name="AutoShape 1" descr="Eine Matrixformel, die Konstanten verwendet">
          <a:extLst>
            <a:ext uri="{FF2B5EF4-FFF2-40B4-BE49-F238E27FC236}">
              <a16:creationId xmlns:a16="http://schemas.microsoft.com/office/drawing/2014/main" id="{264C2205-547C-A854-7C1C-FB900948B396}"/>
            </a:ext>
          </a:extLst>
        </xdr:cNvPr>
        <xdr:cNvSpPr>
          <a:spLocks noChangeAspect="1" noChangeArrowheads="1"/>
        </xdr:cNvSpPr>
      </xdr:nvSpPr>
      <xdr:spPr bwMode="auto">
        <a:xfrm>
          <a:off x="8096250" y="531018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72</xdr:row>
      <xdr:rowOff>0</xdr:rowOff>
    </xdr:from>
    <xdr:to>
      <xdr:col>11</xdr:col>
      <xdr:colOff>314325</xdr:colOff>
      <xdr:row>73</xdr:row>
      <xdr:rowOff>133350</xdr:rowOff>
    </xdr:to>
    <xdr:sp macro="" textlink="">
      <xdr:nvSpPr>
        <xdr:cNvPr id="51022" name="AutoShape 1" descr="Eine Matrixformel, die Konstanten verwendet">
          <a:extLst>
            <a:ext uri="{FF2B5EF4-FFF2-40B4-BE49-F238E27FC236}">
              <a16:creationId xmlns:a16="http://schemas.microsoft.com/office/drawing/2014/main" id="{E361DEC8-F76C-9273-DC8C-9F9AB9733E3C}"/>
            </a:ext>
          </a:extLst>
        </xdr:cNvPr>
        <xdr:cNvSpPr>
          <a:spLocks noChangeAspect="1" noChangeArrowheads="1"/>
        </xdr:cNvSpPr>
      </xdr:nvSpPr>
      <xdr:spPr bwMode="auto">
        <a:xfrm>
          <a:off x="8096250" y="119729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72</xdr:row>
      <xdr:rowOff>0</xdr:rowOff>
    </xdr:from>
    <xdr:to>
      <xdr:col>11</xdr:col>
      <xdr:colOff>314325</xdr:colOff>
      <xdr:row>73</xdr:row>
      <xdr:rowOff>133350</xdr:rowOff>
    </xdr:to>
    <xdr:sp macro="" textlink="">
      <xdr:nvSpPr>
        <xdr:cNvPr id="51023" name="AutoShape 1" descr="Eine Matrixformel, die Konstanten verwendet">
          <a:extLst>
            <a:ext uri="{FF2B5EF4-FFF2-40B4-BE49-F238E27FC236}">
              <a16:creationId xmlns:a16="http://schemas.microsoft.com/office/drawing/2014/main" id="{1256DFD5-E1BF-0E8F-9F88-E67EDEFD643B}"/>
            </a:ext>
          </a:extLst>
        </xdr:cNvPr>
        <xdr:cNvSpPr>
          <a:spLocks noChangeAspect="1" noChangeArrowheads="1"/>
        </xdr:cNvSpPr>
      </xdr:nvSpPr>
      <xdr:spPr bwMode="auto">
        <a:xfrm>
          <a:off x="8096250" y="119729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72</xdr:row>
      <xdr:rowOff>0</xdr:rowOff>
    </xdr:from>
    <xdr:to>
      <xdr:col>11</xdr:col>
      <xdr:colOff>314325</xdr:colOff>
      <xdr:row>73</xdr:row>
      <xdr:rowOff>133350</xdr:rowOff>
    </xdr:to>
    <xdr:sp macro="" textlink="">
      <xdr:nvSpPr>
        <xdr:cNvPr id="51024" name="AutoShape 1" descr="Eine Matrixformel, die Konstanten verwendet">
          <a:extLst>
            <a:ext uri="{FF2B5EF4-FFF2-40B4-BE49-F238E27FC236}">
              <a16:creationId xmlns:a16="http://schemas.microsoft.com/office/drawing/2014/main" id="{136E8D56-86AF-DAAB-B5BA-8D54B095B063}"/>
            </a:ext>
          </a:extLst>
        </xdr:cNvPr>
        <xdr:cNvSpPr>
          <a:spLocks noChangeAspect="1" noChangeArrowheads="1"/>
        </xdr:cNvSpPr>
      </xdr:nvSpPr>
      <xdr:spPr bwMode="auto">
        <a:xfrm>
          <a:off x="8096250" y="119729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72</xdr:row>
      <xdr:rowOff>0</xdr:rowOff>
    </xdr:from>
    <xdr:to>
      <xdr:col>11</xdr:col>
      <xdr:colOff>314325</xdr:colOff>
      <xdr:row>73</xdr:row>
      <xdr:rowOff>133350</xdr:rowOff>
    </xdr:to>
    <xdr:sp macro="" textlink="">
      <xdr:nvSpPr>
        <xdr:cNvPr id="51025" name="AutoShape 1" descr="Eine Matrixformel, die Konstanten verwendet">
          <a:extLst>
            <a:ext uri="{FF2B5EF4-FFF2-40B4-BE49-F238E27FC236}">
              <a16:creationId xmlns:a16="http://schemas.microsoft.com/office/drawing/2014/main" id="{3F2E030E-BC33-8DC0-0A03-93683E01C975}"/>
            </a:ext>
          </a:extLst>
        </xdr:cNvPr>
        <xdr:cNvSpPr>
          <a:spLocks noChangeAspect="1" noChangeArrowheads="1"/>
        </xdr:cNvSpPr>
      </xdr:nvSpPr>
      <xdr:spPr bwMode="auto">
        <a:xfrm>
          <a:off x="8096250" y="119729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72</xdr:row>
      <xdr:rowOff>0</xdr:rowOff>
    </xdr:from>
    <xdr:to>
      <xdr:col>11</xdr:col>
      <xdr:colOff>314325</xdr:colOff>
      <xdr:row>73</xdr:row>
      <xdr:rowOff>133350</xdr:rowOff>
    </xdr:to>
    <xdr:sp macro="" textlink="">
      <xdr:nvSpPr>
        <xdr:cNvPr id="51026" name="AutoShape 1" descr="Eine Matrixformel, die Konstanten verwendet">
          <a:extLst>
            <a:ext uri="{FF2B5EF4-FFF2-40B4-BE49-F238E27FC236}">
              <a16:creationId xmlns:a16="http://schemas.microsoft.com/office/drawing/2014/main" id="{09B1F782-064A-5C4C-7C17-3AEF39099D5A}"/>
            </a:ext>
          </a:extLst>
        </xdr:cNvPr>
        <xdr:cNvSpPr>
          <a:spLocks noChangeAspect="1" noChangeArrowheads="1"/>
        </xdr:cNvSpPr>
      </xdr:nvSpPr>
      <xdr:spPr bwMode="auto">
        <a:xfrm>
          <a:off x="8096250" y="119729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72</xdr:row>
      <xdr:rowOff>0</xdr:rowOff>
    </xdr:from>
    <xdr:to>
      <xdr:col>11</xdr:col>
      <xdr:colOff>314325</xdr:colOff>
      <xdr:row>73</xdr:row>
      <xdr:rowOff>133350</xdr:rowOff>
    </xdr:to>
    <xdr:sp macro="" textlink="">
      <xdr:nvSpPr>
        <xdr:cNvPr id="51027" name="AutoShape 1" descr="Eine Matrixformel, die Konstanten verwendet">
          <a:extLst>
            <a:ext uri="{FF2B5EF4-FFF2-40B4-BE49-F238E27FC236}">
              <a16:creationId xmlns:a16="http://schemas.microsoft.com/office/drawing/2014/main" id="{5D58D60E-3BBB-01FA-4CB6-51C9AB32500D}"/>
            </a:ext>
          </a:extLst>
        </xdr:cNvPr>
        <xdr:cNvSpPr>
          <a:spLocks noChangeAspect="1" noChangeArrowheads="1"/>
        </xdr:cNvSpPr>
      </xdr:nvSpPr>
      <xdr:spPr bwMode="auto">
        <a:xfrm>
          <a:off x="8096250" y="119729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119</xdr:row>
      <xdr:rowOff>0</xdr:rowOff>
    </xdr:from>
    <xdr:to>
      <xdr:col>11</xdr:col>
      <xdr:colOff>314325</xdr:colOff>
      <xdr:row>120</xdr:row>
      <xdr:rowOff>133350</xdr:rowOff>
    </xdr:to>
    <xdr:sp macro="" textlink="">
      <xdr:nvSpPr>
        <xdr:cNvPr id="51028" name="AutoShape 1" descr="Eine Matrixformel, die Konstanten verwendet">
          <a:extLst>
            <a:ext uri="{FF2B5EF4-FFF2-40B4-BE49-F238E27FC236}">
              <a16:creationId xmlns:a16="http://schemas.microsoft.com/office/drawing/2014/main" id="{FAE1289F-F589-7C34-4F92-FD68CCFDB297}"/>
            </a:ext>
          </a:extLst>
        </xdr:cNvPr>
        <xdr:cNvSpPr>
          <a:spLocks noChangeAspect="1" noChangeArrowheads="1"/>
        </xdr:cNvSpPr>
      </xdr:nvSpPr>
      <xdr:spPr bwMode="auto">
        <a:xfrm>
          <a:off x="8096250" y="195834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119</xdr:row>
      <xdr:rowOff>0</xdr:rowOff>
    </xdr:from>
    <xdr:to>
      <xdr:col>11</xdr:col>
      <xdr:colOff>314325</xdr:colOff>
      <xdr:row>120</xdr:row>
      <xdr:rowOff>133350</xdr:rowOff>
    </xdr:to>
    <xdr:sp macro="" textlink="">
      <xdr:nvSpPr>
        <xdr:cNvPr id="51029" name="AutoShape 1" descr="Eine Matrixformel, die Konstanten verwendet">
          <a:extLst>
            <a:ext uri="{FF2B5EF4-FFF2-40B4-BE49-F238E27FC236}">
              <a16:creationId xmlns:a16="http://schemas.microsoft.com/office/drawing/2014/main" id="{A8110152-FF6D-A808-4588-D7E647395B2C}"/>
            </a:ext>
          </a:extLst>
        </xdr:cNvPr>
        <xdr:cNvSpPr>
          <a:spLocks noChangeAspect="1" noChangeArrowheads="1"/>
        </xdr:cNvSpPr>
      </xdr:nvSpPr>
      <xdr:spPr bwMode="auto">
        <a:xfrm>
          <a:off x="8096250" y="195834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119</xdr:row>
      <xdr:rowOff>0</xdr:rowOff>
    </xdr:from>
    <xdr:to>
      <xdr:col>11</xdr:col>
      <xdr:colOff>314325</xdr:colOff>
      <xdr:row>120</xdr:row>
      <xdr:rowOff>133350</xdr:rowOff>
    </xdr:to>
    <xdr:sp macro="" textlink="">
      <xdr:nvSpPr>
        <xdr:cNvPr id="51030" name="AutoShape 1" descr="Eine Matrixformel, die Konstanten verwendet">
          <a:extLst>
            <a:ext uri="{FF2B5EF4-FFF2-40B4-BE49-F238E27FC236}">
              <a16:creationId xmlns:a16="http://schemas.microsoft.com/office/drawing/2014/main" id="{F107BB91-7EA5-8C3E-6867-27023C75544C}"/>
            </a:ext>
          </a:extLst>
        </xdr:cNvPr>
        <xdr:cNvSpPr>
          <a:spLocks noChangeAspect="1" noChangeArrowheads="1"/>
        </xdr:cNvSpPr>
      </xdr:nvSpPr>
      <xdr:spPr bwMode="auto">
        <a:xfrm>
          <a:off x="8096250" y="195834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119</xdr:row>
      <xdr:rowOff>0</xdr:rowOff>
    </xdr:from>
    <xdr:to>
      <xdr:col>11</xdr:col>
      <xdr:colOff>314325</xdr:colOff>
      <xdr:row>120</xdr:row>
      <xdr:rowOff>133350</xdr:rowOff>
    </xdr:to>
    <xdr:sp macro="" textlink="">
      <xdr:nvSpPr>
        <xdr:cNvPr id="51031" name="AutoShape 1" descr="Eine Matrixformel, die Konstanten verwendet">
          <a:extLst>
            <a:ext uri="{FF2B5EF4-FFF2-40B4-BE49-F238E27FC236}">
              <a16:creationId xmlns:a16="http://schemas.microsoft.com/office/drawing/2014/main" id="{E132B77B-2512-602D-38C8-9A064FAD1B48}"/>
            </a:ext>
          </a:extLst>
        </xdr:cNvPr>
        <xdr:cNvSpPr>
          <a:spLocks noChangeAspect="1" noChangeArrowheads="1"/>
        </xdr:cNvSpPr>
      </xdr:nvSpPr>
      <xdr:spPr bwMode="auto">
        <a:xfrm>
          <a:off x="8096250" y="195834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119</xdr:row>
      <xdr:rowOff>0</xdr:rowOff>
    </xdr:from>
    <xdr:to>
      <xdr:col>11</xdr:col>
      <xdr:colOff>314325</xdr:colOff>
      <xdr:row>120</xdr:row>
      <xdr:rowOff>133350</xdr:rowOff>
    </xdr:to>
    <xdr:sp macro="" textlink="">
      <xdr:nvSpPr>
        <xdr:cNvPr id="51032" name="AutoShape 1" descr="Eine Matrixformel, die Konstanten verwendet">
          <a:extLst>
            <a:ext uri="{FF2B5EF4-FFF2-40B4-BE49-F238E27FC236}">
              <a16:creationId xmlns:a16="http://schemas.microsoft.com/office/drawing/2014/main" id="{E835AABA-2529-D651-C199-D9BE7611942F}"/>
            </a:ext>
          </a:extLst>
        </xdr:cNvPr>
        <xdr:cNvSpPr>
          <a:spLocks noChangeAspect="1" noChangeArrowheads="1"/>
        </xdr:cNvSpPr>
      </xdr:nvSpPr>
      <xdr:spPr bwMode="auto">
        <a:xfrm>
          <a:off x="8096250" y="195834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119</xdr:row>
      <xdr:rowOff>0</xdr:rowOff>
    </xdr:from>
    <xdr:to>
      <xdr:col>11</xdr:col>
      <xdr:colOff>314325</xdr:colOff>
      <xdr:row>120</xdr:row>
      <xdr:rowOff>133350</xdr:rowOff>
    </xdr:to>
    <xdr:sp macro="" textlink="">
      <xdr:nvSpPr>
        <xdr:cNvPr id="51033" name="AutoShape 1" descr="Eine Matrixformel, die Konstanten verwendet">
          <a:extLst>
            <a:ext uri="{FF2B5EF4-FFF2-40B4-BE49-F238E27FC236}">
              <a16:creationId xmlns:a16="http://schemas.microsoft.com/office/drawing/2014/main" id="{AE021898-4CAA-15BF-E114-CF490330B637}"/>
            </a:ext>
          </a:extLst>
        </xdr:cNvPr>
        <xdr:cNvSpPr>
          <a:spLocks noChangeAspect="1" noChangeArrowheads="1"/>
        </xdr:cNvSpPr>
      </xdr:nvSpPr>
      <xdr:spPr bwMode="auto">
        <a:xfrm>
          <a:off x="8096250" y="195834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261</xdr:row>
      <xdr:rowOff>0</xdr:rowOff>
    </xdr:from>
    <xdr:to>
      <xdr:col>11</xdr:col>
      <xdr:colOff>314325</xdr:colOff>
      <xdr:row>262</xdr:row>
      <xdr:rowOff>133350</xdr:rowOff>
    </xdr:to>
    <xdr:sp macro="" textlink="">
      <xdr:nvSpPr>
        <xdr:cNvPr id="51034" name="AutoShape 1" descr="Eine Matrixformel, die Konstanten verwendet">
          <a:extLst>
            <a:ext uri="{FF2B5EF4-FFF2-40B4-BE49-F238E27FC236}">
              <a16:creationId xmlns:a16="http://schemas.microsoft.com/office/drawing/2014/main" id="{F1804F69-990C-FE16-7F7F-7429DA94B639}"/>
            </a:ext>
          </a:extLst>
        </xdr:cNvPr>
        <xdr:cNvSpPr>
          <a:spLocks noChangeAspect="1" noChangeArrowheads="1"/>
        </xdr:cNvSpPr>
      </xdr:nvSpPr>
      <xdr:spPr bwMode="auto">
        <a:xfrm>
          <a:off x="8096250" y="425767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261</xdr:row>
      <xdr:rowOff>0</xdr:rowOff>
    </xdr:from>
    <xdr:to>
      <xdr:col>11</xdr:col>
      <xdr:colOff>314325</xdr:colOff>
      <xdr:row>262</xdr:row>
      <xdr:rowOff>133350</xdr:rowOff>
    </xdr:to>
    <xdr:sp macro="" textlink="">
      <xdr:nvSpPr>
        <xdr:cNvPr id="51035" name="AutoShape 1" descr="Eine Matrixformel, die Konstanten verwendet">
          <a:extLst>
            <a:ext uri="{FF2B5EF4-FFF2-40B4-BE49-F238E27FC236}">
              <a16:creationId xmlns:a16="http://schemas.microsoft.com/office/drawing/2014/main" id="{167FECAA-2D95-B96D-AE5A-39B7AD166DDD}"/>
            </a:ext>
          </a:extLst>
        </xdr:cNvPr>
        <xdr:cNvSpPr>
          <a:spLocks noChangeAspect="1" noChangeArrowheads="1"/>
        </xdr:cNvSpPr>
      </xdr:nvSpPr>
      <xdr:spPr bwMode="auto">
        <a:xfrm>
          <a:off x="8096250" y="425767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261</xdr:row>
      <xdr:rowOff>0</xdr:rowOff>
    </xdr:from>
    <xdr:to>
      <xdr:col>11</xdr:col>
      <xdr:colOff>314325</xdr:colOff>
      <xdr:row>262</xdr:row>
      <xdr:rowOff>133350</xdr:rowOff>
    </xdr:to>
    <xdr:sp macro="" textlink="">
      <xdr:nvSpPr>
        <xdr:cNvPr id="51036" name="AutoShape 1" descr="Eine Matrixformel, die Konstanten verwendet">
          <a:extLst>
            <a:ext uri="{FF2B5EF4-FFF2-40B4-BE49-F238E27FC236}">
              <a16:creationId xmlns:a16="http://schemas.microsoft.com/office/drawing/2014/main" id="{A9A409DB-942D-667B-E0E4-C96F6F9C56B6}"/>
            </a:ext>
          </a:extLst>
        </xdr:cNvPr>
        <xdr:cNvSpPr>
          <a:spLocks noChangeAspect="1" noChangeArrowheads="1"/>
        </xdr:cNvSpPr>
      </xdr:nvSpPr>
      <xdr:spPr bwMode="auto">
        <a:xfrm>
          <a:off x="8096250" y="425767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261</xdr:row>
      <xdr:rowOff>0</xdr:rowOff>
    </xdr:from>
    <xdr:to>
      <xdr:col>11</xdr:col>
      <xdr:colOff>314325</xdr:colOff>
      <xdr:row>262</xdr:row>
      <xdr:rowOff>133350</xdr:rowOff>
    </xdr:to>
    <xdr:sp macro="" textlink="">
      <xdr:nvSpPr>
        <xdr:cNvPr id="51037" name="AutoShape 1" descr="Eine Matrixformel, die Konstanten verwendet">
          <a:extLst>
            <a:ext uri="{FF2B5EF4-FFF2-40B4-BE49-F238E27FC236}">
              <a16:creationId xmlns:a16="http://schemas.microsoft.com/office/drawing/2014/main" id="{1BC3BEF9-A180-CF65-0B99-6B69D4E63B65}"/>
            </a:ext>
          </a:extLst>
        </xdr:cNvPr>
        <xdr:cNvSpPr>
          <a:spLocks noChangeAspect="1" noChangeArrowheads="1"/>
        </xdr:cNvSpPr>
      </xdr:nvSpPr>
      <xdr:spPr bwMode="auto">
        <a:xfrm>
          <a:off x="8096250" y="425767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261</xdr:row>
      <xdr:rowOff>0</xdr:rowOff>
    </xdr:from>
    <xdr:to>
      <xdr:col>11</xdr:col>
      <xdr:colOff>314325</xdr:colOff>
      <xdr:row>262</xdr:row>
      <xdr:rowOff>133350</xdr:rowOff>
    </xdr:to>
    <xdr:sp macro="" textlink="">
      <xdr:nvSpPr>
        <xdr:cNvPr id="51038" name="AutoShape 1" descr="Eine Matrixformel, die Konstanten verwendet">
          <a:extLst>
            <a:ext uri="{FF2B5EF4-FFF2-40B4-BE49-F238E27FC236}">
              <a16:creationId xmlns:a16="http://schemas.microsoft.com/office/drawing/2014/main" id="{5059F996-A479-54F6-78C8-DDCD63E743A0}"/>
            </a:ext>
          </a:extLst>
        </xdr:cNvPr>
        <xdr:cNvSpPr>
          <a:spLocks noChangeAspect="1" noChangeArrowheads="1"/>
        </xdr:cNvSpPr>
      </xdr:nvSpPr>
      <xdr:spPr bwMode="auto">
        <a:xfrm>
          <a:off x="8096250" y="425767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261</xdr:row>
      <xdr:rowOff>0</xdr:rowOff>
    </xdr:from>
    <xdr:to>
      <xdr:col>11</xdr:col>
      <xdr:colOff>314325</xdr:colOff>
      <xdr:row>262</xdr:row>
      <xdr:rowOff>133350</xdr:rowOff>
    </xdr:to>
    <xdr:sp macro="" textlink="">
      <xdr:nvSpPr>
        <xdr:cNvPr id="51039" name="AutoShape 1" descr="Eine Matrixformel, die Konstanten verwendet">
          <a:extLst>
            <a:ext uri="{FF2B5EF4-FFF2-40B4-BE49-F238E27FC236}">
              <a16:creationId xmlns:a16="http://schemas.microsoft.com/office/drawing/2014/main" id="{E2CB69C7-0ABD-458A-D720-FBC21088B9B9}"/>
            </a:ext>
          </a:extLst>
        </xdr:cNvPr>
        <xdr:cNvSpPr>
          <a:spLocks noChangeAspect="1" noChangeArrowheads="1"/>
        </xdr:cNvSpPr>
      </xdr:nvSpPr>
      <xdr:spPr bwMode="auto">
        <a:xfrm>
          <a:off x="8096250" y="425767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145</xdr:row>
      <xdr:rowOff>0</xdr:rowOff>
    </xdr:from>
    <xdr:to>
      <xdr:col>11</xdr:col>
      <xdr:colOff>314325</xdr:colOff>
      <xdr:row>146</xdr:row>
      <xdr:rowOff>133350</xdr:rowOff>
    </xdr:to>
    <xdr:sp macro="" textlink="">
      <xdr:nvSpPr>
        <xdr:cNvPr id="51040" name="AutoShape 1" descr="Eine Matrixformel, die Konstanten verwendet">
          <a:extLst>
            <a:ext uri="{FF2B5EF4-FFF2-40B4-BE49-F238E27FC236}">
              <a16:creationId xmlns:a16="http://schemas.microsoft.com/office/drawing/2014/main" id="{9B9FE177-B221-C759-6D13-8DC7F0E73E4E}"/>
            </a:ext>
          </a:extLst>
        </xdr:cNvPr>
        <xdr:cNvSpPr>
          <a:spLocks noChangeAspect="1" noChangeArrowheads="1"/>
        </xdr:cNvSpPr>
      </xdr:nvSpPr>
      <xdr:spPr bwMode="auto">
        <a:xfrm>
          <a:off x="8096250" y="237934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145</xdr:row>
      <xdr:rowOff>0</xdr:rowOff>
    </xdr:from>
    <xdr:to>
      <xdr:col>11</xdr:col>
      <xdr:colOff>314325</xdr:colOff>
      <xdr:row>146</xdr:row>
      <xdr:rowOff>133350</xdr:rowOff>
    </xdr:to>
    <xdr:sp macro="" textlink="">
      <xdr:nvSpPr>
        <xdr:cNvPr id="51041" name="AutoShape 1" descr="Eine Matrixformel, die Konstanten verwendet">
          <a:extLst>
            <a:ext uri="{FF2B5EF4-FFF2-40B4-BE49-F238E27FC236}">
              <a16:creationId xmlns:a16="http://schemas.microsoft.com/office/drawing/2014/main" id="{AD2DBC15-85FF-0A0D-506D-88492F2B2DFC}"/>
            </a:ext>
          </a:extLst>
        </xdr:cNvPr>
        <xdr:cNvSpPr>
          <a:spLocks noChangeAspect="1" noChangeArrowheads="1"/>
        </xdr:cNvSpPr>
      </xdr:nvSpPr>
      <xdr:spPr bwMode="auto">
        <a:xfrm>
          <a:off x="8096250" y="237934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145</xdr:row>
      <xdr:rowOff>0</xdr:rowOff>
    </xdr:from>
    <xdr:to>
      <xdr:col>11</xdr:col>
      <xdr:colOff>314325</xdr:colOff>
      <xdr:row>146</xdr:row>
      <xdr:rowOff>133350</xdr:rowOff>
    </xdr:to>
    <xdr:sp macro="" textlink="">
      <xdr:nvSpPr>
        <xdr:cNvPr id="51042" name="AutoShape 1" descr="Eine Matrixformel, die Konstanten verwendet">
          <a:extLst>
            <a:ext uri="{FF2B5EF4-FFF2-40B4-BE49-F238E27FC236}">
              <a16:creationId xmlns:a16="http://schemas.microsoft.com/office/drawing/2014/main" id="{E52C9395-4697-7E60-8E8C-D2CDD1FEB7F3}"/>
            </a:ext>
          </a:extLst>
        </xdr:cNvPr>
        <xdr:cNvSpPr>
          <a:spLocks noChangeAspect="1" noChangeArrowheads="1"/>
        </xdr:cNvSpPr>
      </xdr:nvSpPr>
      <xdr:spPr bwMode="auto">
        <a:xfrm>
          <a:off x="8096250" y="237934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145</xdr:row>
      <xdr:rowOff>0</xdr:rowOff>
    </xdr:from>
    <xdr:to>
      <xdr:col>11</xdr:col>
      <xdr:colOff>314325</xdr:colOff>
      <xdr:row>146</xdr:row>
      <xdr:rowOff>133350</xdr:rowOff>
    </xdr:to>
    <xdr:sp macro="" textlink="">
      <xdr:nvSpPr>
        <xdr:cNvPr id="51043" name="AutoShape 1" descr="Eine Matrixformel, die Konstanten verwendet">
          <a:extLst>
            <a:ext uri="{FF2B5EF4-FFF2-40B4-BE49-F238E27FC236}">
              <a16:creationId xmlns:a16="http://schemas.microsoft.com/office/drawing/2014/main" id="{C4F05A6E-5033-007E-9EA2-E8D77EBD9081}"/>
            </a:ext>
          </a:extLst>
        </xdr:cNvPr>
        <xdr:cNvSpPr>
          <a:spLocks noChangeAspect="1" noChangeArrowheads="1"/>
        </xdr:cNvSpPr>
      </xdr:nvSpPr>
      <xdr:spPr bwMode="auto">
        <a:xfrm>
          <a:off x="8096250" y="237934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145</xdr:row>
      <xdr:rowOff>0</xdr:rowOff>
    </xdr:from>
    <xdr:to>
      <xdr:col>11</xdr:col>
      <xdr:colOff>314325</xdr:colOff>
      <xdr:row>146</xdr:row>
      <xdr:rowOff>133350</xdr:rowOff>
    </xdr:to>
    <xdr:sp macro="" textlink="">
      <xdr:nvSpPr>
        <xdr:cNvPr id="51044" name="AutoShape 1" descr="Eine Matrixformel, die Konstanten verwendet">
          <a:extLst>
            <a:ext uri="{FF2B5EF4-FFF2-40B4-BE49-F238E27FC236}">
              <a16:creationId xmlns:a16="http://schemas.microsoft.com/office/drawing/2014/main" id="{1521FE1B-5027-7BC9-62E0-C4E0E609C578}"/>
            </a:ext>
          </a:extLst>
        </xdr:cNvPr>
        <xdr:cNvSpPr>
          <a:spLocks noChangeAspect="1" noChangeArrowheads="1"/>
        </xdr:cNvSpPr>
      </xdr:nvSpPr>
      <xdr:spPr bwMode="auto">
        <a:xfrm>
          <a:off x="8096250" y="237934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145</xdr:row>
      <xdr:rowOff>0</xdr:rowOff>
    </xdr:from>
    <xdr:to>
      <xdr:col>11</xdr:col>
      <xdr:colOff>314325</xdr:colOff>
      <xdr:row>146</xdr:row>
      <xdr:rowOff>133350</xdr:rowOff>
    </xdr:to>
    <xdr:sp macro="" textlink="">
      <xdr:nvSpPr>
        <xdr:cNvPr id="51045" name="AutoShape 1" descr="Eine Matrixformel, die Konstanten verwendet">
          <a:extLst>
            <a:ext uri="{FF2B5EF4-FFF2-40B4-BE49-F238E27FC236}">
              <a16:creationId xmlns:a16="http://schemas.microsoft.com/office/drawing/2014/main" id="{ED593092-B73B-C696-779C-65FC95F005D5}"/>
            </a:ext>
          </a:extLst>
        </xdr:cNvPr>
        <xdr:cNvSpPr>
          <a:spLocks noChangeAspect="1" noChangeArrowheads="1"/>
        </xdr:cNvSpPr>
      </xdr:nvSpPr>
      <xdr:spPr bwMode="auto">
        <a:xfrm>
          <a:off x="8096250" y="237934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218</xdr:row>
      <xdr:rowOff>0</xdr:rowOff>
    </xdr:from>
    <xdr:to>
      <xdr:col>11</xdr:col>
      <xdr:colOff>314325</xdr:colOff>
      <xdr:row>219</xdr:row>
      <xdr:rowOff>133350</xdr:rowOff>
    </xdr:to>
    <xdr:sp macro="" textlink="">
      <xdr:nvSpPr>
        <xdr:cNvPr id="51046" name="AutoShape 1" descr="Eine Matrixformel, die Konstanten verwendet">
          <a:extLst>
            <a:ext uri="{FF2B5EF4-FFF2-40B4-BE49-F238E27FC236}">
              <a16:creationId xmlns:a16="http://schemas.microsoft.com/office/drawing/2014/main" id="{4275C869-EA64-6E1E-63ED-6B966076C148}"/>
            </a:ext>
          </a:extLst>
        </xdr:cNvPr>
        <xdr:cNvSpPr>
          <a:spLocks noChangeAspect="1" noChangeArrowheads="1"/>
        </xdr:cNvSpPr>
      </xdr:nvSpPr>
      <xdr:spPr bwMode="auto">
        <a:xfrm>
          <a:off x="8096250" y="356139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218</xdr:row>
      <xdr:rowOff>0</xdr:rowOff>
    </xdr:from>
    <xdr:to>
      <xdr:col>11</xdr:col>
      <xdr:colOff>314325</xdr:colOff>
      <xdr:row>219</xdr:row>
      <xdr:rowOff>133350</xdr:rowOff>
    </xdr:to>
    <xdr:sp macro="" textlink="">
      <xdr:nvSpPr>
        <xdr:cNvPr id="51047" name="AutoShape 1" descr="Eine Matrixformel, die Konstanten verwendet">
          <a:extLst>
            <a:ext uri="{FF2B5EF4-FFF2-40B4-BE49-F238E27FC236}">
              <a16:creationId xmlns:a16="http://schemas.microsoft.com/office/drawing/2014/main" id="{8D9DBC78-255A-C641-2393-161A9EEAD628}"/>
            </a:ext>
          </a:extLst>
        </xdr:cNvPr>
        <xdr:cNvSpPr>
          <a:spLocks noChangeAspect="1" noChangeArrowheads="1"/>
        </xdr:cNvSpPr>
      </xdr:nvSpPr>
      <xdr:spPr bwMode="auto">
        <a:xfrm>
          <a:off x="8096250" y="356139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218</xdr:row>
      <xdr:rowOff>0</xdr:rowOff>
    </xdr:from>
    <xdr:to>
      <xdr:col>11</xdr:col>
      <xdr:colOff>314325</xdr:colOff>
      <xdr:row>219</xdr:row>
      <xdr:rowOff>133350</xdr:rowOff>
    </xdr:to>
    <xdr:sp macro="" textlink="">
      <xdr:nvSpPr>
        <xdr:cNvPr id="51048" name="AutoShape 1" descr="Eine Matrixformel, die Konstanten verwendet">
          <a:extLst>
            <a:ext uri="{FF2B5EF4-FFF2-40B4-BE49-F238E27FC236}">
              <a16:creationId xmlns:a16="http://schemas.microsoft.com/office/drawing/2014/main" id="{D444DB1C-1D2B-5E6F-499E-1513B7FB6A82}"/>
            </a:ext>
          </a:extLst>
        </xdr:cNvPr>
        <xdr:cNvSpPr>
          <a:spLocks noChangeAspect="1" noChangeArrowheads="1"/>
        </xdr:cNvSpPr>
      </xdr:nvSpPr>
      <xdr:spPr bwMode="auto">
        <a:xfrm>
          <a:off x="8096250" y="356139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218</xdr:row>
      <xdr:rowOff>0</xdr:rowOff>
    </xdr:from>
    <xdr:to>
      <xdr:col>11</xdr:col>
      <xdr:colOff>314325</xdr:colOff>
      <xdr:row>219</xdr:row>
      <xdr:rowOff>133350</xdr:rowOff>
    </xdr:to>
    <xdr:sp macro="" textlink="">
      <xdr:nvSpPr>
        <xdr:cNvPr id="51049" name="AutoShape 1" descr="Eine Matrixformel, die Konstanten verwendet">
          <a:extLst>
            <a:ext uri="{FF2B5EF4-FFF2-40B4-BE49-F238E27FC236}">
              <a16:creationId xmlns:a16="http://schemas.microsoft.com/office/drawing/2014/main" id="{7A6045A6-89AD-4F0F-A4D1-7FBE7EECB78B}"/>
            </a:ext>
          </a:extLst>
        </xdr:cNvPr>
        <xdr:cNvSpPr>
          <a:spLocks noChangeAspect="1" noChangeArrowheads="1"/>
        </xdr:cNvSpPr>
      </xdr:nvSpPr>
      <xdr:spPr bwMode="auto">
        <a:xfrm>
          <a:off x="8096250" y="356139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218</xdr:row>
      <xdr:rowOff>0</xdr:rowOff>
    </xdr:from>
    <xdr:to>
      <xdr:col>11</xdr:col>
      <xdr:colOff>314325</xdr:colOff>
      <xdr:row>219</xdr:row>
      <xdr:rowOff>133350</xdr:rowOff>
    </xdr:to>
    <xdr:sp macro="" textlink="">
      <xdr:nvSpPr>
        <xdr:cNvPr id="51050" name="AutoShape 1" descr="Eine Matrixformel, die Konstanten verwendet">
          <a:extLst>
            <a:ext uri="{FF2B5EF4-FFF2-40B4-BE49-F238E27FC236}">
              <a16:creationId xmlns:a16="http://schemas.microsoft.com/office/drawing/2014/main" id="{71CB8591-AD7C-25A2-C104-8EB0C5BA58CE}"/>
            </a:ext>
          </a:extLst>
        </xdr:cNvPr>
        <xdr:cNvSpPr>
          <a:spLocks noChangeAspect="1" noChangeArrowheads="1"/>
        </xdr:cNvSpPr>
      </xdr:nvSpPr>
      <xdr:spPr bwMode="auto">
        <a:xfrm>
          <a:off x="8096250" y="356139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218</xdr:row>
      <xdr:rowOff>0</xdr:rowOff>
    </xdr:from>
    <xdr:to>
      <xdr:col>11</xdr:col>
      <xdr:colOff>314325</xdr:colOff>
      <xdr:row>219</xdr:row>
      <xdr:rowOff>133350</xdr:rowOff>
    </xdr:to>
    <xdr:sp macro="" textlink="">
      <xdr:nvSpPr>
        <xdr:cNvPr id="51051" name="AutoShape 1" descr="Eine Matrixformel, die Konstanten verwendet">
          <a:extLst>
            <a:ext uri="{FF2B5EF4-FFF2-40B4-BE49-F238E27FC236}">
              <a16:creationId xmlns:a16="http://schemas.microsoft.com/office/drawing/2014/main" id="{69EA8B31-7B30-8AB8-5AF1-B8D659317990}"/>
            </a:ext>
          </a:extLst>
        </xdr:cNvPr>
        <xdr:cNvSpPr>
          <a:spLocks noChangeAspect="1" noChangeArrowheads="1"/>
        </xdr:cNvSpPr>
      </xdr:nvSpPr>
      <xdr:spPr bwMode="auto">
        <a:xfrm>
          <a:off x="8096250" y="356139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320</xdr:row>
      <xdr:rowOff>0</xdr:rowOff>
    </xdr:from>
    <xdr:to>
      <xdr:col>11</xdr:col>
      <xdr:colOff>314325</xdr:colOff>
      <xdr:row>321</xdr:row>
      <xdr:rowOff>133350</xdr:rowOff>
    </xdr:to>
    <xdr:sp macro="" textlink="">
      <xdr:nvSpPr>
        <xdr:cNvPr id="51052" name="AutoShape 1" descr="Eine Matrixformel, die Konstanten verwendet">
          <a:extLst>
            <a:ext uri="{FF2B5EF4-FFF2-40B4-BE49-F238E27FC236}">
              <a16:creationId xmlns:a16="http://schemas.microsoft.com/office/drawing/2014/main" id="{D231EDC1-54CC-1F53-2A7E-D35564456C29}"/>
            </a:ext>
          </a:extLst>
        </xdr:cNvPr>
        <xdr:cNvSpPr>
          <a:spLocks noChangeAspect="1" noChangeArrowheads="1"/>
        </xdr:cNvSpPr>
      </xdr:nvSpPr>
      <xdr:spPr bwMode="auto">
        <a:xfrm>
          <a:off x="8096250" y="521303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320</xdr:row>
      <xdr:rowOff>0</xdr:rowOff>
    </xdr:from>
    <xdr:to>
      <xdr:col>11</xdr:col>
      <xdr:colOff>314325</xdr:colOff>
      <xdr:row>321</xdr:row>
      <xdr:rowOff>133350</xdr:rowOff>
    </xdr:to>
    <xdr:sp macro="" textlink="">
      <xdr:nvSpPr>
        <xdr:cNvPr id="51053" name="AutoShape 1" descr="Eine Matrixformel, die Konstanten verwendet">
          <a:extLst>
            <a:ext uri="{FF2B5EF4-FFF2-40B4-BE49-F238E27FC236}">
              <a16:creationId xmlns:a16="http://schemas.microsoft.com/office/drawing/2014/main" id="{75440B8B-20BA-50FC-92CF-82500C99E7C0}"/>
            </a:ext>
          </a:extLst>
        </xdr:cNvPr>
        <xdr:cNvSpPr>
          <a:spLocks noChangeAspect="1" noChangeArrowheads="1"/>
        </xdr:cNvSpPr>
      </xdr:nvSpPr>
      <xdr:spPr bwMode="auto">
        <a:xfrm>
          <a:off x="8096250" y="521303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320</xdr:row>
      <xdr:rowOff>0</xdr:rowOff>
    </xdr:from>
    <xdr:to>
      <xdr:col>11</xdr:col>
      <xdr:colOff>314325</xdr:colOff>
      <xdr:row>321</xdr:row>
      <xdr:rowOff>133350</xdr:rowOff>
    </xdr:to>
    <xdr:sp macro="" textlink="">
      <xdr:nvSpPr>
        <xdr:cNvPr id="51054" name="AutoShape 1" descr="Eine Matrixformel, die Konstanten verwendet">
          <a:extLst>
            <a:ext uri="{FF2B5EF4-FFF2-40B4-BE49-F238E27FC236}">
              <a16:creationId xmlns:a16="http://schemas.microsoft.com/office/drawing/2014/main" id="{F02728B5-60DB-564E-F5F9-04E2A451ADA0}"/>
            </a:ext>
          </a:extLst>
        </xdr:cNvPr>
        <xdr:cNvSpPr>
          <a:spLocks noChangeAspect="1" noChangeArrowheads="1"/>
        </xdr:cNvSpPr>
      </xdr:nvSpPr>
      <xdr:spPr bwMode="auto">
        <a:xfrm>
          <a:off x="8096250" y="521303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320</xdr:row>
      <xdr:rowOff>0</xdr:rowOff>
    </xdr:from>
    <xdr:to>
      <xdr:col>11</xdr:col>
      <xdr:colOff>314325</xdr:colOff>
      <xdr:row>321</xdr:row>
      <xdr:rowOff>133350</xdr:rowOff>
    </xdr:to>
    <xdr:sp macro="" textlink="">
      <xdr:nvSpPr>
        <xdr:cNvPr id="51055" name="AutoShape 1" descr="Eine Matrixformel, die Konstanten verwendet">
          <a:extLst>
            <a:ext uri="{FF2B5EF4-FFF2-40B4-BE49-F238E27FC236}">
              <a16:creationId xmlns:a16="http://schemas.microsoft.com/office/drawing/2014/main" id="{C0728498-C8BD-5468-3C72-9301EB96A304}"/>
            </a:ext>
          </a:extLst>
        </xdr:cNvPr>
        <xdr:cNvSpPr>
          <a:spLocks noChangeAspect="1" noChangeArrowheads="1"/>
        </xdr:cNvSpPr>
      </xdr:nvSpPr>
      <xdr:spPr bwMode="auto">
        <a:xfrm>
          <a:off x="8096250" y="521303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320</xdr:row>
      <xdr:rowOff>0</xdr:rowOff>
    </xdr:from>
    <xdr:to>
      <xdr:col>11</xdr:col>
      <xdr:colOff>314325</xdr:colOff>
      <xdr:row>321</xdr:row>
      <xdr:rowOff>133350</xdr:rowOff>
    </xdr:to>
    <xdr:sp macro="" textlink="">
      <xdr:nvSpPr>
        <xdr:cNvPr id="51056" name="AutoShape 1" descr="Eine Matrixformel, die Konstanten verwendet">
          <a:extLst>
            <a:ext uri="{FF2B5EF4-FFF2-40B4-BE49-F238E27FC236}">
              <a16:creationId xmlns:a16="http://schemas.microsoft.com/office/drawing/2014/main" id="{CA86D531-0FF4-C0B9-FE78-005A21D20068}"/>
            </a:ext>
          </a:extLst>
        </xdr:cNvPr>
        <xdr:cNvSpPr>
          <a:spLocks noChangeAspect="1" noChangeArrowheads="1"/>
        </xdr:cNvSpPr>
      </xdr:nvSpPr>
      <xdr:spPr bwMode="auto">
        <a:xfrm>
          <a:off x="8096250" y="521303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320</xdr:row>
      <xdr:rowOff>0</xdr:rowOff>
    </xdr:from>
    <xdr:to>
      <xdr:col>11</xdr:col>
      <xdr:colOff>314325</xdr:colOff>
      <xdr:row>321</xdr:row>
      <xdr:rowOff>133350</xdr:rowOff>
    </xdr:to>
    <xdr:sp macro="" textlink="">
      <xdr:nvSpPr>
        <xdr:cNvPr id="51057" name="AutoShape 1" descr="Eine Matrixformel, die Konstanten verwendet">
          <a:extLst>
            <a:ext uri="{FF2B5EF4-FFF2-40B4-BE49-F238E27FC236}">
              <a16:creationId xmlns:a16="http://schemas.microsoft.com/office/drawing/2014/main" id="{33250A14-A5A9-5076-D44A-3D65966F44D7}"/>
            </a:ext>
          </a:extLst>
        </xdr:cNvPr>
        <xdr:cNvSpPr>
          <a:spLocks noChangeAspect="1" noChangeArrowheads="1"/>
        </xdr:cNvSpPr>
      </xdr:nvSpPr>
      <xdr:spPr bwMode="auto">
        <a:xfrm>
          <a:off x="8096250" y="521303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299</xdr:row>
      <xdr:rowOff>0</xdr:rowOff>
    </xdr:from>
    <xdr:to>
      <xdr:col>11</xdr:col>
      <xdr:colOff>314325</xdr:colOff>
      <xdr:row>300</xdr:row>
      <xdr:rowOff>133350</xdr:rowOff>
    </xdr:to>
    <xdr:sp macro="" textlink="">
      <xdr:nvSpPr>
        <xdr:cNvPr id="51058" name="AutoShape 1" descr="Eine Matrixformel, die Konstanten verwendet">
          <a:extLst>
            <a:ext uri="{FF2B5EF4-FFF2-40B4-BE49-F238E27FC236}">
              <a16:creationId xmlns:a16="http://schemas.microsoft.com/office/drawing/2014/main" id="{1DDEB991-1DC6-BB21-5928-09025A9A98EF}"/>
            </a:ext>
          </a:extLst>
        </xdr:cNvPr>
        <xdr:cNvSpPr>
          <a:spLocks noChangeAspect="1" noChangeArrowheads="1"/>
        </xdr:cNvSpPr>
      </xdr:nvSpPr>
      <xdr:spPr bwMode="auto">
        <a:xfrm>
          <a:off x="8096250" y="487299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299</xdr:row>
      <xdr:rowOff>0</xdr:rowOff>
    </xdr:from>
    <xdr:to>
      <xdr:col>11</xdr:col>
      <xdr:colOff>314325</xdr:colOff>
      <xdr:row>300</xdr:row>
      <xdr:rowOff>133350</xdr:rowOff>
    </xdr:to>
    <xdr:sp macro="" textlink="">
      <xdr:nvSpPr>
        <xdr:cNvPr id="51059" name="AutoShape 1" descr="Eine Matrixformel, die Konstanten verwendet">
          <a:extLst>
            <a:ext uri="{FF2B5EF4-FFF2-40B4-BE49-F238E27FC236}">
              <a16:creationId xmlns:a16="http://schemas.microsoft.com/office/drawing/2014/main" id="{26CE6D41-F0F0-B21F-0D07-CC32308049ED}"/>
            </a:ext>
          </a:extLst>
        </xdr:cNvPr>
        <xdr:cNvSpPr>
          <a:spLocks noChangeAspect="1" noChangeArrowheads="1"/>
        </xdr:cNvSpPr>
      </xdr:nvSpPr>
      <xdr:spPr bwMode="auto">
        <a:xfrm>
          <a:off x="8096250" y="487299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299</xdr:row>
      <xdr:rowOff>0</xdr:rowOff>
    </xdr:from>
    <xdr:to>
      <xdr:col>11</xdr:col>
      <xdr:colOff>314325</xdr:colOff>
      <xdr:row>300</xdr:row>
      <xdr:rowOff>133350</xdr:rowOff>
    </xdr:to>
    <xdr:sp macro="" textlink="">
      <xdr:nvSpPr>
        <xdr:cNvPr id="51060" name="AutoShape 1" descr="Eine Matrixformel, die Konstanten verwendet">
          <a:extLst>
            <a:ext uri="{FF2B5EF4-FFF2-40B4-BE49-F238E27FC236}">
              <a16:creationId xmlns:a16="http://schemas.microsoft.com/office/drawing/2014/main" id="{8BE5473B-7232-8F74-E7AF-4802E6BF4943}"/>
            </a:ext>
          </a:extLst>
        </xdr:cNvPr>
        <xdr:cNvSpPr>
          <a:spLocks noChangeAspect="1" noChangeArrowheads="1"/>
        </xdr:cNvSpPr>
      </xdr:nvSpPr>
      <xdr:spPr bwMode="auto">
        <a:xfrm>
          <a:off x="8096250" y="487299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299</xdr:row>
      <xdr:rowOff>0</xdr:rowOff>
    </xdr:from>
    <xdr:to>
      <xdr:col>11</xdr:col>
      <xdr:colOff>314325</xdr:colOff>
      <xdr:row>300</xdr:row>
      <xdr:rowOff>133350</xdr:rowOff>
    </xdr:to>
    <xdr:sp macro="" textlink="">
      <xdr:nvSpPr>
        <xdr:cNvPr id="51061" name="AutoShape 1" descr="Eine Matrixformel, die Konstanten verwendet">
          <a:extLst>
            <a:ext uri="{FF2B5EF4-FFF2-40B4-BE49-F238E27FC236}">
              <a16:creationId xmlns:a16="http://schemas.microsoft.com/office/drawing/2014/main" id="{9F93FD1F-653B-1602-C5EE-F9E50CBF69CA}"/>
            </a:ext>
          </a:extLst>
        </xdr:cNvPr>
        <xdr:cNvSpPr>
          <a:spLocks noChangeAspect="1" noChangeArrowheads="1"/>
        </xdr:cNvSpPr>
      </xdr:nvSpPr>
      <xdr:spPr bwMode="auto">
        <a:xfrm>
          <a:off x="8096250" y="487299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299</xdr:row>
      <xdr:rowOff>0</xdr:rowOff>
    </xdr:from>
    <xdr:to>
      <xdr:col>11</xdr:col>
      <xdr:colOff>314325</xdr:colOff>
      <xdr:row>300</xdr:row>
      <xdr:rowOff>133350</xdr:rowOff>
    </xdr:to>
    <xdr:sp macro="" textlink="">
      <xdr:nvSpPr>
        <xdr:cNvPr id="51062" name="AutoShape 1" descr="Eine Matrixformel, die Konstanten verwendet">
          <a:extLst>
            <a:ext uri="{FF2B5EF4-FFF2-40B4-BE49-F238E27FC236}">
              <a16:creationId xmlns:a16="http://schemas.microsoft.com/office/drawing/2014/main" id="{DE42ED04-824D-95E0-9B2A-605574863D17}"/>
            </a:ext>
          </a:extLst>
        </xdr:cNvPr>
        <xdr:cNvSpPr>
          <a:spLocks noChangeAspect="1" noChangeArrowheads="1"/>
        </xdr:cNvSpPr>
      </xdr:nvSpPr>
      <xdr:spPr bwMode="auto">
        <a:xfrm>
          <a:off x="8096250" y="487299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299</xdr:row>
      <xdr:rowOff>0</xdr:rowOff>
    </xdr:from>
    <xdr:to>
      <xdr:col>11</xdr:col>
      <xdr:colOff>314325</xdr:colOff>
      <xdr:row>300</xdr:row>
      <xdr:rowOff>133350</xdr:rowOff>
    </xdr:to>
    <xdr:sp macro="" textlink="">
      <xdr:nvSpPr>
        <xdr:cNvPr id="51063" name="AutoShape 1" descr="Eine Matrixformel, die Konstanten verwendet">
          <a:extLst>
            <a:ext uri="{FF2B5EF4-FFF2-40B4-BE49-F238E27FC236}">
              <a16:creationId xmlns:a16="http://schemas.microsoft.com/office/drawing/2014/main" id="{D3E74627-2966-74BD-8F7F-C2443E9AC943}"/>
            </a:ext>
          </a:extLst>
        </xdr:cNvPr>
        <xdr:cNvSpPr>
          <a:spLocks noChangeAspect="1" noChangeArrowheads="1"/>
        </xdr:cNvSpPr>
      </xdr:nvSpPr>
      <xdr:spPr bwMode="auto">
        <a:xfrm>
          <a:off x="8096250" y="487299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297</xdr:row>
      <xdr:rowOff>0</xdr:rowOff>
    </xdr:from>
    <xdr:to>
      <xdr:col>11</xdr:col>
      <xdr:colOff>314325</xdr:colOff>
      <xdr:row>298</xdr:row>
      <xdr:rowOff>133350</xdr:rowOff>
    </xdr:to>
    <xdr:sp macro="" textlink="">
      <xdr:nvSpPr>
        <xdr:cNvPr id="51064" name="AutoShape 1" descr="Eine Matrixformel, die Konstanten verwendet">
          <a:extLst>
            <a:ext uri="{FF2B5EF4-FFF2-40B4-BE49-F238E27FC236}">
              <a16:creationId xmlns:a16="http://schemas.microsoft.com/office/drawing/2014/main" id="{189040D1-B2AB-93B9-B6C8-55BB7E488C01}"/>
            </a:ext>
          </a:extLst>
        </xdr:cNvPr>
        <xdr:cNvSpPr>
          <a:spLocks noChangeAspect="1" noChangeArrowheads="1"/>
        </xdr:cNvSpPr>
      </xdr:nvSpPr>
      <xdr:spPr bwMode="auto">
        <a:xfrm>
          <a:off x="8096250" y="484060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297</xdr:row>
      <xdr:rowOff>0</xdr:rowOff>
    </xdr:from>
    <xdr:to>
      <xdr:col>11</xdr:col>
      <xdr:colOff>314325</xdr:colOff>
      <xdr:row>298</xdr:row>
      <xdr:rowOff>133350</xdr:rowOff>
    </xdr:to>
    <xdr:sp macro="" textlink="">
      <xdr:nvSpPr>
        <xdr:cNvPr id="51065" name="AutoShape 1" descr="Eine Matrixformel, die Konstanten verwendet">
          <a:extLst>
            <a:ext uri="{FF2B5EF4-FFF2-40B4-BE49-F238E27FC236}">
              <a16:creationId xmlns:a16="http://schemas.microsoft.com/office/drawing/2014/main" id="{E51CC564-5D18-4ABA-9C7D-D5D1B9831F8A}"/>
            </a:ext>
          </a:extLst>
        </xdr:cNvPr>
        <xdr:cNvSpPr>
          <a:spLocks noChangeAspect="1" noChangeArrowheads="1"/>
        </xdr:cNvSpPr>
      </xdr:nvSpPr>
      <xdr:spPr bwMode="auto">
        <a:xfrm>
          <a:off x="8096250" y="484060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297</xdr:row>
      <xdr:rowOff>0</xdr:rowOff>
    </xdr:from>
    <xdr:to>
      <xdr:col>11</xdr:col>
      <xdr:colOff>314325</xdr:colOff>
      <xdr:row>298</xdr:row>
      <xdr:rowOff>133350</xdr:rowOff>
    </xdr:to>
    <xdr:sp macro="" textlink="">
      <xdr:nvSpPr>
        <xdr:cNvPr id="51066" name="AutoShape 1" descr="Eine Matrixformel, die Konstanten verwendet">
          <a:extLst>
            <a:ext uri="{FF2B5EF4-FFF2-40B4-BE49-F238E27FC236}">
              <a16:creationId xmlns:a16="http://schemas.microsoft.com/office/drawing/2014/main" id="{6CE2FAA6-10A4-29B2-885D-439881FA4001}"/>
            </a:ext>
          </a:extLst>
        </xdr:cNvPr>
        <xdr:cNvSpPr>
          <a:spLocks noChangeAspect="1" noChangeArrowheads="1"/>
        </xdr:cNvSpPr>
      </xdr:nvSpPr>
      <xdr:spPr bwMode="auto">
        <a:xfrm>
          <a:off x="8096250" y="484060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297</xdr:row>
      <xdr:rowOff>0</xdr:rowOff>
    </xdr:from>
    <xdr:to>
      <xdr:col>11</xdr:col>
      <xdr:colOff>314325</xdr:colOff>
      <xdr:row>298</xdr:row>
      <xdr:rowOff>133350</xdr:rowOff>
    </xdr:to>
    <xdr:sp macro="" textlink="">
      <xdr:nvSpPr>
        <xdr:cNvPr id="51067" name="AutoShape 1" descr="Eine Matrixformel, die Konstanten verwendet">
          <a:extLst>
            <a:ext uri="{FF2B5EF4-FFF2-40B4-BE49-F238E27FC236}">
              <a16:creationId xmlns:a16="http://schemas.microsoft.com/office/drawing/2014/main" id="{091F2867-A6B4-B225-E653-76FD9671196D}"/>
            </a:ext>
          </a:extLst>
        </xdr:cNvPr>
        <xdr:cNvSpPr>
          <a:spLocks noChangeAspect="1" noChangeArrowheads="1"/>
        </xdr:cNvSpPr>
      </xdr:nvSpPr>
      <xdr:spPr bwMode="auto">
        <a:xfrm>
          <a:off x="8096250" y="484060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297</xdr:row>
      <xdr:rowOff>0</xdr:rowOff>
    </xdr:from>
    <xdr:to>
      <xdr:col>11</xdr:col>
      <xdr:colOff>314325</xdr:colOff>
      <xdr:row>298</xdr:row>
      <xdr:rowOff>133350</xdr:rowOff>
    </xdr:to>
    <xdr:sp macro="" textlink="">
      <xdr:nvSpPr>
        <xdr:cNvPr id="51068" name="AutoShape 1" descr="Eine Matrixformel, die Konstanten verwendet">
          <a:extLst>
            <a:ext uri="{FF2B5EF4-FFF2-40B4-BE49-F238E27FC236}">
              <a16:creationId xmlns:a16="http://schemas.microsoft.com/office/drawing/2014/main" id="{BFD76D40-1CCC-EF45-DEE0-378431C38ABE}"/>
            </a:ext>
          </a:extLst>
        </xdr:cNvPr>
        <xdr:cNvSpPr>
          <a:spLocks noChangeAspect="1" noChangeArrowheads="1"/>
        </xdr:cNvSpPr>
      </xdr:nvSpPr>
      <xdr:spPr bwMode="auto">
        <a:xfrm>
          <a:off x="8096250" y="484060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297</xdr:row>
      <xdr:rowOff>0</xdr:rowOff>
    </xdr:from>
    <xdr:to>
      <xdr:col>11</xdr:col>
      <xdr:colOff>314325</xdr:colOff>
      <xdr:row>298</xdr:row>
      <xdr:rowOff>133350</xdr:rowOff>
    </xdr:to>
    <xdr:sp macro="" textlink="">
      <xdr:nvSpPr>
        <xdr:cNvPr id="51069" name="AutoShape 1" descr="Eine Matrixformel, die Konstanten verwendet">
          <a:extLst>
            <a:ext uri="{FF2B5EF4-FFF2-40B4-BE49-F238E27FC236}">
              <a16:creationId xmlns:a16="http://schemas.microsoft.com/office/drawing/2014/main" id="{0F688061-1848-C829-75DA-36CA0E5720F2}"/>
            </a:ext>
          </a:extLst>
        </xdr:cNvPr>
        <xdr:cNvSpPr>
          <a:spLocks noChangeAspect="1" noChangeArrowheads="1"/>
        </xdr:cNvSpPr>
      </xdr:nvSpPr>
      <xdr:spPr bwMode="auto">
        <a:xfrm>
          <a:off x="8096250" y="484060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332</xdr:row>
      <xdr:rowOff>0</xdr:rowOff>
    </xdr:from>
    <xdr:to>
      <xdr:col>11</xdr:col>
      <xdr:colOff>314325</xdr:colOff>
      <xdr:row>333</xdr:row>
      <xdr:rowOff>133350</xdr:rowOff>
    </xdr:to>
    <xdr:sp macro="" textlink="">
      <xdr:nvSpPr>
        <xdr:cNvPr id="51070" name="AutoShape 1" descr="Eine Matrixformel, die Konstanten verwendet">
          <a:extLst>
            <a:ext uri="{FF2B5EF4-FFF2-40B4-BE49-F238E27FC236}">
              <a16:creationId xmlns:a16="http://schemas.microsoft.com/office/drawing/2014/main" id="{021E49A9-C4F6-A672-C663-85EDCAF98A1D}"/>
            </a:ext>
          </a:extLst>
        </xdr:cNvPr>
        <xdr:cNvSpPr>
          <a:spLocks noChangeAspect="1" noChangeArrowheads="1"/>
        </xdr:cNvSpPr>
      </xdr:nvSpPr>
      <xdr:spPr bwMode="auto">
        <a:xfrm>
          <a:off x="8096250" y="540734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332</xdr:row>
      <xdr:rowOff>0</xdr:rowOff>
    </xdr:from>
    <xdr:to>
      <xdr:col>11</xdr:col>
      <xdr:colOff>314325</xdr:colOff>
      <xdr:row>333</xdr:row>
      <xdr:rowOff>133350</xdr:rowOff>
    </xdr:to>
    <xdr:sp macro="" textlink="">
      <xdr:nvSpPr>
        <xdr:cNvPr id="51071" name="AutoShape 1" descr="Eine Matrixformel, die Konstanten verwendet">
          <a:extLst>
            <a:ext uri="{FF2B5EF4-FFF2-40B4-BE49-F238E27FC236}">
              <a16:creationId xmlns:a16="http://schemas.microsoft.com/office/drawing/2014/main" id="{D0D6022A-0382-7879-8FAF-1300A1773ABF}"/>
            </a:ext>
          </a:extLst>
        </xdr:cNvPr>
        <xdr:cNvSpPr>
          <a:spLocks noChangeAspect="1" noChangeArrowheads="1"/>
        </xdr:cNvSpPr>
      </xdr:nvSpPr>
      <xdr:spPr bwMode="auto">
        <a:xfrm>
          <a:off x="8096250" y="540734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332</xdr:row>
      <xdr:rowOff>0</xdr:rowOff>
    </xdr:from>
    <xdr:to>
      <xdr:col>11</xdr:col>
      <xdr:colOff>314325</xdr:colOff>
      <xdr:row>333</xdr:row>
      <xdr:rowOff>133350</xdr:rowOff>
    </xdr:to>
    <xdr:sp macro="" textlink="">
      <xdr:nvSpPr>
        <xdr:cNvPr id="51072" name="AutoShape 1" descr="Eine Matrixformel, die Konstanten verwendet">
          <a:extLst>
            <a:ext uri="{FF2B5EF4-FFF2-40B4-BE49-F238E27FC236}">
              <a16:creationId xmlns:a16="http://schemas.microsoft.com/office/drawing/2014/main" id="{8A6BD85D-8DCA-779B-422B-2F631E048331}"/>
            </a:ext>
          </a:extLst>
        </xdr:cNvPr>
        <xdr:cNvSpPr>
          <a:spLocks noChangeAspect="1" noChangeArrowheads="1"/>
        </xdr:cNvSpPr>
      </xdr:nvSpPr>
      <xdr:spPr bwMode="auto">
        <a:xfrm>
          <a:off x="8096250" y="540734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332</xdr:row>
      <xdr:rowOff>0</xdr:rowOff>
    </xdr:from>
    <xdr:to>
      <xdr:col>11</xdr:col>
      <xdr:colOff>314325</xdr:colOff>
      <xdr:row>333</xdr:row>
      <xdr:rowOff>133350</xdr:rowOff>
    </xdr:to>
    <xdr:sp macro="" textlink="">
      <xdr:nvSpPr>
        <xdr:cNvPr id="51073" name="AutoShape 1" descr="Eine Matrixformel, die Konstanten verwendet">
          <a:extLst>
            <a:ext uri="{FF2B5EF4-FFF2-40B4-BE49-F238E27FC236}">
              <a16:creationId xmlns:a16="http://schemas.microsoft.com/office/drawing/2014/main" id="{78BDE1BA-F9AB-2AFE-A1F8-408AC26E4294}"/>
            </a:ext>
          </a:extLst>
        </xdr:cNvPr>
        <xdr:cNvSpPr>
          <a:spLocks noChangeAspect="1" noChangeArrowheads="1"/>
        </xdr:cNvSpPr>
      </xdr:nvSpPr>
      <xdr:spPr bwMode="auto">
        <a:xfrm>
          <a:off x="8096250" y="540734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332</xdr:row>
      <xdr:rowOff>0</xdr:rowOff>
    </xdr:from>
    <xdr:to>
      <xdr:col>11</xdr:col>
      <xdr:colOff>314325</xdr:colOff>
      <xdr:row>333</xdr:row>
      <xdr:rowOff>133350</xdr:rowOff>
    </xdr:to>
    <xdr:sp macro="" textlink="">
      <xdr:nvSpPr>
        <xdr:cNvPr id="51074" name="AutoShape 1" descr="Eine Matrixformel, die Konstanten verwendet">
          <a:extLst>
            <a:ext uri="{FF2B5EF4-FFF2-40B4-BE49-F238E27FC236}">
              <a16:creationId xmlns:a16="http://schemas.microsoft.com/office/drawing/2014/main" id="{FC39434D-EB63-1E02-6F34-A3CE73445293}"/>
            </a:ext>
          </a:extLst>
        </xdr:cNvPr>
        <xdr:cNvSpPr>
          <a:spLocks noChangeAspect="1" noChangeArrowheads="1"/>
        </xdr:cNvSpPr>
      </xdr:nvSpPr>
      <xdr:spPr bwMode="auto">
        <a:xfrm>
          <a:off x="8096250" y="540734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332</xdr:row>
      <xdr:rowOff>0</xdr:rowOff>
    </xdr:from>
    <xdr:to>
      <xdr:col>11</xdr:col>
      <xdr:colOff>314325</xdr:colOff>
      <xdr:row>333</xdr:row>
      <xdr:rowOff>133350</xdr:rowOff>
    </xdr:to>
    <xdr:sp macro="" textlink="">
      <xdr:nvSpPr>
        <xdr:cNvPr id="51075" name="AutoShape 1" descr="Eine Matrixformel, die Konstanten verwendet">
          <a:extLst>
            <a:ext uri="{FF2B5EF4-FFF2-40B4-BE49-F238E27FC236}">
              <a16:creationId xmlns:a16="http://schemas.microsoft.com/office/drawing/2014/main" id="{2AB8E11A-886C-1CEC-D661-B34DC57A4266}"/>
            </a:ext>
          </a:extLst>
        </xdr:cNvPr>
        <xdr:cNvSpPr>
          <a:spLocks noChangeAspect="1" noChangeArrowheads="1"/>
        </xdr:cNvSpPr>
      </xdr:nvSpPr>
      <xdr:spPr bwMode="auto">
        <a:xfrm>
          <a:off x="8096250" y="540734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149</xdr:row>
      <xdr:rowOff>0</xdr:rowOff>
    </xdr:from>
    <xdr:to>
      <xdr:col>11</xdr:col>
      <xdr:colOff>314325</xdr:colOff>
      <xdr:row>150</xdr:row>
      <xdr:rowOff>133350</xdr:rowOff>
    </xdr:to>
    <xdr:sp macro="" textlink="">
      <xdr:nvSpPr>
        <xdr:cNvPr id="51076" name="AutoShape 1" descr="Eine Matrixformel, die Konstanten verwendet">
          <a:extLst>
            <a:ext uri="{FF2B5EF4-FFF2-40B4-BE49-F238E27FC236}">
              <a16:creationId xmlns:a16="http://schemas.microsoft.com/office/drawing/2014/main" id="{6D7C952A-C9AF-85B1-F505-4AD64B6E5BDC}"/>
            </a:ext>
          </a:extLst>
        </xdr:cNvPr>
        <xdr:cNvSpPr>
          <a:spLocks noChangeAspect="1" noChangeArrowheads="1"/>
        </xdr:cNvSpPr>
      </xdr:nvSpPr>
      <xdr:spPr bwMode="auto">
        <a:xfrm>
          <a:off x="8096250" y="244411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149</xdr:row>
      <xdr:rowOff>0</xdr:rowOff>
    </xdr:from>
    <xdr:to>
      <xdr:col>11</xdr:col>
      <xdr:colOff>314325</xdr:colOff>
      <xdr:row>150</xdr:row>
      <xdr:rowOff>133350</xdr:rowOff>
    </xdr:to>
    <xdr:sp macro="" textlink="">
      <xdr:nvSpPr>
        <xdr:cNvPr id="51077" name="AutoShape 1" descr="Eine Matrixformel, die Konstanten verwendet">
          <a:extLst>
            <a:ext uri="{FF2B5EF4-FFF2-40B4-BE49-F238E27FC236}">
              <a16:creationId xmlns:a16="http://schemas.microsoft.com/office/drawing/2014/main" id="{BBCFE3A9-E5ED-2B98-7C4A-9403394E6B78}"/>
            </a:ext>
          </a:extLst>
        </xdr:cNvPr>
        <xdr:cNvSpPr>
          <a:spLocks noChangeAspect="1" noChangeArrowheads="1"/>
        </xdr:cNvSpPr>
      </xdr:nvSpPr>
      <xdr:spPr bwMode="auto">
        <a:xfrm>
          <a:off x="8096250" y="244411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149</xdr:row>
      <xdr:rowOff>0</xdr:rowOff>
    </xdr:from>
    <xdr:to>
      <xdr:col>11</xdr:col>
      <xdr:colOff>314325</xdr:colOff>
      <xdr:row>150</xdr:row>
      <xdr:rowOff>133350</xdr:rowOff>
    </xdr:to>
    <xdr:sp macro="" textlink="">
      <xdr:nvSpPr>
        <xdr:cNvPr id="51078" name="AutoShape 1" descr="Eine Matrixformel, die Konstanten verwendet">
          <a:extLst>
            <a:ext uri="{FF2B5EF4-FFF2-40B4-BE49-F238E27FC236}">
              <a16:creationId xmlns:a16="http://schemas.microsoft.com/office/drawing/2014/main" id="{D52A77F6-9404-4494-6A91-8D677C6F3465}"/>
            </a:ext>
          </a:extLst>
        </xdr:cNvPr>
        <xdr:cNvSpPr>
          <a:spLocks noChangeAspect="1" noChangeArrowheads="1"/>
        </xdr:cNvSpPr>
      </xdr:nvSpPr>
      <xdr:spPr bwMode="auto">
        <a:xfrm>
          <a:off x="8096250" y="244411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149</xdr:row>
      <xdr:rowOff>0</xdr:rowOff>
    </xdr:from>
    <xdr:to>
      <xdr:col>11</xdr:col>
      <xdr:colOff>314325</xdr:colOff>
      <xdr:row>150</xdr:row>
      <xdr:rowOff>133350</xdr:rowOff>
    </xdr:to>
    <xdr:sp macro="" textlink="">
      <xdr:nvSpPr>
        <xdr:cNvPr id="51079" name="AutoShape 1" descr="Eine Matrixformel, die Konstanten verwendet">
          <a:extLst>
            <a:ext uri="{FF2B5EF4-FFF2-40B4-BE49-F238E27FC236}">
              <a16:creationId xmlns:a16="http://schemas.microsoft.com/office/drawing/2014/main" id="{84631AA7-1627-429B-AB94-6FF5D5B9EB60}"/>
            </a:ext>
          </a:extLst>
        </xdr:cNvPr>
        <xdr:cNvSpPr>
          <a:spLocks noChangeAspect="1" noChangeArrowheads="1"/>
        </xdr:cNvSpPr>
      </xdr:nvSpPr>
      <xdr:spPr bwMode="auto">
        <a:xfrm>
          <a:off x="8096250" y="244411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149</xdr:row>
      <xdr:rowOff>0</xdr:rowOff>
    </xdr:from>
    <xdr:to>
      <xdr:col>11</xdr:col>
      <xdr:colOff>314325</xdr:colOff>
      <xdr:row>150</xdr:row>
      <xdr:rowOff>133350</xdr:rowOff>
    </xdr:to>
    <xdr:sp macro="" textlink="">
      <xdr:nvSpPr>
        <xdr:cNvPr id="51080" name="AutoShape 1" descr="Eine Matrixformel, die Konstanten verwendet">
          <a:extLst>
            <a:ext uri="{FF2B5EF4-FFF2-40B4-BE49-F238E27FC236}">
              <a16:creationId xmlns:a16="http://schemas.microsoft.com/office/drawing/2014/main" id="{3369210D-F7D0-57A2-B414-BB0201CBE36A}"/>
            </a:ext>
          </a:extLst>
        </xdr:cNvPr>
        <xdr:cNvSpPr>
          <a:spLocks noChangeAspect="1" noChangeArrowheads="1"/>
        </xdr:cNvSpPr>
      </xdr:nvSpPr>
      <xdr:spPr bwMode="auto">
        <a:xfrm>
          <a:off x="8096250" y="244411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149</xdr:row>
      <xdr:rowOff>0</xdr:rowOff>
    </xdr:from>
    <xdr:to>
      <xdr:col>11</xdr:col>
      <xdr:colOff>314325</xdr:colOff>
      <xdr:row>150</xdr:row>
      <xdr:rowOff>133350</xdr:rowOff>
    </xdr:to>
    <xdr:sp macro="" textlink="">
      <xdr:nvSpPr>
        <xdr:cNvPr id="51081" name="AutoShape 1" descr="Eine Matrixformel, die Konstanten verwendet">
          <a:extLst>
            <a:ext uri="{FF2B5EF4-FFF2-40B4-BE49-F238E27FC236}">
              <a16:creationId xmlns:a16="http://schemas.microsoft.com/office/drawing/2014/main" id="{4BF2F4FB-2827-364E-1918-03BE4646D999}"/>
            </a:ext>
          </a:extLst>
        </xdr:cNvPr>
        <xdr:cNvSpPr>
          <a:spLocks noChangeAspect="1" noChangeArrowheads="1"/>
        </xdr:cNvSpPr>
      </xdr:nvSpPr>
      <xdr:spPr bwMode="auto">
        <a:xfrm>
          <a:off x="8096250" y="244411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46</xdr:row>
      <xdr:rowOff>0</xdr:rowOff>
    </xdr:from>
    <xdr:to>
      <xdr:col>11</xdr:col>
      <xdr:colOff>314325</xdr:colOff>
      <xdr:row>47</xdr:row>
      <xdr:rowOff>133350</xdr:rowOff>
    </xdr:to>
    <xdr:sp macro="" textlink="">
      <xdr:nvSpPr>
        <xdr:cNvPr id="51082" name="AutoShape 1" descr="Eine Matrixformel, die Konstanten verwendet">
          <a:extLst>
            <a:ext uri="{FF2B5EF4-FFF2-40B4-BE49-F238E27FC236}">
              <a16:creationId xmlns:a16="http://schemas.microsoft.com/office/drawing/2014/main" id="{D310C6EE-3E0F-0A35-49B0-CFBABAA80C51}"/>
            </a:ext>
          </a:extLst>
        </xdr:cNvPr>
        <xdr:cNvSpPr>
          <a:spLocks noChangeAspect="1" noChangeArrowheads="1"/>
        </xdr:cNvSpPr>
      </xdr:nvSpPr>
      <xdr:spPr bwMode="auto">
        <a:xfrm>
          <a:off x="8096250" y="77628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46</xdr:row>
      <xdr:rowOff>0</xdr:rowOff>
    </xdr:from>
    <xdr:to>
      <xdr:col>11</xdr:col>
      <xdr:colOff>314325</xdr:colOff>
      <xdr:row>47</xdr:row>
      <xdr:rowOff>133350</xdr:rowOff>
    </xdr:to>
    <xdr:sp macro="" textlink="">
      <xdr:nvSpPr>
        <xdr:cNvPr id="51083" name="AutoShape 1" descr="Eine Matrixformel, die Konstanten verwendet">
          <a:extLst>
            <a:ext uri="{FF2B5EF4-FFF2-40B4-BE49-F238E27FC236}">
              <a16:creationId xmlns:a16="http://schemas.microsoft.com/office/drawing/2014/main" id="{296844E6-130A-F99F-F0C1-C45E2A45A33B}"/>
            </a:ext>
          </a:extLst>
        </xdr:cNvPr>
        <xdr:cNvSpPr>
          <a:spLocks noChangeAspect="1" noChangeArrowheads="1"/>
        </xdr:cNvSpPr>
      </xdr:nvSpPr>
      <xdr:spPr bwMode="auto">
        <a:xfrm>
          <a:off x="8096250" y="77628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46</xdr:row>
      <xdr:rowOff>0</xdr:rowOff>
    </xdr:from>
    <xdr:to>
      <xdr:col>11</xdr:col>
      <xdr:colOff>314325</xdr:colOff>
      <xdr:row>47</xdr:row>
      <xdr:rowOff>133350</xdr:rowOff>
    </xdr:to>
    <xdr:sp macro="" textlink="">
      <xdr:nvSpPr>
        <xdr:cNvPr id="51084" name="AutoShape 1" descr="Eine Matrixformel, die Konstanten verwendet">
          <a:extLst>
            <a:ext uri="{FF2B5EF4-FFF2-40B4-BE49-F238E27FC236}">
              <a16:creationId xmlns:a16="http://schemas.microsoft.com/office/drawing/2014/main" id="{AFDD97C8-AF53-8A51-1E90-F961B84F7026}"/>
            </a:ext>
          </a:extLst>
        </xdr:cNvPr>
        <xdr:cNvSpPr>
          <a:spLocks noChangeAspect="1" noChangeArrowheads="1"/>
        </xdr:cNvSpPr>
      </xdr:nvSpPr>
      <xdr:spPr bwMode="auto">
        <a:xfrm>
          <a:off x="8096250" y="77628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46</xdr:row>
      <xdr:rowOff>0</xdr:rowOff>
    </xdr:from>
    <xdr:to>
      <xdr:col>11</xdr:col>
      <xdr:colOff>314325</xdr:colOff>
      <xdr:row>47</xdr:row>
      <xdr:rowOff>133350</xdr:rowOff>
    </xdr:to>
    <xdr:sp macro="" textlink="">
      <xdr:nvSpPr>
        <xdr:cNvPr id="51085" name="AutoShape 1" descr="Eine Matrixformel, die Konstanten verwendet">
          <a:extLst>
            <a:ext uri="{FF2B5EF4-FFF2-40B4-BE49-F238E27FC236}">
              <a16:creationId xmlns:a16="http://schemas.microsoft.com/office/drawing/2014/main" id="{BF905FC4-BC58-9626-F1B7-0F3805CE8508}"/>
            </a:ext>
          </a:extLst>
        </xdr:cNvPr>
        <xdr:cNvSpPr>
          <a:spLocks noChangeAspect="1" noChangeArrowheads="1"/>
        </xdr:cNvSpPr>
      </xdr:nvSpPr>
      <xdr:spPr bwMode="auto">
        <a:xfrm>
          <a:off x="8096250" y="77628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46</xdr:row>
      <xdr:rowOff>0</xdr:rowOff>
    </xdr:from>
    <xdr:to>
      <xdr:col>11</xdr:col>
      <xdr:colOff>314325</xdr:colOff>
      <xdr:row>47</xdr:row>
      <xdr:rowOff>133350</xdr:rowOff>
    </xdr:to>
    <xdr:sp macro="" textlink="">
      <xdr:nvSpPr>
        <xdr:cNvPr id="51086" name="AutoShape 1" descr="Eine Matrixformel, die Konstanten verwendet">
          <a:extLst>
            <a:ext uri="{FF2B5EF4-FFF2-40B4-BE49-F238E27FC236}">
              <a16:creationId xmlns:a16="http://schemas.microsoft.com/office/drawing/2014/main" id="{F1FF0251-F0CC-F1C7-C283-C7CB69F2564A}"/>
            </a:ext>
          </a:extLst>
        </xdr:cNvPr>
        <xdr:cNvSpPr>
          <a:spLocks noChangeAspect="1" noChangeArrowheads="1"/>
        </xdr:cNvSpPr>
      </xdr:nvSpPr>
      <xdr:spPr bwMode="auto">
        <a:xfrm>
          <a:off x="8096250" y="77628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46</xdr:row>
      <xdr:rowOff>0</xdr:rowOff>
    </xdr:from>
    <xdr:to>
      <xdr:col>11</xdr:col>
      <xdr:colOff>314325</xdr:colOff>
      <xdr:row>47</xdr:row>
      <xdr:rowOff>133350</xdr:rowOff>
    </xdr:to>
    <xdr:sp macro="" textlink="">
      <xdr:nvSpPr>
        <xdr:cNvPr id="51087" name="AutoShape 1" descr="Eine Matrixformel, die Konstanten verwendet">
          <a:extLst>
            <a:ext uri="{FF2B5EF4-FFF2-40B4-BE49-F238E27FC236}">
              <a16:creationId xmlns:a16="http://schemas.microsoft.com/office/drawing/2014/main" id="{5CA71EED-FB8E-AA1F-198B-C618CD42114E}"/>
            </a:ext>
          </a:extLst>
        </xdr:cNvPr>
        <xdr:cNvSpPr>
          <a:spLocks noChangeAspect="1" noChangeArrowheads="1"/>
        </xdr:cNvSpPr>
      </xdr:nvSpPr>
      <xdr:spPr bwMode="auto">
        <a:xfrm>
          <a:off x="8096250" y="77628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220</xdr:row>
      <xdr:rowOff>0</xdr:rowOff>
    </xdr:from>
    <xdr:to>
      <xdr:col>11</xdr:col>
      <xdr:colOff>314325</xdr:colOff>
      <xdr:row>221</xdr:row>
      <xdr:rowOff>133350</xdr:rowOff>
    </xdr:to>
    <xdr:sp macro="" textlink="">
      <xdr:nvSpPr>
        <xdr:cNvPr id="51088" name="AutoShape 1" descr="Eine Matrixformel, die Konstanten verwendet">
          <a:extLst>
            <a:ext uri="{FF2B5EF4-FFF2-40B4-BE49-F238E27FC236}">
              <a16:creationId xmlns:a16="http://schemas.microsoft.com/office/drawing/2014/main" id="{661310AD-6F10-651E-2F47-161BCD0DA08F}"/>
            </a:ext>
          </a:extLst>
        </xdr:cNvPr>
        <xdr:cNvSpPr>
          <a:spLocks noChangeAspect="1" noChangeArrowheads="1"/>
        </xdr:cNvSpPr>
      </xdr:nvSpPr>
      <xdr:spPr bwMode="auto">
        <a:xfrm>
          <a:off x="8096250" y="359378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220</xdr:row>
      <xdr:rowOff>0</xdr:rowOff>
    </xdr:from>
    <xdr:to>
      <xdr:col>11</xdr:col>
      <xdr:colOff>314325</xdr:colOff>
      <xdr:row>221</xdr:row>
      <xdr:rowOff>133350</xdr:rowOff>
    </xdr:to>
    <xdr:sp macro="" textlink="">
      <xdr:nvSpPr>
        <xdr:cNvPr id="51089" name="AutoShape 1" descr="Eine Matrixformel, die Konstanten verwendet">
          <a:extLst>
            <a:ext uri="{FF2B5EF4-FFF2-40B4-BE49-F238E27FC236}">
              <a16:creationId xmlns:a16="http://schemas.microsoft.com/office/drawing/2014/main" id="{FED7D6A5-8912-78AC-3384-738497A83247}"/>
            </a:ext>
          </a:extLst>
        </xdr:cNvPr>
        <xdr:cNvSpPr>
          <a:spLocks noChangeAspect="1" noChangeArrowheads="1"/>
        </xdr:cNvSpPr>
      </xdr:nvSpPr>
      <xdr:spPr bwMode="auto">
        <a:xfrm>
          <a:off x="8096250" y="359378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220</xdr:row>
      <xdr:rowOff>0</xdr:rowOff>
    </xdr:from>
    <xdr:to>
      <xdr:col>11</xdr:col>
      <xdr:colOff>314325</xdr:colOff>
      <xdr:row>221</xdr:row>
      <xdr:rowOff>133350</xdr:rowOff>
    </xdr:to>
    <xdr:sp macro="" textlink="">
      <xdr:nvSpPr>
        <xdr:cNvPr id="51090" name="AutoShape 1" descr="Eine Matrixformel, die Konstanten verwendet">
          <a:extLst>
            <a:ext uri="{FF2B5EF4-FFF2-40B4-BE49-F238E27FC236}">
              <a16:creationId xmlns:a16="http://schemas.microsoft.com/office/drawing/2014/main" id="{D2E1B69F-68C3-171F-7EAE-5015144ABC28}"/>
            </a:ext>
          </a:extLst>
        </xdr:cNvPr>
        <xdr:cNvSpPr>
          <a:spLocks noChangeAspect="1" noChangeArrowheads="1"/>
        </xdr:cNvSpPr>
      </xdr:nvSpPr>
      <xdr:spPr bwMode="auto">
        <a:xfrm>
          <a:off x="8096250" y="359378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220</xdr:row>
      <xdr:rowOff>0</xdr:rowOff>
    </xdr:from>
    <xdr:to>
      <xdr:col>11</xdr:col>
      <xdr:colOff>314325</xdr:colOff>
      <xdr:row>221</xdr:row>
      <xdr:rowOff>133350</xdr:rowOff>
    </xdr:to>
    <xdr:sp macro="" textlink="">
      <xdr:nvSpPr>
        <xdr:cNvPr id="51091" name="AutoShape 1" descr="Eine Matrixformel, die Konstanten verwendet">
          <a:extLst>
            <a:ext uri="{FF2B5EF4-FFF2-40B4-BE49-F238E27FC236}">
              <a16:creationId xmlns:a16="http://schemas.microsoft.com/office/drawing/2014/main" id="{1DAAEA47-1319-3429-F334-C45A030D8F58}"/>
            </a:ext>
          </a:extLst>
        </xdr:cNvPr>
        <xdr:cNvSpPr>
          <a:spLocks noChangeAspect="1" noChangeArrowheads="1"/>
        </xdr:cNvSpPr>
      </xdr:nvSpPr>
      <xdr:spPr bwMode="auto">
        <a:xfrm>
          <a:off x="8096250" y="359378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220</xdr:row>
      <xdr:rowOff>0</xdr:rowOff>
    </xdr:from>
    <xdr:to>
      <xdr:col>11</xdr:col>
      <xdr:colOff>314325</xdr:colOff>
      <xdr:row>221</xdr:row>
      <xdr:rowOff>133350</xdr:rowOff>
    </xdr:to>
    <xdr:sp macro="" textlink="">
      <xdr:nvSpPr>
        <xdr:cNvPr id="51092" name="AutoShape 1" descr="Eine Matrixformel, die Konstanten verwendet">
          <a:extLst>
            <a:ext uri="{FF2B5EF4-FFF2-40B4-BE49-F238E27FC236}">
              <a16:creationId xmlns:a16="http://schemas.microsoft.com/office/drawing/2014/main" id="{83B444EB-C794-2EB2-13DA-4F6B35C9F0C7}"/>
            </a:ext>
          </a:extLst>
        </xdr:cNvPr>
        <xdr:cNvSpPr>
          <a:spLocks noChangeAspect="1" noChangeArrowheads="1"/>
        </xdr:cNvSpPr>
      </xdr:nvSpPr>
      <xdr:spPr bwMode="auto">
        <a:xfrm>
          <a:off x="8096250" y="359378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220</xdr:row>
      <xdr:rowOff>0</xdr:rowOff>
    </xdr:from>
    <xdr:to>
      <xdr:col>11</xdr:col>
      <xdr:colOff>314325</xdr:colOff>
      <xdr:row>221</xdr:row>
      <xdr:rowOff>133350</xdr:rowOff>
    </xdr:to>
    <xdr:sp macro="" textlink="">
      <xdr:nvSpPr>
        <xdr:cNvPr id="51093" name="AutoShape 1" descr="Eine Matrixformel, die Konstanten verwendet">
          <a:extLst>
            <a:ext uri="{FF2B5EF4-FFF2-40B4-BE49-F238E27FC236}">
              <a16:creationId xmlns:a16="http://schemas.microsoft.com/office/drawing/2014/main" id="{037F2BC1-6847-CBD7-475E-8825A5EAAB40}"/>
            </a:ext>
          </a:extLst>
        </xdr:cNvPr>
        <xdr:cNvSpPr>
          <a:spLocks noChangeAspect="1" noChangeArrowheads="1"/>
        </xdr:cNvSpPr>
      </xdr:nvSpPr>
      <xdr:spPr bwMode="auto">
        <a:xfrm>
          <a:off x="8096250" y="359378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293</xdr:row>
      <xdr:rowOff>0</xdr:rowOff>
    </xdr:from>
    <xdr:to>
      <xdr:col>11</xdr:col>
      <xdr:colOff>314325</xdr:colOff>
      <xdr:row>294</xdr:row>
      <xdr:rowOff>133350</xdr:rowOff>
    </xdr:to>
    <xdr:sp macro="" textlink="">
      <xdr:nvSpPr>
        <xdr:cNvPr id="51094" name="AutoShape 1" descr="Eine Matrixformel, die Konstanten verwendet">
          <a:extLst>
            <a:ext uri="{FF2B5EF4-FFF2-40B4-BE49-F238E27FC236}">
              <a16:creationId xmlns:a16="http://schemas.microsoft.com/office/drawing/2014/main" id="{6A930336-72AB-8415-35AA-05DC430A3B84}"/>
            </a:ext>
          </a:extLst>
        </xdr:cNvPr>
        <xdr:cNvSpPr>
          <a:spLocks noChangeAspect="1" noChangeArrowheads="1"/>
        </xdr:cNvSpPr>
      </xdr:nvSpPr>
      <xdr:spPr bwMode="auto">
        <a:xfrm>
          <a:off x="8096250" y="477583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293</xdr:row>
      <xdr:rowOff>0</xdr:rowOff>
    </xdr:from>
    <xdr:to>
      <xdr:col>11</xdr:col>
      <xdr:colOff>314325</xdr:colOff>
      <xdr:row>294</xdr:row>
      <xdr:rowOff>133350</xdr:rowOff>
    </xdr:to>
    <xdr:sp macro="" textlink="">
      <xdr:nvSpPr>
        <xdr:cNvPr id="51095" name="AutoShape 1" descr="Eine Matrixformel, die Konstanten verwendet">
          <a:extLst>
            <a:ext uri="{FF2B5EF4-FFF2-40B4-BE49-F238E27FC236}">
              <a16:creationId xmlns:a16="http://schemas.microsoft.com/office/drawing/2014/main" id="{45232C08-87E0-8D8C-DB5A-D1C291C0B56C}"/>
            </a:ext>
          </a:extLst>
        </xdr:cNvPr>
        <xdr:cNvSpPr>
          <a:spLocks noChangeAspect="1" noChangeArrowheads="1"/>
        </xdr:cNvSpPr>
      </xdr:nvSpPr>
      <xdr:spPr bwMode="auto">
        <a:xfrm>
          <a:off x="8096250" y="477583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293</xdr:row>
      <xdr:rowOff>0</xdr:rowOff>
    </xdr:from>
    <xdr:to>
      <xdr:col>11</xdr:col>
      <xdr:colOff>314325</xdr:colOff>
      <xdr:row>294</xdr:row>
      <xdr:rowOff>133350</xdr:rowOff>
    </xdr:to>
    <xdr:sp macro="" textlink="">
      <xdr:nvSpPr>
        <xdr:cNvPr id="51096" name="AutoShape 1" descr="Eine Matrixformel, die Konstanten verwendet">
          <a:extLst>
            <a:ext uri="{FF2B5EF4-FFF2-40B4-BE49-F238E27FC236}">
              <a16:creationId xmlns:a16="http://schemas.microsoft.com/office/drawing/2014/main" id="{BC732B76-74FF-F82B-E28D-22699B605770}"/>
            </a:ext>
          </a:extLst>
        </xdr:cNvPr>
        <xdr:cNvSpPr>
          <a:spLocks noChangeAspect="1" noChangeArrowheads="1"/>
        </xdr:cNvSpPr>
      </xdr:nvSpPr>
      <xdr:spPr bwMode="auto">
        <a:xfrm>
          <a:off x="8096250" y="477583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293</xdr:row>
      <xdr:rowOff>0</xdr:rowOff>
    </xdr:from>
    <xdr:to>
      <xdr:col>11</xdr:col>
      <xdr:colOff>314325</xdr:colOff>
      <xdr:row>294</xdr:row>
      <xdr:rowOff>133350</xdr:rowOff>
    </xdr:to>
    <xdr:sp macro="" textlink="">
      <xdr:nvSpPr>
        <xdr:cNvPr id="51097" name="AutoShape 1" descr="Eine Matrixformel, die Konstanten verwendet">
          <a:extLst>
            <a:ext uri="{FF2B5EF4-FFF2-40B4-BE49-F238E27FC236}">
              <a16:creationId xmlns:a16="http://schemas.microsoft.com/office/drawing/2014/main" id="{F0347641-76E3-640F-E980-8323A4A71F40}"/>
            </a:ext>
          </a:extLst>
        </xdr:cNvPr>
        <xdr:cNvSpPr>
          <a:spLocks noChangeAspect="1" noChangeArrowheads="1"/>
        </xdr:cNvSpPr>
      </xdr:nvSpPr>
      <xdr:spPr bwMode="auto">
        <a:xfrm>
          <a:off x="8096250" y="477583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293</xdr:row>
      <xdr:rowOff>0</xdr:rowOff>
    </xdr:from>
    <xdr:to>
      <xdr:col>11</xdr:col>
      <xdr:colOff>314325</xdr:colOff>
      <xdr:row>294</xdr:row>
      <xdr:rowOff>133350</xdr:rowOff>
    </xdr:to>
    <xdr:sp macro="" textlink="">
      <xdr:nvSpPr>
        <xdr:cNvPr id="51098" name="AutoShape 1" descr="Eine Matrixformel, die Konstanten verwendet">
          <a:extLst>
            <a:ext uri="{FF2B5EF4-FFF2-40B4-BE49-F238E27FC236}">
              <a16:creationId xmlns:a16="http://schemas.microsoft.com/office/drawing/2014/main" id="{B772054C-50D6-2ABE-6B4F-44A02E03E383}"/>
            </a:ext>
          </a:extLst>
        </xdr:cNvPr>
        <xdr:cNvSpPr>
          <a:spLocks noChangeAspect="1" noChangeArrowheads="1"/>
        </xdr:cNvSpPr>
      </xdr:nvSpPr>
      <xdr:spPr bwMode="auto">
        <a:xfrm>
          <a:off x="8096250" y="477583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293</xdr:row>
      <xdr:rowOff>0</xdr:rowOff>
    </xdr:from>
    <xdr:to>
      <xdr:col>11</xdr:col>
      <xdr:colOff>314325</xdr:colOff>
      <xdr:row>294</xdr:row>
      <xdr:rowOff>133350</xdr:rowOff>
    </xdr:to>
    <xdr:sp macro="" textlink="">
      <xdr:nvSpPr>
        <xdr:cNvPr id="51099" name="AutoShape 1" descr="Eine Matrixformel, die Konstanten verwendet">
          <a:extLst>
            <a:ext uri="{FF2B5EF4-FFF2-40B4-BE49-F238E27FC236}">
              <a16:creationId xmlns:a16="http://schemas.microsoft.com/office/drawing/2014/main" id="{B38B3B8E-CE34-2672-8457-F76493A615D3}"/>
            </a:ext>
          </a:extLst>
        </xdr:cNvPr>
        <xdr:cNvSpPr>
          <a:spLocks noChangeAspect="1" noChangeArrowheads="1"/>
        </xdr:cNvSpPr>
      </xdr:nvSpPr>
      <xdr:spPr bwMode="auto">
        <a:xfrm>
          <a:off x="8096250" y="477583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53</xdr:row>
      <xdr:rowOff>0</xdr:rowOff>
    </xdr:from>
    <xdr:to>
      <xdr:col>11</xdr:col>
      <xdr:colOff>314325</xdr:colOff>
      <xdr:row>54</xdr:row>
      <xdr:rowOff>133350</xdr:rowOff>
    </xdr:to>
    <xdr:sp macro="" textlink="">
      <xdr:nvSpPr>
        <xdr:cNvPr id="51100" name="AutoShape 1" descr="Eine Matrixformel, die Konstanten verwendet">
          <a:extLst>
            <a:ext uri="{FF2B5EF4-FFF2-40B4-BE49-F238E27FC236}">
              <a16:creationId xmlns:a16="http://schemas.microsoft.com/office/drawing/2014/main" id="{B0FCD26E-6F7C-9DEE-C3C2-1E47EBE5A671}"/>
            </a:ext>
          </a:extLst>
        </xdr:cNvPr>
        <xdr:cNvSpPr>
          <a:spLocks noChangeAspect="1" noChangeArrowheads="1"/>
        </xdr:cNvSpPr>
      </xdr:nvSpPr>
      <xdr:spPr bwMode="auto">
        <a:xfrm>
          <a:off x="8096250" y="88963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53</xdr:row>
      <xdr:rowOff>0</xdr:rowOff>
    </xdr:from>
    <xdr:to>
      <xdr:col>11</xdr:col>
      <xdr:colOff>314325</xdr:colOff>
      <xdr:row>54</xdr:row>
      <xdr:rowOff>133350</xdr:rowOff>
    </xdr:to>
    <xdr:sp macro="" textlink="">
      <xdr:nvSpPr>
        <xdr:cNvPr id="51101" name="AutoShape 1" descr="Eine Matrixformel, die Konstanten verwendet">
          <a:extLst>
            <a:ext uri="{FF2B5EF4-FFF2-40B4-BE49-F238E27FC236}">
              <a16:creationId xmlns:a16="http://schemas.microsoft.com/office/drawing/2014/main" id="{33261691-6414-EE72-E50D-FC40437E6DBF}"/>
            </a:ext>
          </a:extLst>
        </xdr:cNvPr>
        <xdr:cNvSpPr>
          <a:spLocks noChangeAspect="1" noChangeArrowheads="1"/>
        </xdr:cNvSpPr>
      </xdr:nvSpPr>
      <xdr:spPr bwMode="auto">
        <a:xfrm>
          <a:off x="8096250" y="88963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53</xdr:row>
      <xdr:rowOff>0</xdr:rowOff>
    </xdr:from>
    <xdr:to>
      <xdr:col>11</xdr:col>
      <xdr:colOff>314325</xdr:colOff>
      <xdr:row>54</xdr:row>
      <xdr:rowOff>133350</xdr:rowOff>
    </xdr:to>
    <xdr:sp macro="" textlink="">
      <xdr:nvSpPr>
        <xdr:cNvPr id="51102" name="AutoShape 1" descr="Eine Matrixformel, die Konstanten verwendet">
          <a:extLst>
            <a:ext uri="{FF2B5EF4-FFF2-40B4-BE49-F238E27FC236}">
              <a16:creationId xmlns:a16="http://schemas.microsoft.com/office/drawing/2014/main" id="{D6A5DACC-3C3E-47CB-BAF1-E36A094C88DB}"/>
            </a:ext>
          </a:extLst>
        </xdr:cNvPr>
        <xdr:cNvSpPr>
          <a:spLocks noChangeAspect="1" noChangeArrowheads="1"/>
        </xdr:cNvSpPr>
      </xdr:nvSpPr>
      <xdr:spPr bwMode="auto">
        <a:xfrm>
          <a:off x="8096250" y="88963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53</xdr:row>
      <xdr:rowOff>0</xdr:rowOff>
    </xdr:from>
    <xdr:to>
      <xdr:col>11</xdr:col>
      <xdr:colOff>314325</xdr:colOff>
      <xdr:row>54</xdr:row>
      <xdr:rowOff>133350</xdr:rowOff>
    </xdr:to>
    <xdr:sp macro="" textlink="">
      <xdr:nvSpPr>
        <xdr:cNvPr id="51103" name="AutoShape 1" descr="Eine Matrixformel, die Konstanten verwendet">
          <a:extLst>
            <a:ext uri="{FF2B5EF4-FFF2-40B4-BE49-F238E27FC236}">
              <a16:creationId xmlns:a16="http://schemas.microsoft.com/office/drawing/2014/main" id="{A4572BF5-F2AB-EC42-A7E8-3317DE888933}"/>
            </a:ext>
          </a:extLst>
        </xdr:cNvPr>
        <xdr:cNvSpPr>
          <a:spLocks noChangeAspect="1" noChangeArrowheads="1"/>
        </xdr:cNvSpPr>
      </xdr:nvSpPr>
      <xdr:spPr bwMode="auto">
        <a:xfrm>
          <a:off x="8096250" y="88963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53</xdr:row>
      <xdr:rowOff>0</xdr:rowOff>
    </xdr:from>
    <xdr:to>
      <xdr:col>11</xdr:col>
      <xdr:colOff>314325</xdr:colOff>
      <xdr:row>54</xdr:row>
      <xdr:rowOff>133350</xdr:rowOff>
    </xdr:to>
    <xdr:sp macro="" textlink="">
      <xdr:nvSpPr>
        <xdr:cNvPr id="51104" name="AutoShape 1" descr="Eine Matrixformel, die Konstanten verwendet">
          <a:extLst>
            <a:ext uri="{FF2B5EF4-FFF2-40B4-BE49-F238E27FC236}">
              <a16:creationId xmlns:a16="http://schemas.microsoft.com/office/drawing/2014/main" id="{E3AF1611-DAF1-4D9A-92EB-666D6136F08A}"/>
            </a:ext>
          </a:extLst>
        </xdr:cNvPr>
        <xdr:cNvSpPr>
          <a:spLocks noChangeAspect="1" noChangeArrowheads="1"/>
        </xdr:cNvSpPr>
      </xdr:nvSpPr>
      <xdr:spPr bwMode="auto">
        <a:xfrm>
          <a:off x="8096250" y="88963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53</xdr:row>
      <xdr:rowOff>0</xdr:rowOff>
    </xdr:from>
    <xdr:to>
      <xdr:col>11</xdr:col>
      <xdr:colOff>314325</xdr:colOff>
      <xdr:row>54</xdr:row>
      <xdr:rowOff>133350</xdr:rowOff>
    </xdr:to>
    <xdr:sp macro="" textlink="">
      <xdr:nvSpPr>
        <xdr:cNvPr id="51105" name="AutoShape 1" descr="Eine Matrixformel, die Konstanten verwendet">
          <a:extLst>
            <a:ext uri="{FF2B5EF4-FFF2-40B4-BE49-F238E27FC236}">
              <a16:creationId xmlns:a16="http://schemas.microsoft.com/office/drawing/2014/main" id="{2407BAC7-D0AE-1B4F-630F-1A754B4F0181}"/>
            </a:ext>
          </a:extLst>
        </xdr:cNvPr>
        <xdr:cNvSpPr>
          <a:spLocks noChangeAspect="1" noChangeArrowheads="1"/>
        </xdr:cNvSpPr>
      </xdr:nvSpPr>
      <xdr:spPr bwMode="auto">
        <a:xfrm>
          <a:off x="8096250" y="88963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180</xdr:row>
      <xdr:rowOff>0</xdr:rowOff>
    </xdr:from>
    <xdr:to>
      <xdr:col>11</xdr:col>
      <xdr:colOff>314325</xdr:colOff>
      <xdr:row>181</xdr:row>
      <xdr:rowOff>133350</xdr:rowOff>
    </xdr:to>
    <xdr:sp macro="" textlink="">
      <xdr:nvSpPr>
        <xdr:cNvPr id="51106" name="AutoShape 1" descr="Eine Matrixformel, die Konstanten verwendet">
          <a:extLst>
            <a:ext uri="{FF2B5EF4-FFF2-40B4-BE49-F238E27FC236}">
              <a16:creationId xmlns:a16="http://schemas.microsoft.com/office/drawing/2014/main" id="{2FAD1B49-D917-7931-2143-B830FA39B913}"/>
            </a:ext>
          </a:extLst>
        </xdr:cNvPr>
        <xdr:cNvSpPr>
          <a:spLocks noChangeAspect="1" noChangeArrowheads="1"/>
        </xdr:cNvSpPr>
      </xdr:nvSpPr>
      <xdr:spPr bwMode="auto">
        <a:xfrm>
          <a:off x="8096250" y="294608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180</xdr:row>
      <xdr:rowOff>0</xdr:rowOff>
    </xdr:from>
    <xdr:to>
      <xdr:col>11</xdr:col>
      <xdr:colOff>314325</xdr:colOff>
      <xdr:row>181</xdr:row>
      <xdr:rowOff>133350</xdr:rowOff>
    </xdr:to>
    <xdr:sp macro="" textlink="">
      <xdr:nvSpPr>
        <xdr:cNvPr id="51107" name="AutoShape 1" descr="Eine Matrixformel, die Konstanten verwendet">
          <a:extLst>
            <a:ext uri="{FF2B5EF4-FFF2-40B4-BE49-F238E27FC236}">
              <a16:creationId xmlns:a16="http://schemas.microsoft.com/office/drawing/2014/main" id="{87C2B6E4-ED4B-94C6-50BF-DB1EA674C03D}"/>
            </a:ext>
          </a:extLst>
        </xdr:cNvPr>
        <xdr:cNvSpPr>
          <a:spLocks noChangeAspect="1" noChangeArrowheads="1"/>
        </xdr:cNvSpPr>
      </xdr:nvSpPr>
      <xdr:spPr bwMode="auto">
        <a:xfrm>
          <a:off x="8096250" y="294608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180</xdr:row>
      <xdr:rowOff>0</xdr:rowOff>
    </xdr:from>
    <xdr:to>
      <xdr:col>11</xdr:col>
      <xdr:colOff>314325</xdr:colOff>
      <xdr:row>181</xdr:row>
      <xdr:rowOff>133350</xdr:rowOff>
    </xdr:to>
    <xdr:sp macro="" textlink="">
      <xdr:nvSpPr>
        <xdr:cNvPr id="51108" name="AutoShape 1" descr="Eine Matrixformel, die Konstanten verwendet">
          <a:extLst>
            <a:ext uri="{FF2B5EF4-FFF2-40B4-BE49-F238E27FC236}">
              <a16:creationId xmlns:a16="http://schemas.microsoft.com/office/drawing/2014/main" id="{1B0AA964-2D8E-3FFB-532A-67610B835477}"/>
            </a:ext>
          </a:extLst>
        </xdr:cNvPr>
        <xdr:cNvSpPr>
          <a:spLocks noChangeAspect="1" noChangeArrowheads="1"/>
        </xdr:cNvSpPr>
      </xdr:nvSpPr>
      <xdr:spPr bwMode="auto">
        <a:xfrm>
          <a:off x="8096250" y="294608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180</xdr:row>
      <xdr:rowOff>0</xdr:rowOff>
    </xdr:from>
    <xdr:to>
      <xdr:col>11</xdr:col>
      <xdr:colOff>314325</xdr:colOff>
      <xdr:row>181</xdr:row>
      <xdr:rowOff>133350</xdr:rowOff>
    </xdr:to>
    <xdr:sp macro="" textlink="">
      <xdr:nvSpPr>
        <xdr:cNvPr id="51109" name="AutoShape 1" descr="Eine Matrixformel, die Konstanten verwendet">
          <a:extLst>
            <a:ext uri="{FF2B5EF4-FFF2-40B4-BE49-F238E27FC236}">
              <a16:creationId xmlns:a16="http://schemas.microsoft.com/office/drawing/2014/main" id="{DF377BD5-5611-D251-2F18-D0E1B557C870}"/>
            </a:ext>
          </a:extLst>
        </xdr:cNvPr>
        <xdr:cNvSpPr>
          <a:spLocks noChangeAspect="1" noChangeArrowheads="1"/>
        </xdr:cNvSpPr>
      </xdr:nvSpPr>
      <xdr:spPr bwMode="auto">
        <a:xfrm>
          <a:off x="8096250" y="294608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180</xdr:row>
      <xdr:rowOff>0</xdr:rowOff>
    </xdr:from>
    <xdr:to>
      <xdr:col>11</xdr:col>
      <xdr:colOff>314325</xdr:colOff>
      <xdr:row>181</xdr:row>
      <xdr:rowOff>133350</xdr:rowOff>
    </xdr:to>
    <xdr:sp macro="" textlink="">
      <xdr:nvSpPr>
        <xdr:cNvPr id="51110" name="AutoShape 1" descr="Eine Matrixformel, die Konstanten verwendet">
          <a:extLst>
            <a:ext uri="{FF2B5EF4-FFF2-40B4-BE49-F238E27FC236}">
              <a16:creationId xmlns:a16="http://schemas.microsoft.com/office/drawing/2014/main" id="{24BA6B7C-69CF-DC21-239D-20CB39B13831}"/>
            </a:ext>
          </a:extLst>
        </xdr:cNvPr>
        <xdr:cNvSpPr>
          <a:spLocks noChangeAspect="1" noChangeArrowheads="1"/>
        </xdr:cNvSpPr>
      </xdr:nvSpPr>
      <xdr:spPr bwMode="auto">
        <a:xfrm>
          <a:off x="8096250" y="294608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180</xdr:row>
      <xdr:rowOff>0</xdr:rowOff>
    </xdr:from>
    <xdr:to>
      <xdr:col>11</xdr:col>
      <xdr:colOff>314325</xdr:colOff>
      <xdr:row>181</xdr:row>
      <xdr:rowOff>133350</xdr:rowOff>
    </xdr:to>
    <xdr:sp macro="" textlink="">
      <xdr:nvSpPr>
        <xdr:cNvPr id="51111" name="AutoShape 1" descr="Eine Matrixformel, die Konstanten verwendet">
          <a:extLst>
            <a:ext uri="{FF2B5EF4-FFF2-40B4-BE49-F238E27FC236}">
              <a16:creationId xmlns:a16="http://schemas.microsoft.com/office/drawing/2014/main" id="{583FAEB6-2D26-4F9B-F8DD-C817D2184551}"/>
            </a:ext>
          </a:extLst>
        </xdr:cNvPr>
        <xdr:cNvSpPr>
          <a:spLocks noChangeAspect="1" noChangeArrowheads="1"/>
        </xdr:cNvSpPr>
      </xdr:nvSpPr>
      <xdr:spPr bwMode="auto">
        <a:xfrm>
          <a:off x="8096250" y="294608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188</xdr:row>
      <xdr:rowOff>0</xdr:rowOff>
    </xdr:from>
    <xdr:to>
      <xdr:col>11</xdr:col>
      <xdr:colOff>314325</xdr:colOff>
      <xdr:row>189</xdr:row>
      <xdr:rowOff>133350</xdr:rowOff>
    </xdr:to>
    <xdr:sp macro="" textlink="">
      <xdr:nvSpPr>
        <xdr:cNvPr id="51112" name="AutoShape 1" descr="Eine Matrixformel, die Konstanten verwendet">
          <a:extLst>
            <a:ext uri="{FF2B5EF4-FFF2-40B4-BE49-F238E27FC236}">
              <a16:creationId xmlns:a16="http://schemas.microsoft.com/office/drawing/2014/main" id="{EE4D4888-7406-3476-BCEC-18955FA47AE4}"/>
            </a:ext>
          </a:extLst>
        </xdr:cNvPr>
        <xdr:cNvSpPr>
          <a:spLocks noChangeAspect="1" noChangeArrowheads="1"/>
        </xdr:cNvSpPr>
      </xdr:nvSpPr>
      <xdr:spPr bwMode="auto">
        <a:xfrm>
          <a:off x="8096250" y="307562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188</xdr:row>
      <xdr:rowOff>0</xdr:rowOff>
    </xdr:from>
    <xdr:to>
      <xdr:col>11</xdr:col>
      <xdr:colOff>314325</xdr:colOff>
      <xdr:row>189</xdr:row>
      <xdr:rowOff>133350</xdr:rowOff>
    </xdr:to>
    <xdr:sp macro="" textlink="">
      <xdr:nvSpPr>
        <xdr:cNvPr id="51113" name="AutoShape 1" descr="Eine Matrixformel, die Konstanten verwendet">
          <a:extLst>
            <a:ext uri="{FF2B5EF4-FFF2-40B4-BE49-F238E27FC236}">
              <a16:creationId xmlns:a16="http://schemas.microsoft.com/office/drawing/2014/main" id="{F6CB660A-1668-7A96-B660-8576D1D1F8B4}"/>
            </a:ext>
          </a:extLst>
        </xdr:cNvPr>
        <xdr:cNvSpPr>
          <a:spLocks noChangeAspect="1" noChangeArrowheads="1"/>
        </xdr:cNvSpPr>
      </xdr:nvSpPr>
      <xdr:spPr bwMode="auto">
        <a:xfrm>
          <a:off x="8096250" y="307562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188</xdr:row>
      <xdr:rowOff>0</xdr:rowOff>
    </xdr:from>
    <xdr:to>
      <xdr:col>11</xdr:col>
      <xdr:colOff>314325</xdr:colOff>
      <xdr:row>189</xdr:row>
      <xdr:rowOff>133350</xdr:rowOff>
    </xdr:to>
    <xdr:sp macro="" textlink="">
      <xdr:nvSpPr>
        <xdr:cNvPr id="51114" name="AutoShape 1" descr="Eine Matrixformel, die Konstanten verwendet">
          <a:extLst>
            <a:ext uri="{FF2B5EF4-FFF2-40B4-BE49-F238E27FC236}">
              <a16:creationId xmlns:a16="http://schemas.microsoft.com/office/drawing/2014/main" id="{86630A45-94BD-2F53-C736-6398ABD14618}"/>
            </a:ext>
          </a:extLst>
        </xdr:cNvPr>
        <xdr:cNvSpPr>
          <a:spLocks noChangeAspect="1" noChangeArrowheads="1"/>
        </xdr:cNvSpPr>
      </xdr:nvSpPr>
      <xdr:spPr bwMode="auto">
        <a:xfrm>
          <a:off x="8096250" y="307562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188</xdr:row>
      <xdr:rowOff>0</xdr:rowOff>
    </xdr:from>
    <xdr:to>
      <xdr:col>11</xdr:col>
      <xdr:colOff>314325</xdr:colOff>
      <xdr:row>189</xdr:row>
      <xdr:rowOff>133350</xdr:rowOff>
    </xdr:to>
    <xdr:sp macro="" textlink="">
      <xdr:nvSpPr>
        <xdr:cNvPr id="51115" name="AutoShape 1" descr="Eine Matrixformel, die Konstanten verwendet">
          <a:extLst>
            <a:ext uri="{FF2B5EF4-FFF2-40B4-BE49-F238E27FC236}">
              <a16:creationId xmlns:a16="http://schemas.microsoft.com/office/drawing/2014/main" id="{4F96C357-1F38-096A-FB5B-57AE0C7B6702}"/>
            </a:ext>
          </a:extLst>
        </xdr:cNvPr>
        <xdr:cNvSpPr>
          <a:spLocks noChangeAspect="1" noChangeArrowheads="1"/>
        </xdr:cNvSpPr>
      </xdr:nvSpPr>
      <xdr:spPr bwMode="auto">
        <a:xfrm>
          <a:off x="8096250" y="307562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188</xdr:row>
      <xdr:rowOff>0</xdr:rowOff>
    </xdr:from>
    <xdr:to>
      <xdr:col>11</xdr:col>
      <xdr:colOff>314325</xdr:colOff>
      <xdr:row>189</xdr:row>
      <xdr:rowOff>133350</xdr:rowOff>
    </xdr:to>
    <xdr:sp macro="" textlink="">
      <xdr:nvSpPr>
        <xdr:cNvPr id="51116" name="AutoShape 1" descr="Eine Matrixformel, die Konstanten verwendet">
          <a:extLst>
            <a:ext uri="{FF2B5EF4-FFF2-40B4-BE49-F238E27FC236}">
              <a16:creationId xmlns:a16="http://schemas.microsoft.com/office/drawing/2014/main" id="{5DB235B2-6B22-05C5-D5DF-38F71F192EB1}"/>
            </a:ext>
          </a:extLst>
        </xdr:cNvPr>
        <xdr:cNvSpPr>
          <a:spLocks noChangeAspect="1" noChangeArrowheads="1"/>
        </xdr:cNvSpPr>
      </xdr:nvSpPr>
      <xdr:spPr bwMode="auto">
        <a:xfrm>
          <a:off x="8096250" y="307562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188</xdr:row>
      <xdr:rowOff>0</xdr:rowOff>
    </xdr:from>
    <xdr:to>
      <xdr:col>11</xdr:col>
      <xdr:colOff>314325</xdr:colOff>
      <xdr:row>189</xdr:row>
      <xdr:rowOff>133350</xdr:rowOff>
    </xdr:to>
    <xdr:sp macro="" textlink="">
      <xdr:nvSpPr>
        <xdr:cNvPr id="51117" name="AutoShape 1" descr="Eine Matrixformel, die Konstanten verwendet">
          <a:extLst>
            <a:ext uri="{FF2B5EF4-FFF2-40B4-BE49-F238E27FC236}">
              <a16:creationId xmlns:a16="http://schemas.microsoft.com/office/drawing/2014/main" id="{109D1F6C-6D29-C3AE-94C8-25C4174B3021}"/>
            </a:ext>
          </a:extLst>
        </xdr:cNvPr>
        <xdr:cNvSpPr>
          <a:spLocks noChangeAspect="1" noChangeArrowheads="1"/>
        </xdr:cNvSpPr>
      </xdr:nvSpPr>
      <xdr:spPr bwMode="auto">
        <a:xfrm>
          <a:off x="8096250" y="307562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41</xdr:row>
      <xdr:rowOff>0</xdr:rowOff>
    </xdr:from>
    <xdr:to>
      <xdr:col>11</xdr:col>
      <xdr:colOff>314325</xdr:colOff>
      <xdr:row>42</xdr:row>
      <xdr:rowOff>133350</xdr:rowOff>
    </xdr:to>
    <xdr:sp macro="" textlink="">
      <xdr:nvSpPr>
        <xdr:cNvPr id="51118" name="AutoShape 1" descr="Eine Matrixformel, die Konstanten verwendet">
          <a:extLst>
            <a:ext uri="{FF2B5EF4-FFF2-40B4-BE49-F238E27FC236}">
              <a16:creationId xmlns:a16="http://schemas.microsoft.com/office/drawing/2014/main" id="{FA2D72F7-1EB0-B82F-DCA8-2220D3811CDA}"/>
            </a:ext>
          </a:extLst>
        </xdr:cNvPr>
        <xdr:cNvSpPr>
          <a:spLocks noChangeAspect="1" noChangeArrowheads="1"/>
        </xdr:cNvSpPr>
      </xdr:nvSpPr>
      <xdr:spPr bwMode="auto">
        <a:xfrm>
          <a:off x="8096250" y="69532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41</xdr:row>
      <xdr:rowOff>0</xdr:rowOff>
    </xdr:from>
    <xdr:to>
      <xdr:col>11</xdr:col>
      <xdr:colOff>314325</xdr:colOff>
      <xdr:row>42</xdr:row>
      <xdr:rowOff>133350</xdr:rowOff>
    </xdr:to>
    <xdr:sp macro="" textlink="">
      <xdr:nvSpPr>
        <xdr:cNvPr id="51119" name="AutoShape 1" descr="Eine Matrixformel, die Konstanten verwendet">
          <a:extLst>
            <a:ext uri="{FF2B5EF4-FFF2-40B4-BE49-F238E27FC236}">
              <a16:creationId xmlns:a16="http://schemas.microsoft.com/office/drawing/2014/main" id="{212B15E5-8A8E-41C2-ABBC-4692D7F7CEBE}"/>
            </a:ext>
          </a:extLst>
        </xdr:cNvPr>
        <xdr:cNvSpPr>
          <a:spLocks noChangeAspect="1" noChangeArrowheads="1"/>
        </xdr:cNvSpPr>
      </xdr:nvSpPr>
      <xdr:spPr bwMode="auto">
        <a:xfrm>
          <a:off x="8096250" y="69532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41</xdr:row>
      <xdr:rowOff>0</xdr:rowOff>
    </xdr:from>
    <xdr:to>
      <xdr:col>11</xdr:col>
      <xdr:colOff>314325</xdr:colOff>
      <xdr:row>42</xdr:row>
      <xdr:rowOff>133350</xdr:rowOff>
    </xdr:to>
    <xdr:sp macro="" textlink="">
      <xdr:nvSpPr>
        <xdr:cNvPr id="51120" name="AutoShape 1" descr="Eine Matrixformel, die Konstanten verwendet">
          <a:extLst>
            <a:ext uri="{FF2B5EF4-FFF2-40B4-BE49-F238E27FC236}">
              <a16:creationId xmlns:a16="http://schemas.microsoft.com/office/drawing/2014/main" id="{CB4D89D1-4BB2-166B-D670-C1E527AE8EC1}"/>
            </a:ext>
          </a:extLst>
        </xdr:cNvPr>
        <xdr:cNvSpPr>
          <a:spLocks noChangeAspect="1" noChangeArrowheads="1"/>
        </xdr:cNvSpPr>
      </xdr:nvSpPr>
      <xdr:spPr bwMode="auto">
        <a:xfrm>
          <a:off x="8096250" y="69532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41</xdr:row>
      <xdr:rowOff>0</xdr:rowOff>
    </xdr:from>
    <xdr:to>
      <xdr:col>11</xdr:col>
      <xdr:colOff>314325</xdr:colOff>
      <xdr:row>42</xdr:row>
      <xdr:rowOff>133350</xdr:rowOff>
    </xdr:to>
    <xdr:sp macro="" textlink="">
      <xdr:nvSpPr>
        <xdr:cNvPr id="51121" name="AutoShape 1" descr="Eine Matrixformel, die Konstanten verwendet">
          <a:extLst>
            <a:ext uri="{FF2B5EF4-FFF2-40B4-BE49-F238E27FC236}">
              <a16:creationId xmlns:a16="http://schemas.microsoft.com/office/drawing/2014/main" id="{2C1D6E32-A871-4995-AC09-78AB46CE4D15}"/>
            </a:ext>
          </a:extLst>
        </xdr:cNvPr>
        <xdr:cNvSpPr>
          <a:spLocks noChangeAspect="1" noChangeArrowheads="1"/>
        </xdr:cNvSpPr>
      </xdr:nvSpPr>
      <xdr:spPr bwMode="auto">
        <a:xfrm>
          <a:off x="8096250" y="69532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41</xdr:row>
      <xdr:rowOff>0</xdr:rowOff>
    </xdr:from>
    <xdr:to>
      <xdr:col>11</xdr:col>
      <xdr:colOff>314325</xdr:colOff>
      <xdr:row>42</xdr:row>
      <xdr:rowOff>133350</xdr:rowOff>
    </xdr:to>
    <xdr:sp macro="" textlink="">
      <xdr:nvSpPr>
        <xdr:cNvPr id="51122" name="AutoShape 1" descr="Eine Matrixformel, die Konstanten verwendet">
          <a:extLst>
            <a:ext uri="{FF2B5EF4-FFF2-40B4-BE49-F238E27FC236}">
              <a16:creationId xmlns:a16="http://schemas.microsoft.com/office/drawing/2014/main" id="{F817B8FD-E72D-7749-2D01-7E1480E2E543}"/>
            </a:ext>
          </a:extLst>
        </xdr:cNvPr>
        <xdr:cNvSpPr>
          <a:spLocks noChangeAspect="1" noChangeArrowheads="1"/>
        </xdr:cNvSpPr>
      </xdr:nvSpPr>
      <xdr:spPr bwMode="auto">
        <a:xfrm>
          <a:off x="8096250" y="69532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41</xdr:row>
      <xdr:rowOff>0</xdr:rowOff>
    </xdr:from>
    <xdr:to>
      <xdr:col>11</xdr:col>
      <xdr:colOff>314325</xdr:colOff>
      <xdr:row>42</xdr:row>
      <xdr:rowOff>133350</xdr:rowOff>
    </xdr:to>
    <xdr:sp macro="" textlink="">
      <xdr:nvSpPr>
        <xdr:cNvPr id="51123" name="AutoShape 1" descr="Eine Matrixformel, die Konstanten verwendet">
          <a:extLst>
            <a:ext uri="{FF2B5EF4-FFF2-40B4-BE49-F238E27FC236}">
              <a16:creationId xmlns:a16="http://schemas.microsoft.com/office/drawing/2014/main" id="{44BF4A1C-53E6-B208-B957-C5E1092CB6CE}"/>
            </a:ext>
          </a:extLst>
        </xdr:cNvPr>
        <xdr:cNvSpPr>
          <a:spLocks noChangeAspect="1" noChangeArrowheads="1"/>
        </xdr:cNvSpPr>
      </xdr:nvSpPr>
      <xdr:spPr bwMode="auto">
        <a:xfrm>
          <a:off x="8096250" y="69532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206</xdr:row>
      <xdr:rowOff>0</xdr:rowOff>
    </xdr:from>
    <xdr:to>
      <xdr:col>11</xdr:col>
      <xdr:colOff>314325</xdr:colOff>
      <xdr:row>207</xdr:row>
      <xdr:rowOff>133350</xdr:rowOff>
    </xdr:to>
    <xdr:sp macro="" textlink="">
      <xdr:nvSpPr>
        <xdr:cNvPr id="51124" name="AutoShape 1" descr="Eine Matrixformel, die Konstanten verwendet">
          <a:extLst>
            <a:ext uri="{FF2B5EF4-FFF2-40B4-BE49-F238E27FC236}">
              <a16:creationId xmlns:a16="http://schemas.microsoft.com/office/drawing/2014/main" id="{E4BF9146-5DFD-AC88-6118-971FD0C8711B}"/>
            </a:ext>
          </a:extLst>
        </xdr:cNvPr>
        <xdr:cNvSpPr>
          <a:spLocks noChangeAspect="1" noChangeArrowheads="1"/>
        </xdr:cNvSpPr>
      </xdr:nvSpPr>
      <xdr:spPr bwMode="auto">
        <a:xfrm>
          <a:off x="8096250" y="336708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206</xdr:row>
      <xdr:rowOff>0</xdr:rowOff>
    </xdr:from>
    <xdr:to>
      <xdr:col>11</xdr:col>
      <xdr:colOff>314325</xdr:colOff>
      <xdr:row>207</xdr:row>
      <xdr:rowOff>133350</xdr:rowOff>
    </xdr:to>
    <xdr:sp macro="" textlink="">
      <xdr:nvSpPr>
        <xdr:cNvPr id="51125" name="AutoShape 1" descr="Eine Matrixformel, die Konstanten verwendet">
          <a:extLst>
            <a:ext uri="{FF2B5EF4-FFF2-40B4-BE49-F238E27FC236}">
              <a16:creationId xmlns:a16="http://schemas.microsoft.com/office/drawing/2014/main" id="{404C4A60-187C-C5E6-F692-39E04711A903}"/>
            </a:ext>
          </a:extLst>
        </xdr:cNvPr>
        <xdr:cNvSpPr>
          <a:spLocks noChangeAspect="1" noChangeArrowheads="1"/>
        </xdr:cNvSpPr>
      </xdr:nvSpPr>
      <xdr:spPr bwMode="auto">
        <a:xfrm>
          <a:off x="8096250" y="336708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206</xdr:row>
      <xdr:rowOff>0</xdr:rowOff>
    </xdr:from>
    <xdr:to>
      <xdr:col>11</xdr:col>
      <xdr:colOff>314325</xdr:colOff>
      <xdr:row>207</xdr:row>
      <xdr:rowOff>133350</xdr:rowOff>
    </xdr:to>
    <xdr:sp macro="" textlink="">
      <xdr:nvSpPr>
        <xdr:cNvPr id="51126" name="AutoShape 1" descr="Eine Matrixformel, die Konstanten verwendet">
          <a:extLst>
            <a:ext uri="{FF2B5EF4-FFF2-40B4-BE49-F238E27FC236}">
              <a16:creationId xmlns:a16="http://schemas.microsoft.com/office/drawing/2014/main" id="{B7B075DC-8DBA-CCE4-3034-A644B69DE64F}"/>
            </a:ext>
          </a:extLst>
        </xdr:cNvPr>
        <xdr:cNvSpPr>
          <a:spLocks noChangeAspect="1" noChangeArrowheads="1"/>
        </xdr:cNvSpPr>
      </xdr:nvSpPr>
      <xdr:spPr bwMode="auto">
        <a:xfrm>
          <a:off x="8096250" y="336708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206</xdr:row>
      <xdr:rowOff>0</xdr:rowOff>
    </xdr:from>
    <xdr:to>
      <xdr:col>11</xdr:col>
      <xdr:colOff>314325</xdr:colOff>
      <xdr:row>207</xdr:row>
      <xdr:rowOff>133350</xdr:rowOff>
    </xdr:to>
    <xdr:sp macro="" textlink="">
      <xdr:nvSpPr>
        <xdr:cNvPr id="51127" name="AutoShape 1" descr="Eine Matrixformel, die Konstanten verwendet">
          <a:extLst>
            <a:ext uri="{FF2B5EF4-FFF2-40B4-BE49-F238E27FC236}">
              <a16:creationId xmlns:a16="http://schemas.microsoft.com/office/drawing/2014/main" id="{7965A56D-8A3F-8DCA-E807-17A7B70728B5}"/>
            </a:ext>
          </a:extLst>
        </xdr:cNvPr>
        <xdr:cNvSpPr>
          <a:spLocks noChangeAspect="1" noChangeArrowheads="1"/>
        </xdr:cNvSpPr>
      </xdr:nvSpPr>
      <xdr:spPr bwMode="auto">
        <a:xfrm>
          <a:off x="8096250" y="336708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206</xdr:row>
      <xdr:rowOff>0</xdr:rowOff>
    </xdr:from>
    <xdr:to>
      <xdr:col>11</xdr:col>
      <xdr:colOff>314325</xdr:colOff>
      <xdr:row>207</xdr:row>
      <xdr:rowOff>133350</xdr:rowOff>
    </xdr:to>
    <xdr:sp macro="" textlink="">
      <xdr:nvSpPr>
        <xdr:cNvPr id="51128" name="AutoShape 1" descr="Eine Matrixformel, die Konstanten verwendet">
          <a:extLst>
            <a:ext uri="{FF2B5EF4-FFF2-40B4-BE49-F238E27FC236}">
              <a16:creationId xmlns:a16="http://schemas.microsoft.com/office/drawing/2014/main" id="{8CF9AF2A-867E-2E2D-DA4C-D35AD7FBED47}"/>
            </a:ext>
          </a:extLst>
        </xdr:cNvPr>
        <xdr:cNvSpPr>
          <a:spLocks noChangeAspect="1" noChangeArrowheads="1"/>
        </xdr:cNvSpPr>
      </xdr:nvSpPr>
      <xdr:spPr bwMode="auto">
        <a:xfrm>
          <a:off x="8096250" y="336708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206</xdr:row>
      <xdr:rowOff>0</xdr:rowOff>
    </xdr:from>
    <xdr:to>
      <xdr:col>11</xdr:col>
      <xdr:colOff>314325</xdr:colOff>
      <xdr:row>207</xdr:row>
      <xdr:rowOff>133350</xdr:rowOff>
    </xdr:to>
    <xdr:sp macro="" textlink="">
      <xdr:nvSpPr>
        <xdr:cNvPr id="51129" name="AutoShape 1" descr="Eine Matrixformel, die Konstanten verwendet">
          <a:extLst>
            <a:ext uri="{FF2B5EF4-FFF2-40B4-BE49-F238E27FC236}">
              <a16:creationId xmlns:a16="http://schemas.microsoft.com/office/drawing/2014/main" id="{4D1FBAAB-7E37-0A72-13DF-8C7E96987D49}"/>
            </a:ext>
          </a:extLst>
        </xdr:cNvPr>
        <xdr:cNvSpPr>
          <a:spLocks noChangeAspect="1" noChangeArrowheads="1"/>
        </xdr:cNvSpPr>
      </xdr:nvSpPr>
      <xdr:spPr bwMode="auto">
        <a:xfrm>
          <a:off x="8096250" y="336708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279</xdr:row>
      <xdr:rowOff>0</xdr:rowOff>
    </xdr:from>
    <xdr:to>
      <xdr:col>11</xdr:col>
      <xdr:colOff>314325</xdr:colOff>
      <xdr:row>280</xdr:row>
      <xdr:rowOff>133350</xdr:rowOff>
    </xdr:to>
    <xdr:sp macro="" textlink="">
      <xdr:nvSpPr>
        <xdr:cNvPr id="51130" name="AutoShape 1" descr="Eine Matrixformel, die Konstanten verwendet">
          <a:extLst>
            <a:ext uri="{FF2B5EF4-FFF2-40B4-BE49-F238E27FC236}">
              <a16:creationId xmlns:a16="http://schemas.microsoft.com/office/drawing/2014/main" id="{C0FD9756-A383-D0CF-3463-EF3B88C8824E}"/>
            </a:ext>
          </a:extLst>
        </xdr:cNvPr>
        <xdr:cNvSpPr>
          <a:spLocks noChangeAspect="1" noChangeArrowheads="1"/>
        </xdr:cNvSpPr>
      </xdr:nvSpPr>
      <xdr:spPr bwMode="auto">
        <a:xfrm>
          <a:off x="8096250" y="454914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279</xdr:row>
      <xdr:rowOff>0</xdr:rowOff>
    </xdr:from>
    <xdr:to>
      <xdr:col>11</xdr:col>
      <xdr:colOff>314325</xdr:colOff>
      <xdr:row>280</xdr:row>
      <xdr:rowOff>133350</xdr:rowOff>
    </xdr:to>
    <xdr:sp macro="" textlink="">
      <xdr:nvSpPr>
        <xdr:cNvPr id="51131" name="AutoShape 1" descr="Eine Matrixformel, die Konstanten verwendet">
          <a:extLst>
            <a:ext uri="{FF2B5EF4-FFF2-40B4-BE49-F238E27FC236}">
              <a16:creationId xmlns:a16="http://schemas.microsoft.com/office/drawing/2014/main" id="{1FDF9BE9-607E-6281-4CE4-FD037809B217}"/>
            </a:ext>
          </a:extLst>
        </xdr:cNvPr>
        <xdr:cNvSpPr>
          <a:spLocks noChangeAspect="1" noChangeArrowheads="1"/>
        </xdr:cNvSpPr>
      </xdr:nvSpPr>
      <xdr:spPr bwMode="auto">
        <a:xfrm>
          <a:off x="8096250" y="454914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279</xdr:row>
      <xdr:rowOff>0</xdr:rowOff>
    </xdr:from>
    <xdr:to>
      <xdr:col>11</xdr:col>
      <xdr:colOff>314325</xdr:colOff>
      <xdr:row>280</xdr:row>
      <xdr:rowOff>133350</xdr:rowOff>
    </xdr:to>
    <xdr:sp macro="" textlink="">
      <xdr:nvSpPr>
        <xdr:cNvPr id="51132" name="AutoShape 1" descr="Eine Matrixformel, die Konstanten verwendet">
          <a:extLst>
            <a:ext uri="{FF2B5EF4-FFF2-40B4-BE49-F238E27FC236}">
              <a16:creationId xmlns:a16="http://schemas.microsoft.com/office/drawing/2014/main" id="{521F9CE0-8F32-91F6-3FA8-5F3FC8638CA5}"/>
            </a:ext>
          </a:extLst>
        </xdr:cNvPr>
        <xdr:cNvSpPr>
          <a:spLocks noChangeAspect="1" noChangeArrowheads="1"/>
        </xdr:cNvSpPr>
      </xdr:nvSpPr>
      <xdr:spPr bwMode="auto">
        <a:xfrm>
          <a:off x="8096250" y="454914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279</xdr:row>
      <xdr:rowOff>0</xdr:rowOff>
    </xdr:from>
    <xdr:to>
      <xdr:col>11</xdr:col>
      <xdr:colOff>314325</xdr:colOff>
      <xdr:row>280</xdr:row>
      <xdr:rowOff>133350</xdr:rowOff>
    </xdr:to>
    <xdr:sp macro="" textlink="">
      <xdr:nvSpPr>
        <xdr:cNvPr id="51133" name="AutoShape 1" descr="Eine Matrixformel, die Konstanten verwendet">
          <a:extLst>
            <a:ext uri="{FF2B5EF4-FFF2-40B4-BE49-F238E27FC236}">
              <a16:creationId xmlns:a16="http://schemas.microsoft.com/office/drawing/2014/main" id="{EDB50E2D-E1A7-284D-D7C2-D847408C5FA5}"/>
            </a:ext>
          </a:extLst>
        </xdr:cNvPr>
        <xdr:cNvSpPr>
          <a:spLocks noChangeAspect="1" noChangeArrowheads="1"/>
        </xdr:cNvSpPr>
      </xdr:nvSpPr>
      <xdr:spPr bwMode="auto">
        <a:xfrm>
          <a:off x="8096250" y="454914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279</xdr:row>
      <xdr:rowOff>0</xdr:rowOff>
    </xdr:from>
    <xdr:to>
      <xdr:col>11</xdr:col>
      <xdr:colOff>314325</xdr:colOff>
      <xdr:row>280</xdr:row>
      <xdr:rowOff>133350</xdr:rowOff>
    </xdr:to>
    <xdr:sp macro="" textlink="">
      <xdr:nvSpPr>
        <xdr:cNvPr id="51134" name="AutoShape 1" descr="Eine Matrixformel, die Konstanten verwendet">
          <a:extLst>
            <a:ext uri="{FF2B5EF4-FFF2-40B4-BE49-F238E27FC236}">
              <a16:creationId xmlns:a16="http://schemas.microsoft.com/office/drawing/2014/main" id="{CFB4551E-9F35-0AFC-5E92-59E8BB40B525}"/>
            </a:ext>
          </a:extLst>
        </xdr:cNvPr>
        <xdr:cNvSpPr>
          <a:spLocks noChangeAspect="1" noChangeArrowheads="1"/>
        </xdr:cNvSpPr>
      </xdr:nvSpPr>
      <xdr:spPr bwMode="auto">
        <a:xfrm>
          <a:off x="8096250" y="454914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279</xdr:row>
      <xdr:rowOff>0</xdr:rowOff>
    </xdr:from>
    <xdr:to>
      <xdr:col>11</xdr:col>
      <xdr:colOff>314325</xdr:colOff>
      <xdr:row>280</xdr:row>
      <xdr:rowOff>133350</xdr:rowOff>
    </xdr:to>
    <xdr:sp macro="" textlink="">
      <xdr:nvSpPr>
        <xdr:cNvPr id="51135" name="AutoShape 1" descr="Eine Matrixformel, die Konstanten verwendet">
          <a:extLst>
            <a:ext uri="{FF2B5EF4-FFF2-40B4-BE49-F238E27FC236}">
              <a16:creationId xmlns:a16="http://schemas.microsoft.com/office/drawing/2014/main" id="{918C9C21-0D59-9CE5-5F9E-1C562B05960D}"/>
            </a:ext>
          </a:extLst>
        </xdr:cNvPr>
        <xdr:cNvSpPr>
          <a:spLocks noChangeAspect="1" noChangeArrowheads="1"/>
        </xdr:cNvSpPr>
      </xdr:nvSpPr>
      <xdr:spPr bwMode="auto">
        <a:xfrm>
          <a:off x="8096250" y="454914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288</xdr:row>
      <xdr:rowOff>0</xdr:rowOff>
    </xdr:from>
    <xdr:to>
      <xdr:col>11</xdr:col>
      <xdr:colOff>314325</xdr:colOff>
      <xdr:row>289</xdr:row>
      <xdr:rowOff>133350</xdr:rowOff>
    </xdr:to>
    <xdr:sp macro="" textlink="">
      <xdr:nvSpPr>
        <xdr:cNvPr id="51136" name="AutoShape 1" descr="Eine Matrixformel, die Konstanten verwendet">
          <a:extLst>
            <a:ext uri="{FF2B5EF4-FFF2-40B4-BE49-F238E27FC236}">
              <a16:creationId xmlns:a16="http://schemas.microsoft.com/office/drawing/2014/main" id="{C6BE9F9D-887C-DF0B-E9E0-C1BB6073D2B7}"/>
            </a:ext>
          </a:extLst>
        </xdr:cNvPr>
        <xdr:cNvSpPr>
          <a:spLocks noChangeAspect="1" noChangeArrowheads="1"/>
        </xdr:cNvSpPr>
      </xdr:nvSpPr>
      <xdr:spPr bwMode="auto">
        <a:xfrm>
          <a:off x="8096250" y="469487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288</xdr:row>
      <xdr:rowOff>0</xdr:rowOff>
    </xdr:from>
    <xdr:to>
      <xdr:col>11</xdr:col>
      <xdr:colOff>314325</xdr:colOff>
      <xdr:row>289</xdr:row>
      <xdr:rowOff>133350</xdr:rowOff>
    </xdr:to>
    <xdr:sp macro="" textlink="">
      <xdr:nvSpPr>
        <xdr:cNvPr id="51137" name="AutoShape 1" descr="Eine Matrixformel, die Konstanten verwendet">
          <a:extLst>
            <a:ext uri="{FF2B5EF4-FFF2-40B4-BE49-F238E27FC236}">
              <a16:creationId xmlns:a16="http://schemas.microsoft.com/office/drawing/2014/main" id="{D80A54B3-0FFA-270A-1E3E-EAF5EB85211A}"/>
            </a:ext>
          </a:extLst>
        </xdr:cNvPr>
        <xdr:cNvSpPr>
          <a:spLocks noChangeAspect="1" noChangeArrowheads="1"/>
        </xdr:cNvSpPr>
      </xdr:nvSpPr>
      <xdr:spPr bwMode="auto">
        <a:xfrm>
          <a:off x="8096250" y="469487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288</xdr:row>
      <xdr:rowOff>0</xdr:rowOff>
    </xdr:from>
    <xdr:to>
      <xdr:col>11</xdr:col>
      <xdr:colOff>314325</xdr:colOff>
      <xdr:row>289</xdr:row>
      <xdr:rowOff>133350</xdr:rowOff>
    </xdr:to>
    <xdr:sp macro="" textlink="">
      <xdr:nvSpPr>
        <xdr:cNvPr id="51138" name="AutoShape 1" descr="Eine Matrixformel, die Konstanten verwendet">
          <a:extLst>
            <a:ext uri="{FF2B5EF4-FFF2-40B4-BE49-F238E27FC236}">
              <a16:creationId xmlns:a16="http://schemas.microsoft.com/office/drawing/2014/main" id="{17B46381-9C15-4FC6-D259-5A16FB565E11}"/>
            </a:ext>
          </a:extLst>
        </xdr:cNvPr>
        <xdr:cNvSpPr>
          <a:spLocks noChangeAspect="1" noChangeArrowheads="1"/>
        </xdr:cNvSpPr>
      </xdr:nvSpPr>
      <xdr:spPr bwMode="auto">
        <a:xfrm>
          <a:off x="8096250" y="469487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288</xdr:row>
      <xdr:rowOff>0</xdr:rowOff>
    </xdr:from>
    <xdr:to>
      <xdr:col>11</xdr:col>
      <xdr:colOff>314325</xdr:colOff>
      <xdr:row>289</xdr:row>
      <xdr:rowOff>133350</xdr:rowOff>
    </xdr:to>
    <xdr:sp macro="" textlink="">
      <xdr:nvSpPr>
        <xdr:cNvPr id="51139" name="AutoShape 1" descr="Eine Matrixformel, die Konstanten verwendet">
          <a:extLst>
            <a:ext uri="{FF2B5EF4-FFF2-40B4-BE49-F238E27FC236}">
              <a16:creationId xmlns:a16="http://schemas.microsoft.com/office/drawing/2014/main" id="{72AFEDD8-3F64-F13C-71C1-3D80808DD08E}"/>
            </a:ext>
          </a:extLst>
        </xdr:cNvPr>
        <xdr:cNvSpPr>
          <a:spLocks noChangeAspect="1" noChangeArrowheads="1"/>
        </xdr:cNvSpPr>
      </xdr:nvSpPr>
      <xdr:spPr bwMode="auto">
        <a:xfrm>
          <a:off x="8096250" y="469487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288</xdr:row>
      <xdr:rowOff>0</xdr:rowOff>
    </xdr:from>
    <xdr:to>
      <xdr:col>11</xdr:col>
      <xdr:colOff>314325</xdr:colOff>
      <xdr:row>289</xdr:row>
      <xdr:rowOff>133350</xdr:rowOff>
    </xdr:to>
    <xdr:sp macro="" textlink="">
      <xdr:nvSpPr>
        <xdr:cNvPr id="51140" name="AutoShape 1" descr="Eine Matrixformel, die Konstanten verwendet">
          <a:extLst>
            <a:ext uri="{FF2B5EF4-FFF2-40B4-BE49-F238E27FC236}">
              <a16:creationId xmlns:a16="http://schemas.microsoft.com/office/drawing/2014/main" id="{707C8487-CAF1-2B14-95E6-D38761F7F118}"/>
            </a:ext>
          </a:extLst>
        </xdr:cNvPr>
        <xdr:cNvSpPr>
          <a:spLocks noChangeAspect="1" noChangeArrowheads="1"/>
        </xdr:cNvSpPr>
      </xdr:nvSpPr>
      <xdr:spPr bwMode="auto">
        <a:xfrm>
          <a:off x="8096250" y="469487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288</xdr:row>
      <xdr:rowOff>0</xdr:rowOff>
    </xdr:from>
    <xdr:to>
      <xdr:col>11</xdr:col>
      <xdr:colOff>314325</xdr:colOff>
      <xdr:row>289</xdr:row>
      <xdr:rowOff>133350</xdr:rowOff>
    </xdr:to>
    <xdr:sp macro="" textlink="">
      <xdr:nvSpPr>
        <xdr:cNvPr id="51141" name="AutoShape 1" descr="Eine Matrixformel, die Konstanten verwendet">
          <a:extLst>
            <a:ext uri="{FF2B5EF4-FFF2-40B4-BE49-F238E27FC236}">
              <a16:creationId xmlns:a16="http://schemas.microsoft.com/office/drawing/2014/main" id="{2B094D0E-A508-E80A-5BDF-3EBC496514A0}"/>
            </a:ext>
          </a:extLst>
        </xdr:cNvPr>
        <xdr:cNvSpPr>
          <a:spLocks noChangeAspect="1" noChangeArrowheads="1"/>
        </xdr:cNvSpPr>
      </xdr:nvSpPr>
      <xdr:spPr bwMode="auto">
        <a:xfrm>
          <a:off x="8096250" y="469487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321</xdr:row>
      <xdr:rowOff>0</xdr:rowOff>
    </xdr:from>
    <xdr:to>
      <xdr:col>11</xdr:col>
      <xdr:colOff>314325</xdr:colOff>
      <xdr:row>322</xdr:row>
      <xdr:rowOff>133350</xdr:rowOff>
    </xdr:to>
    <xdr:sp macro="" textlink="">
      <xdr:nvSpPr>
        <xdr:cNvPr id="51142" name="AutoShape 1" descr="Eine Matrixformel, die Konstanten verwendet">
          <a:extLst>
            <a:ext uri="{FF2B5EF4-FFF2-40B4-BE49-F238E27FC236}">
              <a16:creationId xmlns:a16="http://schemas.microsoft.com/office/drawing/2014/main" id="{94EF1439-8146-708B-ACB2-7EF189635AAD}"/>
            </a:ext>
          </a:extLst>
        </xdr:cNvPr>
        <xdr:cNvSpPr>
          <a:spLocks noChangeAspect="1" noChangeArrowheads="1"/>
        </xdr:cNvSpPr>
      </xdr:nvSpPr>
      <xdr:spPr bwMode="auto">
        <a:xfrm>
          <a:off x="8096250" y="522922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321</xdr:row>
      <xdr:rowOff>0</xdr:rowOff>
    </xdr:from>
    <xdr:to>
      <xdr:col>11</xdr:col>
      <xdr:colOff>314325</xdr:colOff>
      <xdr:row>322</xdr:row>
      <xdr:rowOff>133350</xdr:rowOff>
    </xdr:to>
    <xdr:sp macro="" textlink="">
      <xdr:nvSpPr>
        <xdr:cNvPr id="51143" name="AutoShape 1" descr="Eine Matrixformel, die Konstanten verwendet">
          <a:extLst>
            <a:ext uri="{FF2B5EF4-FFF2-40B4-BE49-F238E27FC236}">
              <a16:creationId xmlns:a16="http://schemas.microsoft.com/office/drawing/2014/main" id="{F37E2EC3-7139-4266-12A5-6A8CE360B594}"/>
            </a:ext>
          </a:extLst>
        </xdr:cNvPr>
        <xdr:cNvSpPr>
          <a:spLocks noChangeAspect="1" noChangeArrowheads="1"/>
        </xdr:cNvSpPr>
      </xdr:nvSpPr>
      <xdr:spPr bwMode="auto">
        <a:xfrm>
          <a:off x="8096250" y="522922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321</xdr:row>
      <xdr:rowOff>0</xdr:rowOff>
    </xdr:from>
    <xdr:to>
      <xdr:col>11</xdr:col>
      <xdr:colOff>314325</xdr:colOff>
      <xdr:row>322</xdr:row>
      <xdr:rowOff>133350</xdr:rowOff>
    </xdr:to>
    <xdr:sp macro="" textlink="">
      <xdr:nvSpPr>
        <xdr:cNvPr id="51144" name="AutoShape 1" descr="Eine Matrixformel, die Konstanten verwendet">
          <a:extLst>
            <a:ext uri="{FF2B5EF4-FFF2-40B4-BE49-F238E27FC236}">
              <a16:creationId xmlns:a16="http://schemas.microsoft.com/office/drawing/2014/main" id="{3722DED4-FE13-111B-9D79-6E444F5BDEB5}"/>
            </a:ext>
          </a:extLst>
        </xdr:cNvPr>
        <xdr:cNvSpPr>
          <a:spLocks noChangeAspect="1" noChangeArrowheads="1"/>
        </xdr:cNvSpPr>
      </xdr:nvSpPr>
      <xdr:spPr bwMode="auto">
        <a:xfrm>
          <a:off x="8096250" y="522922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321</xdr:row>
      <xdr:rowOff>0</xdr:rowOff>
    </xdr:from>
    <xdr:to>
      <xdr:col>11</xdr:col>
      <xdr:colOff>314325</xdr:colOff>
      <xdr:row>322</xdr:row>
      <xdr:rowOff>133350</xdr:rowOff>
    </xdr:to>
    <xdr:sp macro="" textlink="">
      <xdr:nvSpPr>
        <xdr:cNvPr id="51145" name="AutoShape 1" descr="Eine Matrixformel, die Konstanten verwendet">
          <a:extLst>
            <a:ext uri="{FF2B5EF4-FFF2-40B4-BE49-F238E27FC236}">
              <a16:creationId xmlns:a16="http://schemas.microsoft.com/office/drawing/2014/main" id="{2AD4BB99-9E94-3184-9360-FD06781C641F}"/>
            </a:ext>
          </a:extLst>
        </xdr:cNvPr>
        <xdr:cNvSpPr>
          <a:spLocks noChangeAspect="1" noChangeArrowheads="1"/>
        </xdr:cNvSpPr>
      </xdr:nvSpPr>
      <xdr:spPr bwMode="auto">
        <a:xfrm>
          <a:off x="8096250" y="522922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321</xdr:row>
      <xdr:rowOff>0</xdr:rowOff>
    </xdr:from>
    <xdr:to>
      <xdr:col>11</xdr:col>
      <xdr:colOff>314325</xdr:colOff>
      <xdr:row>322</xdr:row>
      <xdr:rowOff>133350</xdr:rowOff>
    </xdr:to>
    <xdr:sp macro="" textlink="">
      <xdr:nvSpPr>
        <xdr:cNvPr id="51146" name="AutoShape 1" descr="Eine Matrixformel, die Konstanten verwendet">
          <a:extLst>
            <a:ext uri="{FF2B5EF4-FFF2-40B4-BE49-F238E27FC236}">
              <a16:creationId xmlns:a16="http://schemas.microsoft.com/office/drawing/2014/main" id="{1BB10D1A-6A5B-A047-1648-6957D3903441}"/>
            </a:ext>
          </a:extLst>
        </xdr:cNvPr>
        <xdr:cNvSpPr>
          <a:spLocks noChangeAspect="1" noChangeArrowheads="1"/>
        </xdr:cNvSpPr>
      </xdr:nvSpPr>
      <xdr:spPr bwMode="auto">
        <a:xfrm>
          <a:off x="8096250" y="522922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321</xdr:row>
      <xdr:rowOff>0</xdr:rowOff>
    </xdr:from>
    <xdr:to>
      <xdr:col>11</xdr:col>
      <xdr:colOff>314325</xdr:colOff>
      <xdr:row>322</xdr:row>
      <xdr:rowOff>133350</xdr:rowOff>
    </xdr:to>
    <xdr:sp macro="" textlink="">
      <xdr:nvSpPr>
        <xdr:cNvPr id="51147" name="AutoShape 1" descr="Eine Matrixformel, die Konstanten verwendet">
          <a:extLst>
            <a:ext uri="{FF2B5EF4-FFF2-40B4-BE49-F238E27FC236}">
              <a16:creationId xmlns:a16="http://schemas.microsoft.com/office/drawing/2014/main" id="{ADA15005-356B-70B9-78CD-BE6770528AEB}"/>
            </a:ext>
          </a:extLst>
        </xdr:cNvPr>
        <xdr:cNvSpPr>
          <a:spLocks noChangeAspect="1" noChangeArrowheads="1"/>
        </xdr:cNvSpPr>
      </xdr:nvSpPr>
      <xdr:spPr bwMode="auto">
        <a:xfrm>
          <a:off x="8096250" y="522922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123</xdr:row>
      <xdr:rowOff>0</xdr:rowOff>
    </xdr:from>
    <xdr:to>
      <xdr:col>11</xdr:col>
      <xdr:colOff>314325</xdr:colOff>
      <xdr:row>124</xdr:row>
      <xdr:rowOff>133350</xdr:rowOff>
    </xdr:to>
    <xdr:sp macro="" textlink="">
      <xdr:nvSpPr>
        <xdr:cNvPr id="51148" name="AutoShape 1" descr="Eine Matrixformel, die Konstanten verwendet">
          <a:extLst>
            <a:ext uri="{FF2B5EF4-FFF2-40B4-BE49-F238E27FC236}">
              <a16:creationId xmlns:a16="http://schemas.microsoft.com/office/drawing/2014/main" id="{7C7D9495-66E5-9057-EA6E-3EA46E3A79E7}"/>
            </a:ext>
          </a:extLst>
        </xdr:cNvPr>
        <xdr:cNvSpPr>
          <a:spLocks noChangeAspect="1" noChangeArrowheads="1"/>
        </xdr:cNvSpPr>
      </xdr:nvSpPr>
      <xdr:spPr bwMode="auto">
        <a:xfrm>
          <a:off x="8096250" y="202311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123</xdr:row>
      <xdr:rowOff>0</xdr:rowOff>
    </xdr:from>
    <xdr:to>
      <xdr:col>11</xdr:col>
      <xdr:colOff>314325</xdr:colOff>
      <xdr:row>124</xdr:row>
      <xdr:rowOff>133350</xdr:rowOff>
    </xdr:to>
    <xdr:sp macro="" textlink="">
      <xdr:nvSpPr>
        <xdr:cNvPr id="51149" name="AutoShape 1" descr="Eine Matrixformel, die Konstanten verwendet">
          <a:extLst>
            <a:ext uri="{FF2B5EF4-FFF2-40B4-BE49-F238E27FC236}">
              <a16:creationId xmlns:a16="http://schemas.microsoft.com/office/drawing/2014/main" id="{FE860663-2D37-EE6F-7DB2-5A5252CDEC03}"/>
            </a:ext>
          </a:extLst>
        </xdr:cNvPr>
        <xdr:cNvSpPr>
          <a:spLocks noChangeAspect="1" noChangeArrowheads="1"/>
        </xdr:cNvSpPr>
      </xdr:nvSpPr>
      <xdr:spPr bwMode="auto">
        <a:xfrm>
          <a:off x="8096250" y="202311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123</xdr:row>
      <xdr:rowOff>0</xdr:rowOff>
    </xdr:from>
    <xdr:to>
      <xdr:col>11</xdr:col>
      <xdr:colOff>314325</xdr:colOff>
      <xdr:row>124</xdr:row>
      <xdr:rowOff>133350</xdr:rowOff>
    </xdr:to>
    <xdr:sp macro="" textlink="">
      <xdr:nvSpPr>
        <xdr:cNvPr id="51150" name="AutoShape 1" descr="Eine Matrixformel, die Konstanten verwendet">
          <a:extLst>
            <a:ext uri="{FF2B5EF4-FFF2-40B4-BE49-F238E27FC236}">
              <a16:creationId xmlns:a16="http://schemas.microsoft.com/office/drawing/2014/main" id="{E1F2FB17-18AF-2A64-F63C-432052F11B9A}"/>
            </a:ext>
          </a:extLst>
        </xdr:cNvPr>
        <xdr:cNvSpPr>
          <a:spLocks noChangeAspect="1" noChangeArrowheads="1"/>
        </xdr:cNvSpPr>
      </xdr:nvSpPr>
      <xdr:spPr bwMode="auto">
        <a:xfrm>
          <a:off x="8096250" y="202311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123</xdr:row>
      <xdr:rowOff>0</xdr:rowOff>
    </xdr:from>
    <xdr:to>
      <xdr:col>11</xdr:col>
      <xdr:colOff>314325</xdr:colOff>
      <xdr:row>124</xdr:row>
      <xdr:rowOff>133350</xdr:rowOff>
    </xdr:to>
    <xdr:sp macro="" textlink="">
      <xdr:nvSpPr>
        <xdr:cNvPr id="51151" name="AutoShape 1" descr="Eine Matrixformel, die Konstanten verwendet">
          <a:extLst>
            <a:ext uri="{FF2B5EF4-FFF2-40B4-BE49-F238E27FC236}">
              <a16:creationId xmlns:a16="http://schemas.microsoft.com/office/drawing/2014/main" id="{683E8E18-61BF-8D52-00EA-3CE6B42E6CC1}"/>
            </a:ext>
          </a:extLst>
        </xdr:cNvPr>
        <xdr:cNvSpPr>
          <a:spLocks noChangeAspect="1" noChangeArrowheads="1"/>
        </xdr:cNvSpPr>
      </xdr:nvSpPr>
      <xdr:spPr bwMode="auto">
        <a:xfrm>
          <a:off x="8096250" y="202311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123</xdr:row>
      <xdr:rowOff>0</xdr:rowOff>
    </xdr:from>
    <xdr:to>
      <xdr:col>11</xdr:col>
      <xdr:colOff>314325</xdr:colOff>
      <xdr:row>124</xdr:row>
      <xdr:rowOff>133350</xdr:rowOff>
    </xdr:to>
    <xdr:sp macro="" textlink="">
      <xdr:nvSpPr>
        <xdr:cNvPr id="51152" name="AutoShape 1" descr="Eine Matrixformel, die Konstanten verwendet">
          <a:extLst>
            <a:ext uri="{FF2B5EF4-FFF2-40B4-BE49-F238E27FC236}">
              <a16:creationId xmlns:a16="http://schemas.microsoft.com/office/drawing/2014/main" id="{EE6E36CB-6B5C-CDD7-9731-C3D4153E8A89}"/>
            </a:ext>
          </a:extLst>
        </xdr:cNvPr>
        <xdr:cNvSpPr>
          <a:spLocks noChangeAspect="1" noChangeArrowheads="1"/>
        </xdr:cNvSpPr>
      </xdr:nvSpPr>
      <xdr:spPr bwMode="auto">
        <a:xfrm>
          <a:off x="8096250" y="202311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123</xdr:row>
      <xdr:rowOff>0</xdr:rowOff>
    </xdr:from>
    <xdr:to>
      <xdr:col>11</xdr:col>
      <xdr:colOff>314325</xdr:colOff>
      <xdr:row>124</xdr:row>
      <xdr:rowOff>133350</xdr:rowOff>
    </xdr:to>
    <xdr:sp macro="" textlink="">
      <xdr:nvSpPr>
        <xdr:cNvPr id="51153" name="AutoShape 1" descr="Eine Matrixformel, die Konstanten verwendet">
          <a:extLst>
            <a:ext uri="{FF2B5EF4-FFF2-40B4-BE49-F238E27FC236}">
              <a16:creationId xmlns:a16="http://schemas.microsoft.com/office/drawing/2014/main" id="{A22449CB-EE14-8EAF-4D55-C1723E35F6B8}"/>
            </a:ext>
          </a:extLst>
        </xdr:cNvPr>
        <xdr:cNvSpPr>
          <a:spLocks noChangeAspect="1" noChangeArrowheads="1"/>
        </xdr:cNvSpPr>
      </xdr:nvSpPr>
      <xdr:spPr bwMode="auto">
        <a:xfrm>
          <a:off x="8096250" y="202311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226</xdr:row>
      <xdr:rowOff>0</xdr:rowOff>
    </xdr:from>
    <xdr:to>
      <xdr:col>11</xdr:col>
      <xdr:colOff>314325</xdr:colOff>
      <xdr:row>227</xdr:row>
      <xdr:rowOff>133350</xdr:rowOff>
    </xdr:to>
    <xdr:sp macro="" textlink="">
      <xdr:nvSpPr>
        <xdr:cNvPr id="51154" name="AutoShape 1" descr="Eine Matrixformel, die Konstanten verwendet">
          <a:extLst>
            <a:ext uri="{FF2B5EF4-FFF2-40B4-BE49-F238E27FC236}">
              <a16:creationId xmlns:a16="http://schemas.microsoft.com/office/drawing/2014/main" id="{DF141471-2195-17AE-1904-11FF4BE42B71}"/>
            </a:ext>
          </a:extLst>
        </xdr:cNvPr>
        <xdr:cNvSpPr>
          <a:spLocks noChangeAspect="1" noChangeArrowheads="1"/>
        </xdr:cNvSpPr>
      </xdr:nvSpPr>
      <xdr:spPr bwMode="auto">
        <a:xfrm>
          <a:off x="8096250" y="369093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226</xdr:row>
      <xdr:rowOff>0</xdr:rowOff>
    </xdr:from>
    <xdr:to>
      <xdr:col>11</xdr:col>
      <xdr:colOff>314325</xdr:colOff>
      <xdr:row>227</xdr:row>
      <xdr:rowOff>133350</xdr:rowOff>
    </xdr:to>
    <xdr:sp macro="" textlink="">
      <xdr:nvSpPr>
        <xdr:cNvPr id="51155" name="AutoShape 1" descr="Eine Matrixformel, die Konstanten verwendet">
          <a:extLst>
            <a:ext uri="{FF2B5EF4-FFF2-40B4-BE49-F238E27FC236}">
              <a16:creationId xmlns:a16="http://schemas.microsoft.com/office/drawing/2014/main" id="{E0A8EF22-C432-534E-D814-E3C9809E0036}"/>
            </a:ext>
          </a:extLst>
        </xdr:cNvPr>
        <xdr:cNvSpPr>
          <a:spLocks noChangeAspect="1" noChangeArrowheads="1"/>
        </xdr:cNvSpPr>
      </xdr:nvSpPr>
      <xdr:spPr bwMode="auto">
        <a:xfrm>
          <a:off x="8096250" y="369093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226</xdr:row>
      <xdr:rowOff>0</xdr:rowOff>
    </xdr:from>
    <xdr:to>
      <xdr:col>11</xdr:col>
      <xdr:colOff>314325</xdr:colOff>
      <xdr:row>227</xdr:row>
      <xdr:rowOff>133350</xdr:rowOff>
    </xdr:to>
    <xdr:sp macro="" textlink="">
      <xdr:nvSpPr>
        <xdr:cNvPr id="51156" name="AutoShape 1" descr="Eine Matrixformel, die Konstanten verwendet">
          <a:extLst>
            <a:ext uri="{FF2B5EF4-FFF2-40B4-BE49-F238E27FC236}">
              <a16:creationId xmlns:a16="http://schemas.microsoft.com/office/drawing/2014/main" id="{08C358B2-0F88-7A8A-0DC2-5262B46BD4F0}"/>
            </a:ext>
          </a:extLst>
        </xdr:cNvPr>
        <xdr:cNvSpPr>
          <a:spLocks noChangeAspect="1" noChangeArrowheads="1"/>
        </xdr:cNvSpPr>
      </xdr:nvSpPr>
      <xdr:spPr bwMode="auto">
        <a:xfrm>
          <a:off x="8096250" y="369093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226</xdr:row>
      <xdr:rowOff>0</xdr:rowOff>
    </xdr:from>
    <xdr:to>
      <xdr:col>11</xdr:col>
      <xdr:colOff>314325</xdr:colOff>
      <xdr:row>227</xdr:row>
      <xdr:rowOff>133350</xdr:rowOff>
    </xdr:to>
    <xdr:sp macro="" textlink="">
      <xdr:nvSpPr>
        <xdr:cNvPr id="51157" name="AutoShape 1" descr="Eine Matrixformel, die Konstanten verwendet">
          <a:extLst>
            <a:ext uri="{FF2B5EF4-FFF2-40B4-BE49-F238E27FC236}">
              <a16:creationId xmlns:a16="http://schemas.microsoft.com/office/drawing/2014/main" id="{AC8BFBD1-86AE-4424-D0A3-44FAAADA4886}"/>
            </a:ext>
          </a:extLst>
        </xdr:cNvPr>
        <xdr:cNvSpPr>
          <a:spLocks noChangeAspect="1" noChangeArrowheads="1"/>
        </xdr:cNvSpPr>
      </xdr:nvSpPr>
      <xdr:spPr bwMode="auto">
        <a:xfrm>
          <a:off x="8096250" y="369093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226</xdr:row>
      <xdr:rowOff>0</xdr:rowOff>
    </xdr:from>
    <xdr:to>
      <xdr:col>11</xdr:col>
      <xdr:colOff>314325</xdr:colOff>
      <xdr:row>227</xdr:row>
      <xdr:rowOff>133350</xdr:rowOff>
    </xdr:to>
    <xdr:sp macro="" textlink="">
      <xdr:nvSpPr>
        <xdr:cNvPr id="51158" name="AutoShape 1" descr="Eine Matrixformel, die Konstanten verwendet">
          <a:extLst>
            <a:ext uri="{FF2B5EF4-FFF2-40B4-BE49-F238E27FC236}">
              <a16:creationId xmlns:a16="http://schemas.microsoft.com/office/drawing/2014/main" id="{ED042F69-0A6D-DED9-83E4-F0DF3BDEC0C3}"/>
            </a:ext>
          </a:extLst>
        </xdr:cNvPr>
        <xdr:cNvSpPr>
          <a:spLocks noChangeAspect="1" noChangeArrowheads="1"/>
        </xdr:cNvSpPr>
      </xdr:nvSpPr>
      <xdr:spPr bwMode="auto">
        <a:xfrm>
          <a:off x="8096250" y="369093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226</xdr:row>
      <xdr:rowOff>0</xdr:rowOff>
    </xdr:from>
    <xdr:to>
      <xdr:col>11</xdr:col>
      <xdr:colOff>314325</xdr:colOff>
      <xdr:row>227</xdr:row>
      <xdr:rowOff>133350</xdr:rowOff>
    </xdr:to>
    <xdr:sp macro="" textlink="">
      <xdr:nvSpPr>
        <xdr:cNvPr id="51159" name="AutoShape 1" descr="Eine Matrixformel, die Konstanten verwendet">
          <a:extLst>
            <a:ext uri="{FF2B5EF4-FFF2-40B4-BE49-F238E27FC236}">
              <a16:creationId xmlns:a16="http://schemas.microsoft.com/office/drawing/2014/main" id="{71C33C20-27E5-80FB-026E-EC4BD2897E03}"/>
            </a:ext>
          </a:extLst>
        </xdr:cNvPr>
        <xdr:cNvSpPr>
          <a:spLocks noChangeAspect="1" noChangeArrowheads="1"/>
        </xdr:cNvSpPr>
      </xdr:nvSpPr>
      <xdr:spPr bwMode="auto">
        <a:xfrm>
          <a:off x="8096250" y="369093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243</xdr:row>
      <xdr:rowOff>0</xdr:rowOff>
    </xdr:from>
    <xdr:to>
      <xdr:col>11</xdr:col>
      <xdr:colOff>314325</xdr:colOff>
      <xdr:row>244</xdr:row>
      <xdr:rowOff>133350</xdr:rowOff>
    </xdr:to>
    <xdr:sp macro="" textlink="">
      <xdr:nvSpPr>
        <xdr:cNvPr id="51160" name="AutoShape 1" descr="Eine Matrixformel, die Konstanten verwendet">
          <a:extLst>
            <a:ext uri="{FF2B5EF4-FFF2-40B4-BE49-F238E27FC236}">
              <a16:creationId xmlns:a16="http://schemas.microsoft.com/office/drawing/2014/main" id="{DBE89C82-78C4-B7EF-3B37-C94892F2E45B}"/>
            </a:ext>
          </a:extLst>
        </xdr:cNvPr>
        <xdr:cNvSpPr>
          <a:spLocks noChangeAspect="1" noChangeArrowheads="1"/>
        </xdr:cNvSpPr>
      </xdr:nvSpPr>
      <xdr:spPr bwMode="auto">
        <a:xfrm>
          <a:off x="8096250" y="396621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243</xdr:row>
      <xdr:rowOff>0</xdr:rowOff>
    </xdr:from>
    <xdr:to>
      <xdr:col>11</xdr:col>
      <xdr:colOff>314325</xdr:colOff>
      <xdr:row>244</xdr:row>
      <xdr:rowOff>133350</xdr:rowOff>
    </xdr:to>
    <xdr:sp macro="" textlink="">
      <xdr:nvSpPr>
        <xdr:cNvPr id="51161" name="AutoShape 1" descr="Eine Matrixformel, die Konstanten verwendet">
          <a:extLst>
            <a:ext uri="{FF2B5EF4-FFF2-40B4-BE49-F238E27FC236}">
              <a16:creationId xmlns:a16="http://schemas.microsoft.com/office/drawing/2014/main" id="{A7BCB5C3-4B48-E066-72CF-CAA244222358}"/>
            </a:ext>
          </a:extLst>
        </xdr:cNvPr>
        <xdr:cNvSpPr>
          <a:spLocks noChangeAspect="1" noChangeArrowheads="1"/>
        </xdr:cNvSpPr>
      </xdr:nvSpPr>
      <xdr:spPr bwMode="auto">
        <a:xfrm>
          <a:off x="8096250" y="396621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243</xdr:row>
      <xdr:rowOff>0</xdr:rowOff>
    </xdr:from>
    <xdr:to>
      <xdr:col>11</xdr:col>
      <xdr:colOff>314325</xdr:colOff>
      <xdr:row>244</xdr:row>
      <xdr:rowOff>133350</xdr:rowOff>
    </xdr:to>
    <xdr:sp macro="" textlink="">
      <xdr:nvSpPr>
        <xdr:cNvPr id="51162" name="AutoShape 1" descr="Eine Matrixformel, die Konstanten verwendet">
          <a:extLst>
            <a:ext uri="{FF2B5EF4-FFF2-40B4-BE49-F238E27FC236}">
              <a16:creationId xmlns:a16="http://schemas.microsoft.com/office/drawing/2014/main" id="{52CE6F11-0450-6999-0ABB-9F19AE356357}"/>
            </a:ext>
          </a:extLst>
        </xdr:cNvPr>
        <xdr:cNvSpPr>
          <a:spLocks noChangeAspect="1" noChangeArrowheads="1"/>
        </xdr:cNvSpPr>
      </xdr:nvSpPr>
      <xdr:spPr bwMode="auto">
        <a:xfrm>
          <a:off x="8096250" y="396621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243</xdr:row>
      <xdr:rowOff>0</xdr:rowOff>
    </xdr:from>
    <xdr:to>
      <xdr:col>11</xdr:col>
      <xdr:colOff>314325</xdr:colOff>
      <xdr:row>244</xdr:row>
      <xdr:rowOff>133350</xdr:rowOff>
    </xdr:to>
    <xdr:sp macro="" textlink="">
      <xdr:nvSpPr>
        <xdr:cNvPr id="51163" name="AutoShape 1" descr="Eine Matrixformel, die Konstanten verwendet">
          <a:extLst>
            <a:ext uri="{FF2B5EF4-FFF2-40B4-BE49-F238E27FC236}">
              <a16:creationId xmlns:a16="http://schemas.microsoft.com/office/drawing/2014/main" id="{C711BB25-55B0-68F4-4F0D-B2FFDBEFEC43}"/>
            </a:ext>
          </a:extLst>
        </xdr:cNvPr>
        <xdr:cNvSpPr>
          <a:spLocks noChangeAspect="1" noChangeArrowheads="1"/>
        </xdr:cNvSpPr>
      </xdr:nvSpPr>
      <xdr:spPr bwMode="auto">
        <a:xfrm>
          <a:off x="8096250" y="396621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243</xdr:row>
      <xdr:rowOff>0</xdr:rowOff>
    </xdr:from>
    <xdr:to>
      <xdr:col>11</xdr:col>
      <xdr:colOff>314325</xdr:colOff>
      <xdr:row>244</xdr:row>
      <xdr:rowOff>133350</xdr:rowOff>
    </xdr:to>
    <xdr:sp macro="" textlink="">
      <xdr:nvSpPr>
        <xdr:cNvPr id="51164" name="AutoShape 1" descr="Eine Matrixformel, die Konstanten verwendet">
          <a:extLst>
            <a:ext uri="{FF2B5EF4-FFF2-40B4-BE49-F238E27FC236}">
              <a16:creationId xmlns:a16="http://schemas.microsoft.com/office/drawing/2014/main" id="{6B3AE083-AC9F-0824-539A-979F706F7BE5}"/>
            </a:ext>
          </a:extLst>
        </xdr:cNvPr>
        <xdr:cNvSpPr>
          <a:spLocks noChangeAspect="1" noChangeArrowheads="1"/>
        </xdr:cNvSpPr>
      </xdr:nvSpPr>
      <xdr:spPr bwMode="auto">
        <a:xfrm>
          <a:off x="8096250" y="396621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243</xdr:row>
      <xdr:rowOff>0</xdr:rowOff>
    </xdr:from>
    <xdr:to>
      <xdr:col>11</xdr:col>
      <xdr:colOff>314325</xdr:colOff>
      <xdr:row>244</xdr:row>
      <xdr:rowOff>133350</xdr:rowOff>
    </xdr:to>
    <xdr:sp macro="" textlink="">
      <xdr:nvSpPr>
        <xdr:cNvPr id="51165" name="AutoShape 1" descr="Eine Matrixformel, die Konstanten verwendet">
          <a:extLst>
            <a:ext uri="{FF2B5EF4-FFF2-40B4-BE49-F238E27FC236}">
              <a16:creationId xmlns:a16="http://schemas.microsoft.com/office/drawing/2014/main" id="{565C95F8-7E24-A6CF-EFDB-9F1BF3C563F4}"/>
            </a:ext>
          </a:extLst>
        </xdr:cNvPr>
        <xdr:cNvSpPr>
          <a:spLocks noChangeAspect="1" noChangeArrowheads="1"/>
        </xdr:cNvSpPr>
      </xdr:nvSpPr>
      <xdr:spPr bwMode="auto">
        <a:xfrm>
          <a:off x="8096250" y="396621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338</xdr:row>
      <xdr:rowOff>0</xdr:rowOff>
    </xdr:from>
    <xdr:to>
      <xdr:col>11</xdr:col>
      <xdr:colOff>314325</xdr:colOff>
      <xdr:row>339</xdr:row>
      <xdr:rowOff>133350</xdr:rowOff>
    </xdr:to>
    <xdr:sp macro="" textlink="">
      <xdr:nvSpPr>
        <xdr:cNvPr id="51166" name="AutoShape 1" descr="Eine Matrixformel, die Konstanten verwendet">
          <a:extLst>
            <a:ext uri="{FF2B5EF4-FFF2-40B4-BE49-F238E27FC236}">
              <a16:creationId xmlns:a16="http://schemas.microsoft.com/office/drawing/2014/main" id="{D8F33C35-85FF-8C07-6509-F004E429892B}"/>
            </a:ext>
          </a:extLst>
        </xdr:cNvPr>
        <xdr:cNvSpPr>
          <a:spLocks noChangeAspect="1" noChangeArrowheads="1"/>
        </xdr:cNvSpPr>
      </xdr:nvSpPr>
      <xdr:spPr bwMode="auto">
        <a:xfrm>
          <a:off x="8096250" y="550449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338</xdr:row>
      <xdr:rowOff>0</xdr:rowOff>
    </xdr:from>
    <xdr:to>
      <xdr:col>11</xdr:col>
      <xdr:colOff>314325</xdr:colOff>
      <xdr:row>339</xdr:row>
      <xdr:rowOff>133350</xdr:rowOff>
    </xdr:to>
    <xdr:sp macro="" textlink="">
      <xdr:nvSpPr>
        <xdr:cNvPr id="51167" name="AutoShape 1" descr="Eine Matrixformel, die Konstanten verwendet">
          <a:extLst>
            <a:ext uri="{FF2B5EF4-FFF2-40B4-BE49-F238E27FC236}">
              <a16:creationId xmlns:a16="http://schemas.microsoft.com/office/drawing/2014/main" id="{6C919667-A937-A39F-7F5E-5F09218C2294}"/>
            </a:ext>
          </a:extLst>
        </xdr:cNvPr>
        <xdr:cNvSpPr>
          <a:spLocks noChangeAspect="1" noChangeArrowheads="1"/>
        </xdr:cNvSpPr>
      </xdr:nvSpPr>
      <xdr:spPr bwMode="auto">
        <a:xfrm>
          <a:off x="8096250" y="550449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338</xdr:row>
      <xdr:rowOff>0</xdr:rowOff>
    </xdr:from>
    <xdr:to>
      <xdr:col>11</xdr:col>
      <xdr:colOff>314325</xdr:colOff>
      <xdr:row>339</xdr:row>
      <xdr:rowOff>133350</xdr:rowOff>
    </xdr:to>
    <xdr:sp macro="" textlink="">
      <xdr:nvSpPr>
        <xdr:cNvPr id="51168" name="AutoShape 1" descr="Eine Matrixformel, die Konstanten verwendet">
          <a:extLst>
            <a:ext uri="{FF2B5EF4-FFF2-40B4-BE49-F238E27FC236}">
              <a16:creationId xmlns:a16="http://schemas.microsoft.com/office/drawing/2014/main" id="{8BF9E968-14DA-5A0B-27E0-248BE9CC249A}"/>
            </a:ext>
          </a:extLst>
        </xdr:cNvPr>
        <xdr:cNvSpPr>
          <a:spLocks noChangeAspect="1" noChangeArrowheads="1"/>
        </xdr:cNvSpPr>
      </xdr:nvSpPr>
      <xdr:spPr bwMode="auto">
        <a:xfrm>
          <a:off x="8096250" y="550449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338</xdr:row>
      <xdr:rowOff>0</xdr:rowOff>
    </xdr:from>
    <xdr:to>
      <xdr:col>11</xdr:col>
      <xdr:colOff>314325</xdr:colOff>
      <xdr:row>339</xdr:row>
      <xdr:rowOff>133350</xdr:rowOff>
    </xdr:to>
    <xdr:sp macro="" textlink="">
      <xdr:nvSpPr>
        <xdr:cNvPr id="51169" name="AutoShape 1" descr="Eine Matrixformel, die Konstanten verwendet">
          <a:extLst>
            <a:ext uri="{FF2B5EF4-FFF2-40B4-BE49-F238E27FC236}">
              <a16:creationId xmlns:a16="http://schemas.microsoft.com/office/drawing/2014/main" id="{364AEC37-31DC-2271-5942-B9FCA50501DF}"/>
            </a:ext>
          </a:extLst>
        </xdr:cNvPr>
        <xdr:cNvSpPr>
          <a:spLocks noChangeAspect="1" noChangeArrowheads="1"/>
        </xdr:cNvSpPr>
      </xdr:nvSpPr>
      <xdr:spPr bwMode="auto">
        <a:xfrm>
          <a:off x="8096250" y="550449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338</xdr:row>
      <xdr:rowOff>0</xdr:rowOff>
    </xdr:from>
    <xdr:to>
      <xdr:col>11</xdr:col>
      <xdr:colOff>314325</xdr:colOff>
      <xdr:row>339</xdr:row>
      <xdr:rowOff>133350</xdr:rowOff>
    </xdr:to>
    <xdr:sp macro="" textlink="">
      <xdr:nvSpPr>
        <xdr:cNvPr id="51170" name="AutoShape 1" descr="Eine Matrixformel, die Konstanten verwendet">
          <a:extLst>
            <a:ext uri="{FF2B5EF4-FFF2-40B4-BE49-F238E27FC236}">
              <a16:creationId xmlns:a16="http://schemas.microsoft.com/office/drawing/2014/main" id="{ACF348C1-0F9B-8498-2942-B34AD93A7172}"/>
            </a:ext>
          </a:extLst>
        </xdr:cNvPr>
        <xdr:cNvSpPr>
          <a:spLocks noChangeAspect="1" noChangeArrowheads="1"/>
        </xdr:cNvSpPr>
      </xdr:nvSpPr>
      <xdr:spPr bwMode="auto">
        <a:xfrm>
          <a:off x="8096250" y="550449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338</xdr:row>
      <xdr:rowOff>0</xdr:rowOff>
    </xdr:from>
    <xdr:to>
      <xdr:col>11</xdr:col>
      <xdr:colOff>314325</xdr:colOff>
      <xdr:row>339</xdr:row>
      <xdr:rowOff>133350</xdr:rowOff>
    </xdr:to>
    <xdr:sp macro="" textlink="">
      <xdr:nvSpPr>
        <xdr:cNvPr id="51171" name="AutoShape 1" descr="Eine Matrixformel, die Konstanten verwendet">
          <a:extLst>
            <a:ext uri="{FF2B5EF4-FFF2-40B4-BE49-F238E27FC236}">
              <a16:creationId xmlns:a16="http://schemas.microsoft.com/office/drawing/2014/main" id="{997138DF-1C57-68E8-66D8-03DD04CF7938}"/>
            </a:ext>
          </a:extLst>
        </xdr:cNvPr>
        <xdr:cNvSpPr>
          <a:spLocks noChangeAspect="1" noChangeArrowheads="1"/>
        </xdr:cNvSpPr>
      </xdr:nvSpPr>
      <xdr:spPr bwMode="auto">
        <a:xfrm>
          <a:off x="8096250" y="550449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190</xdr:row>
      <xdr:rowOff>0</xdr:rowOff>
    </xdr:from>
    <xdr:to>
      <xdr:col>11</xdr:col>
      <xdr:colOff>314325</xdr:colOff>
      <xdr:row>191</xdr:row>
      <xdr:rowOff>133350</xdr:rowOff>
    </xdr:to>
    <xdr:sp macro="" textlink="">
      <xdr:nvSpPr>
        <xdr:cNvPr id="51172" name="AutoShape 1" descr="Eine Matrixformel, die Konstanten verwendet">
          <a:extLst>
            <a:ext uri="{FF2B5EF4-FFF2-40B4-BE49-F238E27FC236}">
              <a16:creationId xmlns:a16="http://schemas.microsoft.com/office/drawing/2014/main" id="{7556A56D-BA5B-18F7-5C41-28C9403D366C}"/>
            </a:ext>
          </a:extLst>
        </xdr:cNvPr>
        <xdr:cNvSpPr>
          <a:spLocks noChangeAspect="1" noChangeArrowheads="1"/>
        </xdr:cNvSpPr>
      </xdr:nvSpPr>
      <xdr:spPr bwMode="auto">
        <a:xfrm>
          <a:off x="8096250" y="310800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190</xdr:row>
      <xdr:rowOff>0</xdr:rowOff>
    </xdr:from>
    <xdr:to>
      <xdr:col>11</xdr:col>
      <xdr:colOff>314325</xdr:colOff>
      <xdr:row>191</xdr:row>
      <xdr:rowOff>133350</xdr:rowOff>
    </xdr:to>
    <xdr:sp macro="" textlink="">
      <xdr:nvSpPr>
        <xdr:cNvPr id="51173" name="AutoShape 1" descr="Eine Matrixformel, die Konstanten verwendet">
          <a:extLst>
            <a:ext uri="{FF2B5EF4-FFF2-40B4-BE49-F238E27FC236}">
              <a16:creationId xmlns:a16="http://schemas.microsoft.com/office/drawing/2014/main" id="{B1DA9E22-6B5F-EC98-D12B-093319A4CF7B}"/>
            </a:ext>
          </a:extLst>
        </xdr:cNvPr>
        <xdr:cNvSpPr>
          <a:spLocks noChangeAspect="1" noChangeArrowheads="1"/>
        </xdr:cNvSpPr>
      </xdr:nvSpPr>
      <xdr:spPr bwMode="auto">
        <a:xfrm>
          <a:off x="8096250" y="310800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190</xdr:row>
      <xdr:rowOff>0</xdr:rowOff>
    </xdr:from>
    <xdr:to>
      <xdr:col>11</xdr:col>
      <xdr:colOff>314325</xdr:colOff>
      <xdr:row>191</xdr:row>
      <xdr:rowOff>133350</xdr:rowOff>
    </xdr:to>
    <xdr:sp macro="" textlink="">
      <xdr:nvSpPr>
        <xdr:cNvPr id="51174" name="AutoShape 1" descr="Eine Matrixformel, die Konstanten verwendet">
          <a:extLst>
            <a:ext uri="{FF2B5EF4-FFF2-40B4-BE49-F238E27FC236}">
              <a16:creationId xmlns:a16="http://schemas.microsoft.com/office/drawing/2014/main" id="{EF22995C-CA22-21C3-44BB-448142123B14}"/>
            </a:ext>
          </a:extLst>
        </xdr:cNvPr>
        <xdr:cNvSpPr>
          <a:spLocks noChangeAspect="1" noChangeArrowheads="1"/>
        </xdr:cNvSpPr>
      </xdr:nvSpPr>
      <xdr:spPr bwMode="auto">
        <a:xfrm>
          <a:off x="8096250" y="310800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190</xdr:row>
      <xdr:rowOff>0</xdr:rowOff>
    </xdr:from>
    <xdr:to>
      <xdr:col>11</xdr:col>
      <xdr:colOff>314325</xdr:colOff>
      <xdr:row>191</xdr:row>
      <xdr:rowOff>133350</xdr:rowOff>
    </xdr:to>
    <xdr:sp macro="" textlink="">
      <xdr:nvSpPr>
        <xdr:cNvPr id="51175" name="AutoShape 1" descr="Eine Matrixformel, die Konstanten verwendet">
          <a:extLst>
            <a:ext uri="{FF2B5EF4-FFF2-40B4-BE49-F238E27FC236}">
              <a16:creationId xmlns:a16="http://schemas.microsoft.com/office/drawing/2014/main" id="{890585BB-D2DD-2D05-C59D-C2AB73E21A3F}"/>
            </a:ext>
          </a:extLst>
        </xdr:cNvPr>
        <xdr:cNvSpPr>
          <a:spLocks noChangeAspect="1" noChangeArrowheads="1"/>
        </xdr:cNvSpPr>
      </xdr:nvSpPr>
      <xdr:spPr bwMode="auto">
        <a:xfrm>
          <a:off x="8096250" y="310800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190</xdr:row>
      <xdr:rowOff>0</xdr:rowOff>
    </xdr:from>
    <xdr:to>
      <xdr:col>11</xdr:col>
      <xdr:colOff>314325</xdr:colOff>
      <xdr:row>191</xdr:row>
      <xdr:rowOff>133350</xdr:rowOff>
    </xdr:to>
    <xdr:sp macro="" textlink="">
      <xdr:nvSpPr>
        <xdr:cNvPr id="51176" name="AutoShape 1" descr="Eine Matrixformel, die Konstanten verwendet">
          <a:extLst>
            <a:ext uri="{FF2B5EF4-FFF2-40B4-BE49-F238E27FC236}">
              <a16:creationId xmlns:a16="http://schemas.microsoft.com/office/drawing/2014/main" id="{729E569C-ED08-0EF0-E830-33101A42E239}"/>
            </a:ext>
          </a:extLst>
        </xdr:cNvPr>
        <xdr:cNvSpPr>
          <a:spLocks noChangeAspect="1" noChangeArrowheads="1"/>
        </xdr:cNvSpPr>
      </xdr:nvSpPr>
      <xdr:spPr bwMode="auto">
        <a:xfrm>
          <a:off x="8096250" y="310800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190</xdr:row>
      <xdr:rowOff>0</xdr:rowOff>
    </xdr:from>
    <xdr:to>
      <xdr:col>11</xdr:col>
      <xdr:colOff>314325</xdr:colOff>
      <xdr:row>191</xdr:row>
      <xdr:rowOff>133350</xdr:rowOff>
    </xdr:to>
    <xdr:sp macro="" textlink="">
      <xdr:nvSpPr>
        <xdr:cNvPr id="51177" name="AutoShape 1" descr="Eine Matrixformel, die Konstanten verwendet">
          <a:extLst>
            <a:ext uri="{FF2B5EF4-FFF2-40B4-BE49-F238E27FC236}">
              <a16:creationId xmlns:a16="http://schemas.microsoft.com/office/drawing/2014/main" id="{C1A2149D-6C98-DCA4-FD54-E1E870700B90}"/>
            </a:ext>
          </a:extLst>
        </xdr:cNvPr>
        <xdr:cNvSpPr>
          <a:spLocks noChangeAspect="1" noChangeArrowheads="1"/>
        </xdr:cNvSpPr>
      </xdr:nvSpPr>
      <xdr:spPr bwMode="auto">
        <a:xfrm>
          <a:off x="8096250" y="310800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325</xdr:row>
      <xdr:rowOff>0</xdr:rowOff>
    </xdr:from>
    <xdr:to>
      <xdr:col>11</xdr:col>
      <xdr:colOff>314325</xdr:colOff>
      <xdr:row>326</xdr:row>
      <xdr:rowOff>133350</xdr:rowOff>
    </xdr:to>
    <xdr:sp macro="" textlink="">
      <xdr:nvSpPr>
        <xdr:cNvPr id="51178" name="AutoShape 1" descr="Eine Matrixformel, die Konstanten verwendet">
          <a:extLst>
            <a:ext uri="{FF2B5EF4-FFF2-40B4-BE49-F238E27FC236}">
              <a16:creationId xmlns:a16="http://schemas.microsoft.com/office/drawing/2014/main" id="{9C354FB2-2F49-0A0D-4F30-5F55CE4067BA}"/>
            </a:ext>
          </a:extLst>
        </xdr:cNvPr>
        <xdr:cNvSpPr>
          <a:spLocks noChangeAspect="1" noChangeArrowheads="1"/>
        </xdr:cNvSpPr>
      </xdr:nvSpPr>
      <xdr:spPr bwMode="auto">
        <a:xfrm>
          <a:off x="8096250" y="529399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325</xdr:row>
      <xdr:rowOff>0</xdr:rowOff>
    </xdr:from>
    <xdr:to>
      <xdr:col>11</xdr:col>
      <xdr:colOff>314325</xdr:colOff>
      <xdr:row>326</xdr:row>
      <xdr:rowOff>133350</xdr:rowOff>
    </xdr:to>
    <xdr:sp macro="" textlink="">
      <xdr:nvSpPr>
        <xdr:cNvPr id="51179" name="AutoShape 1" descr="Eine Matrixformel, die Konstanten verwendet">
          <a:extLst>
            <a:ext uri="{FF2B5EF4-FFF2-40B4-BE49-F238E27FC236}">
              <a16:creationId xmlns:a16="http://schemas.microsoft.com/office/drawing/2014/main" id="{A86EB020-3CBC-6601-4B12-12605309E44B}"/>
            </a:ext>
          </a:extLst>
        </xdr:cNvPr>
        <xdr:cNvSpPr>
          <a:spLocks noChangeAspect="1" noChangeArrowheads="1"/>
        </xdr:cNvSpPr>
      </xdr:nvSpPr>
      <xdr:spPr bwMode="auto">
        <a:xfrm>
          <a:off x="8096250" y="529399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325</xdr:row>
      <xdr:rowOff>0</xdr:rowOff>
    </xdr:from>
    <xdr:to>
      <xdr:col>11</xdr:col>
      <xdr:colOff>314325</xdr:colOff>
      <xdr:row>326</xdr:row>
      <xdr:rowOff>133350</xdr:rowOff>
    </xdr:to>
    <xdr:sp macro="" textlink="">
      <xdr:nvSpPr>
        <xdr:cNvPr id="51180" name="AutoShape 1" descr="Eine Matrixformel, die Konstanten verwendet">
          <a:extLst>
            <a:ext uri="{FF2B5EF4-FFF2-40B4-BE49-F238E27FC236}">
              <a16:creationId xmlns:a16="http://schemas.microsoft.com/office/drawing/2014/main" id="{5A54FCBA-C695-107D-A98D-8696F870B165}"/>
            </a:ext>
          </a:extLst>
        </xdr:cNvPr>
        <xdr:cNvSpPr>
          <a:spLocks noChangeAspect="1" noChangeArrowheads="1"/>
        </xdr:cNvSpPr>
      </xdr:nvSpPr>
      <xdr:spPr bwMode="auto">
        <a:xfrm>
          <a:off x="8096250" y="529399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325</xdr:row>
      <xdr:rowOff>0</xdr:rowOff>
    </xdr:from>
    <xdr:to>
      <xdr:col>11</xdr:col>
      <xdr:colOff>314325</xdr:colOff>
      <xdr:row>326</xdr:row>
      <xdr:rowOff>133350</xdr:rowOff>
    </xdr:to>
    <xdr:sp macro="" textlink="">
      <xdr:nvSpPr>
        <xdr:cNvPr id="51181" name="AutoShape 1" descr="Eine Matrixformel, die Konstanten verwendet">
          <a:extLst>
            <a:ext uri="{FF2B5EF4-FFF2-40B4-BE49-F238E27FC236}">
              <a16:creationId xmlns:a16="http://schemas.microsoft.com/office/drawing/2014/main" id="{20DECE63-C592-C477-8BB4-CAAB9F1E0264}"/>
            </a:ext>
          </a:extLst>
        </xdr:cNvPr>
        <xdr:cNvSpPr>
          <a:spLocks noChangeAspect="1" noChangeArrowheads="1"/>
        </xdr:cNvSpPr>
      </xdr:nvSpPr>
      <xdr:spPr bwMode="auto">
        <a:xfrm>
          <a:off x="8096250" y="529399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325</xdr:row>
      <xdr:rowOff>0</xdr:rowOff>
    </xdr:from>
    <xdr:to>
      <xdr:col>11</xdr:col>
      <xdr:colOff>314325</xdr:colOff>
      <xdr:row>326</xdr:row>
      <xdr:rowOff>133350</xdr:rowOff>
    </xdr:to>
    <xdr:sp macro="" textlink="">
      <xdr:nvSpPr>
        <xdr:cNvPr id="51182" name="AutoShape 1" descr="Eine Matrixformel, die Konstanten verwendet">
          <a:extLst>
            <a:ext uri="{FF2B5EF4-FFF2-40B4-BE49-F238E27FC236}">
              <a16:creationId xmlns:a16="http://schemas.microsoft.com/office/drawing/2014/main" id="{61354E46-9D1D-8A63-7E1E-D6D9B9D10DD5}"/>
            </a:ext>
          </a:extLst>
        </xdr:cNvPr>
        <xdr:cNvSpPr>
          <a:spLocks noChangeAspect="1" noChangeArrowheads="1"/>
        </xdr:cNvSpPr>
      </xdr:nvSpPr>
      <xdr:spPr bwMode="auto">
        <a:xfrm>
          <a:off x="8096250" y="529399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325</xdr:row>
      <xdr:rowOff>0</xdr:rowOff>
    </xdr:from>
    <xdr:to>
      <xdr:col>11</xdr:col>
      <xdr:colOff>314325</xdr:colOff>
      <xdr:row>326</xdr:row>
      <xdr:rowOff>133350</xdr:rowOff>
    </xdr:to>
    <xdr:sp macro="" textlink="">
      <xdr:nvSpPr>
        <xdr:cNvPr id="51183" name="AutoShape 1" descr="Eine Matrixformel, die Konstanten verwendet">
          <a:extLst>
            <a:ext uri="{FF2B5EF4-FFF2-40B4-BE49-F238E27FC236}">
              <a16:creationId xmlns:a16="http://schemas.microsoft.com/office/drawing/2014/main" id="{223E3D75-ECE3-9E09-6FEC-7269DE766D22}"/>
            </a:ext>
          </a:extLst>
        </xdr:cNvPr>
        <xdr:cNvSpPr>
          <a:spLocks noChangeAspect="1" noChangeArrowheads="1"/>
        </xdr:cNvSpPr>
      </xdr:nvSpPr>
      <xdr:spPr bwMode="auto">
        <a:xfrm>
          <a:off x="8096250" y="529399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275</xdr:row>
      <xdr:rowOff>0</xdr:rowOff>
    </xdr:from>
    <xdr:to>
      <xdr:col>11</xdr:col>
      <xdr:colOff>314325</xdr:colOff>
      <xdr:row>276</xdr:row>
      <xdr:rowOff>133350</xdr:rowOff>
    </xdr:to>
    <xdr:sp macro="" textlink="">
      <xdr:nvSpPr>
        <xdr:cNvPr id="51184" name="AutoShape 1" descr="Eine Matrixformel, die Konstanten verwendet">
          <a:extLst>
            <a:ext uri="{FF2B5EF4-FFF2-40B4-BE49-F238E27FC236}">
              <a16:creationId xmlns:a16="http://schemas.microsoft.com/office/drawing/2014/main" id="{72268D7D-1DA6-CC49-9939-CC6E142DC0BF}"/>
            </a:ext>
          </a:extLst>
        </xdr:cNvPr>
        <xdr:cNvSpPr>
          <a:spLocks noChangeAspect="1" noChangeArrowheads="1"/>
        </xdr:cNvSpPr>
      </xdr:nvSpPr>
      <xdr:spPr bwMode="auto">
        <a:xfrm>
          <a:off x="8096250" y="448437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275</xdr:row>
      <xdr:rowOff>0</xdr:rowOff>
    </xdr:from>
    <xdr:to>
      <xdr:col>11</xdr:col>
      <xdr:colOff>314325</xdr:colOff>
      <xdr:row>276</xdr:row>
      <xdr:rowOff>133350</xdr:rowOff>
    </xdr:to>
    <xdr:sp macro="" textlink="">
      <xdr:nvSpPr>
        <xdr:cNvPr id="51185" name="AutoShape 1" descr="Eine Matrixformel, die Konstanten verwendet">
          <a:extLst>
            <a:ext uri="{FF2B5EF4-FFF2-40B4-BE49-F238E27FC236}">
              <a16:creationId xmlns:a16="http://schemas.microsoft.com/office/drawing/2014/main" id="{7AF6A922-DEA0-0012-6113-4E55C9872154}"/>
            </a:ext>
          </a:extLst>
        </xdr:cNvPr>
        <xdr:cNvSpPr>
          <a:spLocks noChangeAspect="1" noChangeArrowheads="1"/>
        </xdr:cNvSpPr>
      </xdr:nvSpPr>
      <xdr:spPr bwMode="auto">
        <a:xfrm>
          <a:off x="8096250" y="448437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275</xdr:row>
      <xdr:rowOff>0</xdr:rowOff>
    </xdr:from>
    <xdr:to>
      <xdr:col>11</xdr:col>
      <xdr:colOff>314325</xdr:colOff>
      <xdr:row>276</xdr:row>
      <xdr:rowOff>133350</xdr:rowOff>
    </xdr:to>
    <xdr:sp macro="" textlink="">
      <xdr:nvSpPr>
        <xdr:cNvPr id="51186" name="AutoShape 1" descr="Eine Matrixformel, die Konstanten verwendet">
          <a:extLst>
            <a:ext uri="{FF2B5EF4-FFF2-40B4-BE49-F238E27FC236}">
              <a16:creationId xmlns:a16="http://schemas.microsoft.com/office/drawing/2014/main" id="{1BC8BF71-167E-6242-48A5-4441EF5B26F9}"/>
            </a:ext>
          </a:extLst>
        </xdr:cNvPr>
        <xdr:cNvSpPr>
          <a:spLocks noChangeAspect="1" noChangeArrowheads="1"/>
        </xdr:cNvSpPr>
      </xdr:nvSpPr>
      <xdr:spPr bwMode="auto">
        <a:xfrm>
          <a:off x="8096250" y="448437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275</xdr:row>
      <xdr:rowOff>0</xdr:rowOff>
    </xdr:from>
    <xdr:to>
      <xdr:col>11</xdr:col>
      <xdr:colOff>314325</xdr:colOff>
      <xdr:row>276</xdr:row>
      <xdr:rowOff>133350</xdr:rowOff>
    </xdr:to>
    <xdr:sp macro="" textlink="">
      <xdr:nvSpPr>
        <xdr:cNvPr id="51187" name="AutoShape 1" descr="Eine Matrixformel, die Konstanten verwendet">
          <a:extLst>
            <a:ext uri="{FF2B5EF4-FFF2-40B4-BE49-F238E27FC236}">
              <a16:creationId xmlns:a16="http://schemas.microsoft.com/office/drawing/2014/main" id="{F4B6FDCC-4699-6205-71B2-04D39EE63B64}"/>
            </a:ext>
          </a:extLst>
        </xdr:cNvPr>
        <xdr:cNvSpPr>
          <a:spLocks noChangeAspect="1" noChangeArrowheads="1"/>
        </xdr:cNvSpPr>
      </xdr:nvSpPr>
      <xdr:spPr bwMode="auto">
        <a:xfrm>
          <a:off x="8096250" y="448437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275</xdr:row>
      <xdr:rowOff>0</xdr:rowOff>
    </xdr:from>
    <xdr:to>
      <xdr:col>11</xdr:col>
      <xdr:colOff>314325</xdr:colOff>
      <xdr:row>276</xdr:row>
      <xdr:rowOff>133350</xdr:rowOff>
    </xdr:to>
    <xdr:sp macro="" textlink="">
      <xdr:nvSpPr>
        <xdr:cNvPr id="51188" name="AutoShape 1" descr="Eine Matrixformel, die Konstanten verwendet">
          <a:extLst>
            <a:ext uri="{FF2B5EF4-FFF2-40B4-BE49-F238E27FC236}">
              <a16:creationId xmlns:a16="http://schemas.microsoft.com/office/drawing/2014/main" id="{D13BE4CB-3BB4-E897-4871-F528D454CD62}"/>
            </a:ext>
          </a:extLst>
        </xdr:cNvPr>
        <xdr:cNvSpPr>
          <a:spLocks noChangeAspect="1" noChangeArrowheads="1"/>
        </xdr:cNvSpPr>
      </xdr:nvSpPr>
      <xdr:spPr bwMode="auto">
        <a:xfrm>
          <a:off x="8096250" y="448437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275</xdr:row>
      <xdr:rowOff>0</xdr:rowOff>
    </xdr:from>
    <xdr:to>
      <xdr:col>11</xdr:col>
      <xdr:colOff>314325</xdr:colOff>
      <xdr:row>276</xdr:row>
      <xdr:rowOff>133350</xdr:rowOff>
    </xdr:to>
    <xdr:sp macro="" textlink="">
      <xdr:nvSpPr>
        <xdr:cNvPr id="51189" name="AutoShape 1" descr="Eine Matrixformel, die Konstanten verwendet">
          <a:extLst>
            <a:ext uri="{FF2B5EF4-FFF2-40B4-BE49-F238E27FC236}">
              <a16:creationId xmlns:a16="http://schemas.microsoft.com/office/drawing/2014/main" id="{70EB3BB9-8CE1-3786-86EF-F8926ADCC7DF}"/>
            </a:ext>
          </a:extLst>
        </xdr:cNvPr>
        <xdr:cNvSpPr>
          <a:spLocks noChangeAspect="1" noChangeArrowheads="1"/>
        </xdr:cNvSpPr>
      </xdr:nvSpPr>
      <xdr:spPr bwMode="auto">
        <a:xfrm>
          <a:off x="8096250" y="448437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101</xdr:row>
      <xdr:rowOff>0</xdr:rowOff>
    </xdr:from>
    <xdr:to>
      <xdr:col>11</xdr:col>
      <xdr:colOff>314325</xdr:colOff>
      <xdr:row>102</xdr:row>
      <xdr:rowOff>133350</xdr:rowOff>
    </xdr:to>
    <xdr:sp macro="" textlink="">
      <xdr:nvSpPr>
        <xdr:cNvPr id="51190" name="AutoShape 1" descr="Eine Matrixformel, die Konstanten verwendet">
          <a:extLst>
            <a:ext uri="{FF2B5EF4-FFF2-40B4-BE49-F238E27FC236}">
              <a16:creationId xmlns:a16="http://schemas.microsoft.com/office/drawing/2014/main" id="{932A1526-CBA0-75B6-90C4-834789E5F68F}"/>
            </a:ext>
          </a:extLst>
        </xdr:cNvPr>
        <xdr:cNvSpPr>
          <a:spLocks noChangeAspect="1" noChangeArrowheads="1"/>
        </xdr:cNvSpPr>
      </xdr:nvSpPr>
      <xdr:spPr bwMode="auto">
        <a:xfrm>
          <a:off x="8096250" y="166687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101</xdr:row>
      <xdr:rowOff>0</xdr:rowOff>
    </xdr:from>
    <xdr:to>
      <xdr:col>11</xdr:col>
      <xdr:colOff>314325</xdr:colOff>
      <xdr:row>102</xdr:row>
      <xdr:rowOff>133350</xdr:rowOff>
    </xdr:to>
    <xdr:sp macro="" textlink="">
      <xdr:nvSpPr>
        <xdr:cNvPr id="51191" name="AutoShape 1" descr="Eine Matrixformel, die Konstanten verwendet">
          <a:extLst>
            <a:ext uri="{FF2B5EF4-FFF2-40B4-BE49-F238E27FC236}">
              <a16:creationId xmlns:a16="http://schemas.microsoft.com/office/drawing/2014/main" id="{E46DE90B-4250-52C8-17BC-ACE4A33D63C6}"/>
            </a:ext>
          </a:extLst>
        </xdr:cNvPr>
        <xdr:cNvSpPr>
          <a:spLocks noChangeAspect="1" noChangeArrowheads="1"/>
        </xdr:cNvSpPr>
      </xdr:nvSpPr>
      <xdr:spPr bwMode="auto">
        <a:xfrm>
          <a:off x="8096250" y="166687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101</xdr:row>
      <xdr:rowOff>0</xdr:rowOff>
    </xdr:from>
    <xdr:to>
      <xdr:col>11</xdr:col>
      <xdr:colOff>314325</xdr:colOff>
      <xdr:row>102</xdr:row>
      <xdr:rowOff>133350</xdr:rowOff>
    </xdr:to>
    <xdr:sp macro="" textlink="">
      <xdr:nvSpPr>
        <xdr:cNvPr id="51192" name="AutoShape 1" descr="Eine Matrixformel, die Konstanten verwendet">
          <a:extLst>
            <a:ext uri="{FF2B5EF4-FFF2-40B4-BE49-F238E27FC236}">
              <a16:creationId xmlns:a16="http://schemas.microsoft.com/office/drawing/2014/main" id="{133E23DB-0D3F-0A2A-4302-B73632FEA03B}"/>
            </a:ext>
          </a:extLst>
        </xdr:cNvPr>
        <xdr:cNvSpPr>
          <a:spLocks noChangeAspect="1" noChangeArrowheads="1"/>
        </xdr:cNvSpPr>
      </xdr:nvSpPr>
      <xdr:spPr bwMode="auto">
        <a:xfrm>
          <a:off x="8096250" y="166687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101</xdr:row>
      <xdr:rowOff>0</xdr:rowOff>
    </xdr:from>
    <xdr:to>
      <xdr:col>11</xdr:col>
      <xdr:colOff>314325</xdr:colOff>
      <xdr:row>102</xdr:row>
      <xdr:rowOff>133350</xdr:rowOff>
    </xdr:to>
    <xdr:sp macro="" textlink="">
      <xdr:nvSpPr>
        <xdr:cNvPr id="51193" name="AutoShape 1" descr="Eine Matrixformel, die Konstanten verwendet">
          <a:extLst>
            <a:ext uri="{FF2B5EF4-FFF2-40B4-BE49-F238E27FC236}">
              <a16:creationId xmlns:a16="http://schemas.microsoft.com/office/drawing/2014/main" id="{94D3675C-CE82-241A-BA0F-6711FD1401D7}"/>
            </a:ext>
          </a:extLst>
        </xdr:cNvPr>
        <xdr:cNvSpPr>
          <a:spLocks noChangeAspect="1" noChangeArrowheads="1"/>
        </xdr:cNvSpPr>
      </xdr:nvSpPr>
      <xdr:spPr bwMode="auto">
        <a:xfrm>
          <a:off x="8096250" y="166687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101</xdr:row>
      <xdr:rowOff>0</xdr:rowOff>
    </xdr:from>
    <xdr:to>
      <xdr:col>11</xdr:col>
      <xdr:colOff>314325</xdr:colOff>
      <xdr:row>102</xdr:row>
      <xdr:rowOff>133350</xdr:rowOff>
    </xdr:to>
    <xdr:sp macro="" textlink="">
      <xdr:nvSpPr>
        <xdr:cNvPr id="51194" name="AutoShape 1" descr="Eine Matrixformel, die Konstanten verwendet">
          <a:extLst>
            <a:ext uri="{FF2B5EF4-FFF2-40B4-BE49-F238E27FC236}">
              <a16:creationId xmlns:a16="http://schemas.microsoft.com/office/drawing/2014/main" id="{FCD98752-D34F-D57C-E454-06254D123E49}"/>
            </a:ext>
          </a:extLst>
        </xdr:cNvPr>
        <xdr:cNvSpPr>
          <a:spLocks noChangeAspect="1" noChangeArrowheads="1"/>
        </xdr:cNvSpPr>
      </xdr:nvSpPr>
      <xdr:spPr bwMode="auto">
        <a:xfrm>
          <a:off x="8096250" y="166687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101</xdr:row>
      <xdr:rowOff>0</xdr:rowOff>
    </xdr:from>
    <xdr:to>
      <xdr:col>11</xdr:col>
      <xdr:colOff>314325</xdr:colOff>
      <xdr:row>102</xdr:row>
      <xdr:rowOff>133350</xdr:rowOff>
    </xdr:to>
    <xdr:sp macro="" textlink="">
      <xdr:nvSpPr>
        <xdr:cNvPr id="51195" name="AutoShape 1" descr="Eine Matrixformel, die Konstanten verwendet">
          <a:extLst>
            <a:ext uri="{FF2B5EF4-FFF2-40B4-BE49-F238E27FC236}">
              <a16:creationId xmlns:a16="http://schemas.microsoft.com/office/drawing/2014/main" id="{65F2158D-3E68-2D96-E31E-16793E600D26}"/>
            </a:ext>
          </a:extLst>
        </xdr:cNvPr>
        <xdr:cNvSpPr>
          <a:spLocks noChangeAspect="1" noChangeArrowheads="1"/>
        </xdr:cNvSpPr>
      </xdr:nvSpPr>
      <xdr:spPr bwMode="auto">
        <a:xfrm>
          <a:off x="8096250" y="166687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22</xdr:row>
      <xdr:rowOff>0</xdr:rowOff>
    </xdr:from>
    <xdr:to>
      <xdr:col>11</xdr:col>
      <xdr:colOff>314325</xdr:colOff>
      <xdr:row>23</xdr:row>
      <xdr:rowOff>133350</xdr:rowOff>
    </xdr:to>
    <xdr:sp macro="" textlink="">
      <xdr:nvSpPr>
        <xdr:cNvPr id="51196" name="AutoShape 1" descr="Eine Matrixformel, die Konstanten verwendet">
          <a:extLst>
            <a:ext uri="{FF2B5EF4-FFF2-40B4-BE49-F238E27FC236}">
              <a16:creationId xmlns:a16="http://schemas.microsoft.com/office/drawing/2014/main" id="{FD6542CC-BCFA-7A82-95B3-70A20E7F0CE5}"/>
            </a:ext>
          </a:extLst>
        </xdr:cNvPr>
        <xdr:cNvSpPr>
          <a:spLocks noChangeAspect="1" noChangeArrowheads="1"/>
        </xdr:cNvSpPr>
      </xdr:nvSpPr>
      <xdr:spPr bwMode="auto">
        <a:xfrm>
          <a:off x="8096250" y="38766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22</xdr:row>
      <xdr:rowOff>0</xdr:rowOff>
    </xdr:from>
    <xdr:to>
      <xdr:col>11</xdr:col>
      <xdr:colOff>314325</xdr:colOff>
      <xdr:row>23</xdr:row>
      <xdr:rowOff>133350</xdr:rowOff>
    </xdr:to>
    <xdr:sp macro="" textlink="">
      <xdr:nvSpPr>
        <xdr:cNvPr id="51197" name="AutoShape 1" descr="Eine Matrixformel, die Konstanten verwendet">
          <a:extLst>
            <a:ext uri="{FF2B5EF4-FFF2-40B4-BE49-F238E27FC236}">
              <a16:creationId xmlns:a16="http://schemas.microsoft.com/office/drawing/2014/main" id="{7C616801-FC2C-64B3-D988-F86996F59F63}"/>
            </a:ext>
          </a:extLst>
        </xdr:cNvPr>
        <xdr:cNvSpPr>
          <a:spLocks noChangeAspect="1" noChangeArrowheads="1"/>
        </xdr:cNvSpPr>
      </xdr:nvSpPr>
      <xdr:spPr bwMode="auto">
        <a:xfrm>
          <a:off x="8096250" y="38766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22</xdr:row>
      <xdr:rowOff>0</xdr:rowOff>
    </xdr:from>
    <xdr:to>
      <xdr:col>11</xdr:col>
      <xdr:colOff>314325</xdr:colOff>
      <xdr:row>23</xdr:row>
      <xdr:rowOff>133350</xdr:rowOff>
    </xdr:to>
    <xdr:sp macro="" textlink="">
      <xdr:nvSpPr>
        <xdr:cNvPr id="51198" name="AutoShape 1" descr="Eine Matrixformel, die Konstanten verwendet">
          <a:extLst>
            <a:ext uri="{FF2B5EF4-FFF2-40B4-BE49-F238E27FC236}">
              <a16:creationId xmlns:a16="http://schemas.microsoft.com/office/drawing/2014/main" id="{889A526E-90D2-238A-6D7C-49C74AFECFB8}"/>
            </a:ext>
          </a:extLst>
        </xdr:cNvPr>
        <xdr:cNvSpPr>
          <a:spLocks noChangeAspect="1" noChangeArrowheads="1"/>
        </xdr:cNvSpPr>
      </xdr:nvSpPr>
      <xdr:spPr bwMode="auto">
        <a:xfrm>
          <a:off x="8096250" y="38766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22</xdr:row>
      <xdr:rowOff>0</xdr:rowOff>
    </xdr:from>
    <xdr:to>
      <xdr:col>11</xdr:col>
      <xdr:colOff>314325</xdr:colOff>
      <xdr:row>23</xdr:row>
      <xdr:rowOff>133350</xdr:rowOff>
    </xdr:to>
    <xdr:sp macro="" textlink="">
      <xdr:nvSpPr>
        <xdr:cNvPr id="51199" name="AutoShape 1" descr="Eine Matrixformel, die Konstanten verwendet">
          <a:extLst>
            <a:ext uri="{FF2B5EF4-FFF2-40B4-BE49-F238E27FC236}">
              <a16:creationId xmlns:a16="http://schemas.microsoft.com/office/drawing/2014/main" id="{6A4DC5F2-681A-2B19-D994-C2F4D9E76DD8}"/>
            </a:ext>
          </a:extLst>
        </xdr:cNvPr>
        <xdr:cNvSpPr>
          <a:spLocks noChangeAspect="1" noChangeArrowheads="1"/>
        </xdr:cNvSpPr>
      </xdr:nvSpPr>
      <xdr:spPr bwMode="auto">
        <a:xfrm>
          <a:off x="8096250" y="38766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22</xdr:row>
      <xdr:rowOff>0</xdr:rowOff>
    </xdr:from>
    <xdr:to>
      <xdr:col>11</xdr:col>
      <xdr:colOff>314325</xdr:colOff>
      <xdr:row>23</xdr:row>
      <xdr:rowOff>133350</xdr:rowOff>
    </xdr:to>
    <xdr:sp macro="" textlink="">
      <xdr:nvSpPr>
        <xdr:cNvPr id="51200" name="AutoShape 1" descr="Eine Matrixformel, die Konstanten verwendet">
          <a:extLst>
            <a:ext uri="{FF2B5EF4-FFF2-40B4-BE49-F238E27FC236}">
              <a16:creationId xmlns:a16="http://schemas.microsoft.com/office/drawing/2014/main" id="{1E105504-59BB-924C-90D7-2C875F075674}"/>
            </a:ext>
          </a:extLst>
        </xdr:cNvPr>
        <xdr:cNvSpPr>
          <a:spLocks noChangeAspect="1" noChangeArrowheads="1"/>
        </xdr:cNvSpPr>
      </xdr:nvSpPr>
      <xdr:spPr bwMode="auto">
        <a:xfrm>
          <a:off x="8096250" y="38766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22</xdr:row>
      <xdr:rowOff>0</xdr:rowOff>
    </xdr:from>
    <xdr:to>
      <xdr:col>11</xdr:col>
      <xdr:colOff>314325</xdr:colOff>
      <xdr:row>23</xdr:row>
      <xdr:rowOff>133350</xdr:rowOff>
    </xdr:to>
    <xdr:sp macro="" textlink="">
      <xdr:nvSpPr>
        <xdr:cNvPr id="51201" name="AutoShape 1" descr="Eine Matrixformel, die Konstanten verwendet">
          <a:extLst>
            <a:ext uri="{FF2B5EF4-FFF2-40B4-BE49-F238E27FC236}">
              <a16:creationId xmlns:a16="http://schemas.microsoft.com/office/drawing/2014/main" id="{7435A2FC-103A-FC89-275B-A14DB7D46E34}"/>
            </a:ext>
          </a:extLst>
        </xdr:cNvPr>
        <xdr:cNvSpPr>
          <a:spLocks noChangeAspect="1" noChangeArrowheads="1"/>
        </xdr:cNvSpPr>
      </xdr:nvSpPr>
      <xdr:spPr bwMode="auto">
        <a:xfrm>
          <a:off x="8096250" y="38766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30</xdr:row>
      <xdr:rowOff>0</xdr:rowOff>
    </xdr:from>
    <xdr:to>
      <xdr:col>11</xdr:col>
      <xdr:colOff>314325</xdr:colOff>
      <xdr:row>31</xdr:row>
      <xdr:rowOff>133350</xdr:rowOff>
    </xdr:to>
    <xdr:sp macro="" textlink="">
      <xdr:nvSpPr>
        <xdr:cNvPr id="51202" name="AutoShape 1" descr="Eine Matrixformel, die Konstanten verwendet">
          <a:extLst>
            <a:ext uri="{FF2B5EF4-FFF2-40B4-BE49-F238E27FC236}">
              <a16:creationId xmlns:a16="http://schemas.microsoft.com/office/drawing/2014/main" id="{C23A1F95-04FF-9F7C-17AD-66E70CCBEB23}"/>
            </a:ext>
          </a:extLst>
        </xdr:cNvPr>
        <xdr:cNvSpPr>
          <a:spLocks noChangeAspect="1" noChangeArrowheads="1"/>
        </xdr:cNvSpPr>
      </xdr:nvSpPr>
      <xdr:spPr bwMode="auto">
        <a:xfrm>
          <a:off x="8096250" y="51720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30</xdr:row>
      <xdr:rowOff>0</xdr:rowOff>
    </xdr:from>
    <xdr:to>
      <xdr:col>11</xdr:col>
      <xdr:colOff>314325</xdr:colOff>
      <xdr:row>31</xdr:row>
      <xdr:rowOff>133350</xdr:rowOff>
    </xdr:to>
    <xdr:sp macro="" textlink="">
      <xdr:nvSpPr>
        <xdr:cNvPr id="51203" name="AutoShape 1" descr="Eine Matrixformel, die Konstanten verwendet">
          <a:extLst>
            <a:ext uri="{FF2B5EF4-FFF2-40B4-BE49-F238E27FC236}">
              <a16:creationId xmlns:a16="http://schemas.microsoft.com/office/drawing/2014/main" id="{0C734499-D620-5824-2437-424A79A3C1E3}"/>
            </a:ext>
          </a:extLst>
        </xdr:cNvPr>
        <xdr:cNvSpPr>
          <a:spLocks noChangeAspect="1" noChangeArrowheads="1"/>
        </xdr:cNvSpPr>
      </xdr:nvSpPr>
      <xdr:spPr bwMode="auto">
        <a:xfrm>
          <a:off x="8096250" y="51720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30</xdr:row>
      <xdr:rowOff>0</xdr:rowOff>
    </xdr:from>
    <xdr:to>
      <xdr:col>11</xdr:col>
      <xdr:colOff>314325</xdr:colOff>
      <xdr:row>31</xdr:row>
      <xdr:rowOff>133350</xdr:rowOff>
    </xdr:to>
    <xdr:sp macro="" textlink="">
      <xdr:nvSpPr>
        <xdr:cNvPr id="51204" name="AutoShape 1" descr="Eine Matrixformel, die Konstanten verwendet">
          <a:extLst>
            <a:ext uri="{FF2B5EF4-FFF2-40B4-BE49-F238E27FC236}">
              <a16:creationId xmlns:a16="http://schemas.microsoft.com/office/drawing/2014/main" id="{888EF3F3-0A2E-00CC-BD8F-4A64F8DEFF3F}"/>
            </a:ext>
          </a:extLst>
        </xdr:cNvPr>
        <xdr:cNvSpPr>
          <a:spLocks noChangeAspect="1" noChangeArrowheads="1"/>
        </xdr:cNvSpPr>
      </xdr:nvSpPr>
      <xdr:spPr bwMode="auto">
        <a:xfrm>
          <a:off x="8096250" y="51720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30</xdr:row>
      <xdr:rowOff>0</xdr:rowOff>
    </xdr:from>
    <xdr:to>
      <xdr:col>11</xdr:col>
      <xdr:colOff>314325</xdr:colOff>
      <xdr:row>31</xdr:row>
      <xdr:rowOff>133350</xdr:rowOff>
    </xdr:to>
    <xdr:sp macro="" textlink="">
      <xdr:nvSpPr>
        <xdr:cNvPr id="51205" name="AutoShape 1" descr="Eine Matrixformel, die Konstanten verwendet">
          <a:extLst>
            <a:ext uri="{FF2B5EF4-FFF2-40B4-BE49-F238E27FC236}">
              <a16:creationId xmlns:a16="http://schemas.microsoft.com/office/drawing/2014/main" id="{63BDD7D3-6A45-5DD8-E953-7334680AC072}"/>
            </a:ext>
          </a:extLst>
        </xdr:cNvPr>
        <xdr:cNvSpPr>
          <a:spLocks noChangeAspect="1" noChangeArrowheads="1"/>
        </xdr:cNvSpPr>
      </xdr:nvSpPr>
      <xdr:spPr bwMode="auto">
        <a:xfrm>
          <a:off x="8096250" y="51720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30</xdr:row>
      <xdr:rowOff>0</xdr:rowOff>
    </xdr:from>
    <xdr:to>
      <xdr:col>11</xdr:col>
      <xdr:colOff>314325</xdr:colOff>
      <xdr:row>31</xdr:row>
      <xdr:rowOff>133350</xdr:rowOff>
    </xdr:to>
    <xdr:sp macro="" textlink="">
      <xdr:nvSpPr>
        <xdr:cNvPr id="51206" name="AutoShape 1" descr="Eine Matrixformel, die Konstanten verwendet">
          <a:extLst>
            <a:ext uri="{FF2B5EF4-FFF2-40B4-BE49-F238E27FC236}">
              <a16:creationId xmlns:a16="http://schemas.microsoft.com/office/drawing/2014/main" id="{947AC31A-8F96-1DDE-132F-FDC613480652}"/>
            </a:ext>
          </a:extLst>
        </xdr:cNvPr>
        <xdr:cNvSpPr>
          <a:spLocks noChangeAspect="1" noChangeArrowheads="1"/>
        </xdr:cNvSpPr>
      </xdr:nvSpPr>
      <xdr:spPr bwMode="auto">
        <a:xfrm>
          <a:off x="8096250" y="51720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30</xdr:row>
      <xdr:rowOff>0</xdr:rowOff>
    </xdr:from>
    <xdr:to>
      <xdr:col>11</xdr:col>
      <xdr:colOff>314325</xdr:colOff>
      <xdr:row>31</xdr:row>
      <xdr:rowOff>133350</xdr:rowOff>
    </xdr:to>
    <xdr:sp macro="" textlink="">
      <xdr:nvSpPr>
        <xdr:cNvPr id="51207" name="AutoShape 1" descr="Eine Matrixformel, die Konstanten verwendet">
          <a:extLst>
            <a:ext uri="{FF2B5EF4-FFF2-40B4-BE49-F238E27FC236}">
              <a16:creationId xmlns:a16="http://schemas.microsoft.com/office/drawing/2014/main" id="{5B1B828B-4271-CDB1-8610-652EAA6FDC39}"/>
            </a:ext>
          </a:extLst>
        </xdr:cNvPr>
        <xdr:cNvSpPr>
          <a:spLocks noChangeAspect="1" noChangeArrowheads="1"/>
        </xdr:cNvSpPr>
      </xdr:nvSpPr>
      <xdr:spPr bwMode="auto">
        <a:xfrm>
          <a:off x="8096250" y="51720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39</xdr:row>
      <xdr:rowOff>0</xdr:rowOff>
    </xdr:from>
    <xdr:to>
      <xdr:col>11</xdr:col>
      <xdr:colOff>314325</xdr:colOff>
      <xdr:row>40</xdr:row>
      <xdr:rowOff>133350</xdr:rowOff>
    </xdr:to>
    <xdr:sp macro="" textlink="">
      <xdr:nvSpPr>
        <xdr:cNvPr id="51208" name="AutoShape 1" descr="Eine Matrixformel, die Konstanten verwendet">
          <a:extLst>
            <a:ext uri="{FF2B5EF4-FFF2-40B4-BE49-F238E27FC236}">
              <a16:creationId xmlns:a16="http://schemas.microsoft.com/office/drawing/2014/main" id="{B8C4D0A9-C583-8BA2-DC0E-A42401EBB5AA}"/>
            </a:ext>
          </a:extLst>
        </xdr:cNvPr>
        <xdr:cNvSpPr>
          <a:spLocks noChangeAspect="1" noChangeArrowheads="1"/>
        </xdr:cNvSpPr>
      </xdr:nvSpPr>
      <xdr:spPr bwMode="auto">
        <a:xfrm>
          <a:off x="8096250" y="66294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39</xdr:row>
      <xdr:rowOff>0</xdr:rowOff>
    </xdr:from>
    <xdr:to>
      <xdr:col>11</xdr:col>
      <xdr:colOff>314325</xdr:colOff>
      <xdr:row>40</xdr:row>
      <xdr:rowOff>133350</xdr:rowOff>
    </xdr:to>
    <xdr:sp macro="" textlink="">
      <xdr:nvSpPr>
        <xdr:cNvPr id="51209" name="AutoShape 1" descr="Eine Matrixformel, die Konstanten verwendet">
          <a:extLst>
            <a:ext uri="{FF2B5EF4-FFF2-40B4-BE49-F238E27FC236}">
              <a16:creationId xmlns:a16="http://schemas.microsoft.com/office/drawing/2014/main" id="{AB34C4C6-95C3-812F-B4F6-287DD6512784}"/>
            </a:ext>
          </a:extLst>
        </xdr:cNvPr>
        <xdr:cNvSpPr>
          <a:spLocks noChangeAspect="1" noChangeArrowheads="1"/>
        </xdr:cNvSpPr>
      </xdr:nvSpPr>
      <xdr:spPr bwMode="auto">
        <a:xfrm>
          <a:off x="8096250" y="66294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39</xdr:row>
      <xdr:rowOff>0</xdr:rowOff>
    </xdr:from>
    <xdr:to>
      <xdr:col>11</xdr:col>
      <xdr:colOff>314325</xdr:colOff>
      <xdr:row>40</xdr:row>
      <xdr:rowOff>133350</xdr:rowOff>
    </xdr:to>
    <xdr:sp macro="" textlink="">
      <xdr:nvSpPr>
        <xdr:cNvPr id="51210" name="AutoShape 1" descr="Eine Matrixformel, die Konstanten verwendet">
          <a:extLst>
            <a:ext uri="{FF2B5EF4-FFF2-40B4-BE49-F238E27FC236}">
              <a16:creationId xmlns:a16="http://schemas.microsoft.com/office/drawing/2014/main" id="{BF22A833-C6E4-AA25-3E57-C4CDF0CCAEA1}"/>
            </a:ext>
          </a:extLst>
        </xdr:cNvPr>
        <xdr:cNvSpPr>
          <a:spLocks noChangeAspect="1" noChangeArrowheads="1"/>
        </xdr:cNvSpPr>
      </xdr:nvSpPr>
      <xdr:spPr bwMode="auto">
        <a:xfrm>
          <a:off x="8096250" y="66294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39</xdr:row>
      <xdr:rowOff>0</xdr:rowOff>
    </xdr:from>
    <xdr:to>
      <xdr:col>11</xdr:col>
      <xdr:colOff>314325</xdr:colOff>
      <xdr:row>40</xdr:row>
      <xdr:rowOff>133350</xdr:rowOff>
    </xdr:to>
    <xdr:sp macro="" textlink="">
      <xdr:nvSpPr>
        <xdr:cNvPr id="51211" name="AutoShape 1" descr="Eine Matrixformel, die Konstanten verwendet">
          <a:extLst>
            <a:ext uri="{FF2B5EF4-FFF2-40B4-BE49-F238E27FC236}">
              <a16:creationId xmlns:a16="http://schemas.microsoft.com/office/drawing/2014/main" id="{D13BA65F-F8A3-F416-296D-73B5E3DA3754}"/>
            </a:ext>
          </a:extLst>
        </xdr:cNvPr>
        <xdr:cNvSpPr>
          <a:spLocks noChangeAspect="1" noChangeArrowheads="1"/>
        </xdr:cNvSpPr>
      </xdr:nvSpPr>
      <xdr:spPr bwMode="auto">
        <a:xfrm>
          <a:off x="8096250" y="66294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39</xdr:row>
      <xdr:rowOff>0</xdr:rowOff>
    </xdr:from>
    <xdr:to>
      <xdr:col>11</xdr:col>
      <xdr:colOff>314325</xdr:colOff>
      <xdr:row>40</xdr:row>
      <xdr:rowOff>133350</xdr:rowOff>
    </xdr:to>
    <xdr:sp macro="" textlink="">
      <xdr:nvSpPr>
        <xdr:cNvPr id="51212" name="AutoShape 1" descr="Eine Matrixformel, die Konstanten verwendet">
          <a:extLst>
            <a:ext uri="{FF2B5EF4-FFF2-40B4-BE49-F238E27FC236}">
              <a16:creationId xmlns:a16="http://schemas.microsoft.com/office/drawing/2014/main" id="{55956368-0F2A-A2E9-9E77-D125AB5C4B3B}"/>
            </a:ext>
          </a:extLst>
        </xdr:cNvPr>
        <xdr:cNvSpPr>
          <a:spLocks noChangeAspect="1" noChangeArrowheads="1"/>
        </xdr:cNvSpPr>
      </xdr:nvSpPr>
      <xdr:spPr bwMode="auto">
        <a:xfrm>
          <a:off x="8096250" y="66294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39</xdr:row>
      <xdr:rowOff>0</xdr:rowOff>
    </xdr:from>
    <xdr:to>
      <xdr:col>11</xdr:col>
      <xdr:colOff>314325</xdr:colOff>
      <xdr:row>40</xdr:row>
      <xdr:rowOff>133350</xdr:rowOff>
    </xdr:to>
    <xdr:sp macro="" textlink="">
      <xdr:nvSpPr>
        <xdr:cNvPr id="51213" name="AutoShape 1" descr="Eine Matrixformel, die Konstanten verwendet">
          <a:extLst>
            <a:ext uri="{FF2B5EF4-FFF2-40B4-BE49-F238E27FC236}">
              <a16:creationId xmlns:a16="http://schemas.microsoft.com/office/drawing/2014/main" id="{C387420B-FEEB-66C6-051D-DD130CF7BA73}"/>
            </a:ext>
          </a:extLst>
        </xdr:cNvPr>
        <xdr:cNvSpPr>
          <a:spLocks noChangeAspect="1" noChangeArrowheads="1"/>
        </xdr:cNvSpPr>
      </xdr:nvSpPr>
      <xdr:spPr bwMode="auto">
        <a:xfrm>
          <a:off x="8096250" y="66294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199</xdr:row>
      <xdr:rowOff>0</xdr:rowOff>
    </xdr:from>
    <xdr:to>
      <xdr:col>11</xdr:col>
      <xdr:colOff>314325</xdr:colOff>
      <xdr:row>200</xdr:row>
      <xdr:rowOff>133350</xdr:rowOff>
    </xdr:to>
    <xdr:sp macro="" textlink="">
      <xdr:nvSpPr>
        <xdr:cNvPr id="51214" name="AutoShape 1" descr="Eine Matrixformel, die Konstanten verwendet">
          <a:extLst>
            <a:ext uri="{FF2B5EF4-FFF2-40B4-BE49-F238E27FC236}">
              <a16:creationId xmlns:a16="http://schemas.microsoft.com/office/drawing/2014/main" id="{8996CA98-1538-17E8-B446-546AB053D765}"/>
            </a:ext>
          </a:extLst>
        </xdr:cNvPr>
        <xdr:cNvSpPr>
          <a:spLocks noChangeAspect="1" noChangeArrowheads="1"/>
        </xdr:cNvSpPr>
      </xdr:nvSpPr>
      <xdr:spPr bwMode="auto">
        <a:xfrm>
          <a:off x="8096250" y="325374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199</xdr:row>
      <xdr:rowOff>0</xdr:rowOff>
    </xdr:from>
    <xdr:to>
      <xdr:col>11</xdr:col>
      <xdr:colOff>314325</xdr:colOff>
      <xdr:row>200</xdr:row>
      <xdr:rowOff>133350</xdr:rowOff>
    </xdr:to>
    <xdr:sp macro="" textlink="">
      <xdr:nvSpPr>
        <xdr:cNvPr id="51215" name="AutoShape 1" descr="Eine Matrixformel, die Konstanten verwendet">
          <a:extLst>
            <a:ext uri="{FF2B5EF4-FFF2-40B4-BE49-F238E27FC236}">
              <a16:creationId xmlns:a16="http://schemas.microsoft.com/office/drawing/2014/main" id="{16EADDE7-7844-DABE-1E0E-02E200B024B2}"/>
            </a:ext>
          </a:extLst>
        </xdr:cNvPr>
        <xdr:cNvSpPr>
          <a:spLocks noChangeAspect="1" noChangeArrowheads="1"/>
        </xdr:cNvSpPr>
      </xdr:nvSpPr>
      <xdr:spPr bwMode="auto">
        <a:xfrm>
          <a:off x="8096250" y="325374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199</xdr:row>
      <xdr:rowOff>0</xdr:rowOff>
    </xdr:from>
    <xdr:to>
      <xdr:col>11</xdr:col>
      <xdr:colOff>314325</xdr:colOff>
      <xdr:row>200</xdr:row>
      <xdr:rowOff>133350</xdr:rowOff>
    </xdr:to>
    <xdr:sp macro="" textlink="">
      <xdr:nvSpPr>
        <xdr:cNvPr id="51216" name="AutoShape 1" descr="Eine Matrixformel, die Konstanten verwendet">
          <a:extLst>
            <a:ext uri="{FF2B5EF4-FFF2-40B4-BE49-F238E27FC236}">
              <a16:creationId xmlns:a16="http://schemas.microsoft.com/office/drawing/2014/main" id="{8442453A-2B6C-DDBB-95D9-7CC581DD2536}"/>
            </a:ext>
          </a:extLst>
        </xdr:cNvPr>
        <xdr:cNvSpPr>
          <a:spLocks noChangeAspect="1" noChangeArrowheads="1"/>
        </xdr:cNvSpPr>
      </xdr:nvSpPr>
      <xdr:spPr bwMode="auto">
        <a:xfrm>
          <a:off x="8096250" y="325374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199</xdr:row>
      <xdr:rowOff>0</xdr:rowOff>
    </xdr:from>
    <xdr:to>
      <xdr:col>11</xdr:col>
      <xdr:colOff>314325</xdr:colOff>
      <xdr:row>200</xdr:row>
      <xdr:rowOff>133350</xdr:rowOff>
    </xdr:to>
    <xdr:sp macro="" textlink="">
      <xdr:nvSpPr>
        <xdr:cNvPr id="51217" name="AutoShape 1" descr="Eine Matrixformel, die Konstanten verwendet">
          <a:extLst>
            <a:ext uri="{FF2B5EF4-FFF2-40B4-BE49-F238E27FC236}">
              <a16:creationId xmlns:a16="http://schemas.microsoft.com/office/drawing/2014/main" id="{7E9FE77D-CF82-F35F-9879-633329D2D39C}"/>
            </a:ext>
          </a:extLst>
        </xdr:cNvPr>
        <xdr:cNvSpPr>
          <a:spLocks noChangeAspect="1" noChangeArrowheads="1"/>
        </xdr:cNvSpPr>
      </xdr:nvSpPr>
      <xdr:spPr bwMode="auto">
        <a:xfrm>
          <a:off x="8096250" y="325374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199</xdr:row>
      <xdr:rowOff>0</xdr:rowOff>
    </xdr:from>
    <xdr:to>
      <xdr:col>11</xdr:col>
      <xdr:colOff>314325</xdr:colOff>
      <xdr:row>200</xdr:row>
      <xdr:rowOff>133350</xdr:rowOff>
    </xdr:to>
    <xdr:sp macro="" textlink="">
      <xdr:nvSpPr>
        <xdr:cNvPr id="51218" name="AutoShape 1" descr="Eine Matrixformel, die Konstanten verwendet">
          <a:extLst>
            <a:ext uri="{FF2B5EF4-FFF2-40B4-BE49-F238E27FC236}">
              <a16:creationId xmlns:a16="http://schemas.microsoft.com/office/drawing/2014/main" id="{E2E3030F-641F-2D08-1D18-9AF7A6338FB3}"/>
            </a:ext>
          </a:extLst>
        </xdr:cNvPr>
        <xdr:cNvSpPr>
          <a:spLocks noChangeAspect="1" noChangeArrowheads="1"/>
        </xdr:cNvSpPr>
      </xdr:nvSpPr>
      <xdr:spPr bwMode="auto">
        <a:xfrm>
          <a:off x="8096250" y="325374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199</xdr:row>
      <xdr:rowOff>0</xdr:rowOff>
    </xdr:from>
    <xdr:to>
      <xdr:col>11</xdr:col>
      <xdr:colOff>314325</xdr:colOff>
      <xdr:row>200</xdr:row>
      <xdr:rowOff>133350</xdr:rowOff>
    </xdr:to>
    <xdr:sp macro="" textlink="">
      <xdr:nvSpPr>
        <xdr:cNvPr id="51219" name="AutoShape 1" descr="Eine Matrixformel, die Konstanten verwendet">
          <a:extLst>
            <a:ext uri="{FF2B5EF4-FFF2-40B4-BE49-F238E27FC236}">
              <a16:creationId xmlns:a16="http://schemas.microsoft.com/office/drawing/2014/main" id="{CD985796-BCFC-5AF6-FB30-BB32D11D5C4F}"/>
            </a:ext>
          </a:extLst>
        </xdr:cNvPr>
        <xdr:cNvSpPr>
          <a:spLocks noChangeAspect="1" noChangeArrowheads="1"/>
        </xdr:cNvSpPr>
      </xdr:nvSpPr>
      <xdr:spPr bwMode="auto">
        <a:xfrm>
          <a:off x="8096250" y="325374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51</xdr:row>
      <xdr:rowOff>0</xdr:rowOff>
    </xdr:from>
    <xdr:to>
      <xdr:col>11</xdr:col>
      <xdr:colOff>314325</xdr:colOff>
      <xdr:row>52</xdr:row>
      <xdr:rowOff>133350</xdr:rowOff>
    </xdr:to>
    <xdr:sp macro="" textlink="">
      <xdr:nvSpPr>
        <xdr:cNvPr id="51220" name="AutoShape 1" descr="Eine Matrixformel, die Konstanten verwendet">
          <a:extLst>
            <a:ext uri="{FF2B5EF4-FFF2-40B4-BE49-F238E27FC236}">
              <a16:creationId xmlns:a16="http://schemas.microsoft.com/office/drawing/2014/main" id="{40554850-BD29-CEEC-EA48-8811782C2414}"/>
            </a:ext>
          </a:extLst>
        </xdr:cNvPr>
        <xdr:cNvSpPr>
          <a:spLocks noChangeAspect="1" noChangeArrowheads="1"/>
        </xdr:cNvSpPr>
      </xdr:nvSpPr>
      <xdr:spPr bwMode="auto">
        <a:xfrm>
          <a:off x="8096250" y="85725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51</xdr:row>
      <xdr:rowOff>0</xdr:rowOff>
    </xdr:from>
    <xdr:to>
      <xdr:col>11</xdr:col>
      <xdr:colOff>314325</xdr:colOff>
      <xdr:row>52</xdr:row>
      <xdr:rowOff>133350</xdr:rowOff>
    </xdr:to>
    <xdr:sp macro="" textlink="">
      <xdr:nvSpPr>
        <xdr:cNvPr id="51221" name="AutoShape 1" descr="Eine Matrixformel, die Konstanten verwendet">
          <a:extLst>
            <a:ext uri="{FF2B5EF4-FFF2-40B4-BE49-F238E27FC236}">
              <a16:creationId xmlns:a16="http://schemas.microsoft.com/office/drawing/2014/main" id="{13F711CE-C176-19E1-65A3-D968723CA3BC}"/>
            </a:ext>
          </a:extLst>
        </xdr:cNvPr>
        <xdr:cNvSpPr>
          <a:spLocks noChangeAspect="1" noChangeArrowheads="1"/>
        </xdr:cNvSpPr>
      </xdr:nvSpPr>
      <xdr:spPr bwMode="auto">
        <a:xfrm>
          <a:off x="8096250" y="85725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51</xdr:row>
      <xdr:rowOff>0</xdr:rowOff>
    </xdr:from>
    <xdr:to>
      <xdr:col>11</xdr:col>
      <xdr:colOff>314325</xdr:colOff>
      <xdr:row>52</xdr:row>
      <xdr:rowOff>133350</xdr:rowOff>
    </xdr:to>
    <xdr:sp macro="" textlink="">
      <xdr:nvSpPr>
        <xdr:cNvPr id="51222" name="AutoShape 1" descr="Eine Matrixformel, die Konstanten verwendet">
          <a:extLst>
            <a:ext uri="{FF2B5EF4-FFF2-40B4-BE49-F238E27FC236}">
              <a16:creationId xmlns:a16="http://schemas.microsoft.com/office/drawing/2014/main" id="{C1DC8C0F-6694-D184-2584-98E1214B1114}"/>
            </a:ext>
          </a:extLst>
        </xdr:cNvPr>
        <xdr:cNvSpPr>
          <a:spLocks noChangeAspect="1" noChangeArrowheads="1"/>
        </xdr:cNvSpPr>
      </xdr:nvSpPr>
      <xdr:spPr bwMode="auto">
        <a:xfrm>
          <a:off x="8096250" y="85725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51</xdr:row>
      <xdr:rowOff>0</xdr:rowOff>
    </xdr:from>
    <xdr:to>
      <xdr:col>11</xdr:col>
      <xdr:colOff>314325</xdr:colOff>
      <xdr:row>52</xdr:row>
      <xdr:rowOff>133350</xdr:rowOff>
    </xdr:to>
    <xdr:sp macro="" textlink="">
      <xdr:nvSpPr>
        <xdr:cNvPr id="51223" name="AutoShape 1" descr="Eine Matrixformel, die Konstanten verwendet">
          <a:extLst>
            <a:ext uri="{FF2B5EF4-FFF2-40B4-BE49-F238E27FC236}">
              <a16:creationId xmlns:a16="http://schemas.microsoft.com/office/drawing/2014/main" id="{CB6A7144-8D8D-D493-453B-1BD0EED16C55}"/>
            </a:ext>
          </a:extLst>
        </xdr:cNvPr>
        <xdr:cNvSpPr>
          <a:spLocks noChangeAspect="1" noChangeArrowheads="1"/>
        </xdr:cNvSpPr>
      </xdr:nvSpPr>
      <xdr:spPr bwMode="auto">
        <a:xfrm>
          <a:off x="8096250" y="85725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51</xdr:row>
      <xdr:rowOff>0</xdr:rowOff>
    </xdr:from>
    <xdr:to>
      <xdr:col>11</xdr:col>
      <xdr:colOff>314325</xdr:colOff>
      <xdr:row>52</xdr:row>
      <xdr:rowOff>133350</xdr:rowOff>
    </xdr:to>
    <xdr:sp macro="" textlink="">
      <xdr:nvSpPr>
        <xdr:cNvPr id="51224" name="AutoShape 1" descr="Eine Matrixformel, die Konstanten verwendet">
          <a:extLst>
            <a:ext uri="{FF2B5EF4-FFF2-40B4-BE49-F238E27FC236}">
              <a16:creationId xmlns:a16="http://schemas.microsoft.com/office/drawing/2014/main" id="{B8CDF265-ABCF-3D5C-C7D2-B5C5E2C0CB85}"/>
            </a:ext>
          </a:extLst>
        </xdr:cNvPr>
        <xdr:cNvSpPr>
          <a:spLocks noChangeAspect="1" noChangeArrowheads="1"/>
        </xdr:cNvSpPr>
      </xdr:nvSpPr>
      <xdr:spPr bwMode="auto">
        <a:xfrm>
          <a:off x="8096250" y="85725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51</xdr:row>
      <xdr:rowOff>0</xdr:rowOff>
    </xdr:from>
    <xdr:to>
      <xdr:col>11</xdr:col>
      <xdr:colOff>314325</xdr:colOff>
      <xdr:row>52</xdr:row>
      <xdr:rowOff>133350</xdr:rowOff>
    </xdr:to>
    <xdr:sp macro="" textlink="">
      <xdr:nvSpPr>
        <xdr:cNvPr id="51225" name="AutoShape 1" descr="Eine Matrixformel, die Konstanten verwendet">
          <a:extLst>
            <a:ext uri="{FF2B5EF4-FFF2-40B4-BE49-F238E27FC236}">
              <a16:creationId xmlns:a16="http://schemas.microsoft.com/office/drawing/2014/main" id="{EC023CA6-DF71-AAC9-A959-AF3DEC4934FD}"/>
            </a:ext>
          </a:extLst>
        </xdr:cNvPr>
        <xdr:cNvSpPr>
          <a:spLocks noChangeAspect="1" noChangeArrowheads="1"/>
        </xdr:cNvSpPr>
      </xdr:nvSpPr>
      <xdr:spPr bwMode="auto">
        <a:xfrm>
          <a:off x="8096250" y="85725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331</xdr:row>
      <xdr:rowOff>0</xdr:rowOff>
    </xdr:from>
    <xdr:to>
      <xdr:col>11</xdr:col>
      <xdr:colOff>314325</xdr:colOff>
      <xdr:row>332</xdr:row>
      <xdr:rowOff>133350</xdr:rowOff>
    </xdr:to>
    <xdr:sp macro="" textlink="">
      <xdr:nvSpPr>
        <xdr:cNvPr id="51226" name="AutoShape 1" descr="Eine Matrixformel, die Konstanten verwendet">
          <a:extLst>
            <a:ext uri="{FF2B5EF4-FFF2-40B4-BE49-F238E27FC236}">
              <a16:creationId xmlns:a16="http://schemas.microsoft.com/office/drawing/2014/main" id="{83DA83AC-5932-F53D-FB16-F864413BF216}"/>
            </a:ext>
          </a:extLst>
        </xdr:cNvPr>
        <xdr:cNvSpPr>
          <a:spLocks noChangeAspect="1" noChangeArrowheads="1"/>
        </xdr:cNvSpPr>
      </xdr:nvSpPr>
      <xdr:spPr bwMode="auto">
        <a:xfrm>
          <a:off x="8096250" y="539115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331</xdr:row>
      <xdr:rowOff>0</xdr:rowOff>
    </xdr:from>
    <xdr:to>
      <xdr:col>11</xdr:col>
      <xdr:colOff>314325</xdr:colOff>
      <xdr:row>332</xdr:row>
      <xdr:rowOff>133350</xdr:rowOff>
    </xdr:to>
    <xdr:sp macro="" textlink="">
      <xdr:nvSpPr>
        <xdr:cNvPr id="51227" name="AutoShape 1" descr="Eine Matrixformel, die Konstanten verwendet">
          <a:extLst>
            <a:ext uri="{FF2B5EF4-FFF2-40B4-BE49-F238E27FC236}">
              <a16:creationId xmlns:a16="http://schemas.microsoft.com/office/drawing/2014/main" id="{2C1D9759-0541-3AE1-5FF8-42A17AC8F22D}"/>
            </a:ext>
          </a:extLst>
        </xdr:cNvPr>
        <xdr:cNvSpPr>
          <a:spLocks noChangeAspect="1" noChangeArrowheads="1"/>
        </xdr:cNvSpPr>
      </xdr:nvSpPr>
      <xdr:spPr bwMode="auto">
        <a:xfrm>
          <a:off x="8096250" y="539115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331</xdr:row>
      <xdr:rowOff>0</xdr:rowOff>
    </xdr:from>
    <xdr:to>
      <xdr:col>11</xdr:col>
      <xdr:colOff>314325</xdr:colOff>
      <xdr:row>332</xdr:row>
      <xdr:rowOff>133350</xdr:rowOff>
    </xdr:to>
    <xdr:sp macro="" textlink="">
      <xdr:nvSpPr>
        <xdr:cNvPr id="51228" name="AutoShape 1" descr="Eine Matrixformel, die Konstanten verwendet">
          <a:extLst>
            <a:ext uri="{FF2B5EF4-FFF2-40B4-BE49-F238E27FC236}">
              <a16:creationId xmlns:a16="http://schemas.microsoft.com/office/drawing/2014/main" id="{9B2F6EF2-7C96-CFCC-08FD-CB34FA717233}"/>
            </a:ext>
          </a:extLst>
        </xdr:cNvPr>
        <xdr:cNvSpPr>
          <a:spLocks noChangeAspect="1" noChangeArrowheads="1"/>
        </xdr:cNvSpPr>
      </xdr:nvSpPr>
      <xdr:spPr bwMode="auto">
        <a:xfrm>
          <a:off x="8096250" y="539115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331</xdr:row>
      <xdr:rowOff>0</xdr:rowOff>
    </xdr:from>
    <xdr:to>
      <xdr:col>11</xdr:col>
      <xdr:colOff>314325</xdr:colOff>
      <xdr:row>332</xdr:row>
      <xdr:rowOff>133350</xdr:rowOff>
    </xdr:to>
    <xdr:sp macro="" textlink="">
      <xdr:nvSpPr>
        <xdr:cNvPr id="51229" name="AutoShape 1" descr="Eine Matrixformel, die Konstanten verwendet">
          <a:extLst>
            <a:ext uri="{FF2B5EF4-FFF2-40B4-BE49-F238E27FC236}">
              <a16:creationId xmlns:a16="http://schemas.microsoft.com/office/drawing/2014/main" id="{D3B2F30D-EDAF-E9E7-B306-89783532B2C7}"/>
            </a:ext>
          </a:extLst>
        </xdr:cNvPr>
        <xdr:cNvSpPr>
          <a:spLocks noChangeAspect="1" noChangeArrowheads="1"/>
        </xdr:cNvSpPr>
      </xdr:nvSpPr>
      <xdr:spPr bwMode="auto">
        <a:xfrm>
          <a:off x="8096250" y="539115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331</xdr:row>
      <xdr:rowOff>0</xdr:rowOff>
    </xdr:from>
    <xdr:to>
      <xdr:col>11</xdr:col>
      <xdr:colOff>314325</xdr:colOff>
      <xdr:row>332</xdr:row>
      <xdr:rowOff>133350</xdr:rowOff>
    </xdr:to>
    <xdr:sp macro="" textlink="">
      <xdr:nvSpPr>
        <xdr:cNvPr id="51230" name="AutoShape 1" descr="Eine Matrixformel, die Konstanten verwendet">
          <a:extLst>
            <a:ext uri="{FF2B5EF4-FFF2-40B4-BE49-F238E27FC236}">
              <a16:creationId xmlns:a16="http://schemas.microsoft.com/office/drawing/2014/main" id="{F1A3F044-E23E-53D4-A1FD-59F9CB2F4544}"/>
            </a:ext>
          </a:extLst>
        </xdr:cNvPr>
        <xdr:cNvSpPr>
          <a:spLocks noChangeAspect="1" noChangeArrowheads="1"/>
        </xdr:cNvSpPr>
      </xdr:nvSpPr>
      <xdr:spPr bwMode="auto">
        <a:xfrm>
          <a:off x="8096250" y="539115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331</xdr:row>
      <xdr:rowOff>0</xdr:rowOff>
    </xdr:from>
    <xdr:to>
      <xdr:col>11</xdr:col>
      <xdr:colOff>314325</xdr:colOff>
      <xdr:row>332</xdr:row>
      <xdr:rowOff>133350</xdr:rowOff>
    </xdr:to>
    <xdr:sp macro="" textlink="">
      <xdr:nvSpPr>
        <xdr:cNvPr id="51231" name="AutoShape 1" descr="Eine Matrixformel, die Konstanten verwendet">
          <a:extLst>
            <a:ext uri="{FF2B5EF4-FFF2-40B4-BE49-F238E27FC236}">
              <a16:creationId xmlns:a16="http://schemas.microsoft.com/office/drawing/2014/main" id="{D3C8314F-4DDE-136B-9477-76D907197F5B}"/>
            </a:ext>
          </a:extLst>
        </xdr:cNvPr>
        <xdr:cNvSpPr>
          <a:spLocks noChangeAspect="1" noChangeArrowheads="1"/>
        </xdr:cNvSpPr>
      </xdr:nvSpPr>
      <xdr:spPr bwMode="auto">
        <a:xfrm>
          <a:off x="8096250" y="539115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375</xdr:row>
      <xdr:rowOff>0</xdr:rowOff>
    </xdr:from>
    <xdr:to>
      <xdr:col>11</xdr:col>
      <xdr:colOff>314325</xdr:colOff>
      <xdr:row>376</xdr:row>
      <xdr:rowOff>133350</xdr:rowOff>
    </xdr:to>
    <xdr:sp macro="" textlink="">
      <xdr:nvSpPr>
        <xdr:cNvPr id="51232" name="AutoShape 1" descr="Eine Matrixformel, die Konstanten verwendet">
          <a:extLst>
            <a:ext uri="{FF2B5EF4-FFF2-40B4-BE49-F238E27FC236}">
              <a16:creationId xmlns:a16="http://schemas.microsoft.com/office/drawing/2014/main" id="{6DAD4FD3-FE5F-380A-D59A-2EB5BFEFEA45}"/>
            </a:ext>
          </a:extLst>
        </xdr:cNvPr>
        <xdr:cNvSpPr>
          <a:spLocks noChangeAspect="1" noChangeArrowheads="1"/>
        </xdr:cNvSpPr>
      </xdr:nvSpPr>
      <xdr:spPr bwMode="auto">
        <a:xfrm>
          <a:off x="8096250" y="610362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375</xdr:row>
      <xdr:rowOff>0</xdr:rowOff>
    </xdr:from>
    <xdr:to>
      <xdr:col>11</xdr:col>
      <xdr:colOff>314325</xdr:colOff>
      <xdr:row>376</xdr:row>
      <xdr:rowOff>133350</xdr:rowOff>
    </xdr:to>
    <xdr:sp macro="" textlink="">
      <xdr:nvSpPr>
        <xdr:cNvPr id="51233" name="AutoShape 1" descr="Eine Matrixformel, die Konstanten verwendet">
          <a:extLst>
            <a:ext uri="{FF2B5EF4-FFF2-40B4-BE49-F238E27FC236}">
              <a16:creationId xmlns:a16="http://schemas.microsoft.com/office/drawing/2014/main" id="{B67C4DFE-C2F0-CAD3-42D4-A8AC9832E11D}"/>
            </a:ext>
          </a:extLst>
        </xdr:cNvPr>
        <xdr:cNvSpPr>
          <a:spLocks noChangeAspect="1" noChangeArrowheads="1"/>
        </xdr:cNvSpPr>
      </xdr:nvSpPr>
      <xdr:spPr bwMode="auto">
        <a:xfrm>
          <a:off x="8096250" y="610362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375</xdr:row>
      <xdr:rowOff>0</xdr:rowOff>
    </xdr:from>
    <xdr:to>
      <xdr:col>11</xdr:col>
      <xdr:colOff>314325</xdr:colOff>
      <xdr:row>376</xdr:row>
      <xdr:rowOff>133350</xdr:rowOff>
    </xdr:to>
    <xdr:sp macro="" textlink="">
      <xdr:nvSpPr>
        <xdr:cNvPr id="51234" name="AutoShape 1" descr="Eine Matrixformel, die Konstanten verwendet">
          <a:extLst>
            <a:ext uri="{FF2B5EF4-FFF2-40B4-BE49-F238E27FC236}">
              <a16:creationId xmlns:a16="http://schemas.microsoft.com/office/drawing/2014/main" id="{57517E15-A649-2B40-D4DA-C65B2235CBD0}"/>
            </a:ext>
          </a:extLst>
        </xdr:cNvPr>
        <xdr:cNvSpPr>
          <a:spLocks noChangeAspect="1" noChangeArrowheads="1"/>
        </xdr:cNvSpPr>
      </xdr:nvSpPr>
      <xdr:spPr bwMode="auto">
        <a:xfrm>
          <a:off x="8096250" y="610362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375</xdr:row>
      <xdr:rowOff>0</xdr:rowOff>
    </xdr:from>
    <xdr:to>
      <xdr:col>11</xdr:col>
      <xdr:colOff>314325</xdr:colOff>
      <xdr:row>376</xdr:row>
      <xdr:rowOff>133350</xdr:rowOff>
    </xdr:to>
    <xdr:sp macro="" textlink="">
      <xdr:nvSpPr>
        <xdr:cNvPr id="51235" name="AutoShape 1" descr="Eine Matrixformel, die Konstanten verwendet">
          <a:extLst>
            <a:ext uri="{FF2B5EF4-FFF2-40B4-BE49-F238E27FC236}">
              <a16:creationId xmlns:a16="http://schemas.microsoft.com/office/drawing/2014/main" id="{171A15EB-2F12-F113-0E39-1EF325C5F3D0}"/>
            </a:ext>
          </a:extLst>
        </xdr:cNvPr>
        <xdr:cNvSpPr>
          <a:spLocks noChangeAspect="1" noChangeArrowheads="1"/>
        </xdr:cNvSpPr>
      </xdr:nvSpPr>
      <xdr:spPr bwMode="auto">
        <a:xfrm>
          <a:off x="8096250" y="610362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375</xdr:row>
      <xdr:rowOff>0</xdr:rowOff>
    </xdr:from>
    <xdr:to>
      <xdr:col>11</xdr:col>
      <xdr:colOff>314325</xdr:colOff>
      <xdr:row>376</xdr:row>
      <xdr:rowOff>133350</xdr:rowOff>
    </xdr:to>
    <xdr:sp macro="" textlink="">
      <xdr:nvSpPr>
        <xdr:cNvPr id="51236" name="AutoShape 1" descr="Eine Matrixformel, die Konstanten verwendet">
          <a:extLst>
            <a:ext uri="{FF2B5EF4-FFF2-40B4-BE49-F238E27FC236}">
              <a16:creationId xmlns:a16="http://schemas.microsoft.com/office/drawing/2014/main" id="{85F69B81-8054-B310-D494-D7DD3FB31B4A}"/>
            </a:ext>
          </a:extLst>
        </xdr:cNvPr>
        <xdr:cNvSpPr>
          <a:spLocks noChangeAspect="1" noChangeArrowheads="1"/>
        </xdr:cNvSpPr>
      </xdr:nvSpPr>
      <xdr:spPr bwMode="auto">
        <a:xfrm>
          <a:off x="8096250" y="610362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375</xdr:row>
      <xdr:rowOff>0</xdr:rowOff>
    </xdr:from>
    <xdr:to>
      <xdr:col>11</xdr:col>
      <xdr:colOff>314325</xdr:colOff>
      <xdr:row>376</xdr:row>
      <xdr:rowOff>133350</xdr:rowOff>
    </xdr:to>
    <xdr:sp macro="" textlink="">
      <xdr:nvSpPr>
        <xdr:cNvPr id="51237" name="AutoShape 1" descr="Eine Matrixformel, die Konstanten verwendet">
          <a:extLst>
            <a:ext uri="{FF2B5EF4-FFF2-40B4-BE49-F238E27FC236}">
              <a16:creationId xmlns:a16="http://schemas.microsoft.com/office/drawing/2014/main" id="{71ADD359-801A-8492-6D55-924E289D9CCF}"/>
            </a:ext>
          </a:extLst>
        </xdr:cNvPr>
        <xdr:cNvSpPr>
          <a:spLocks noChangeAspect="1" noChangeArrowheads="1"/>
        </xdr:cNvSpPr>
      </xdr:nvSpPr>
      <xdr:spPr bwMode="auto">
        <a:xfrm>
          <a:off x="8096250" y="610362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273</xdr:row>
      <xdr:rowOff>0</xdr:rowOff>
    </xdr:from>
    <xdr:to>
      <xdr:col>11</xdr:col>
      <xdr:colOff>314325</xdr:colOff>
      <xdr:row>274</xdr:row>
      <xdr:rowOff>133350</xdr:rowOff>
    </xdr:to>
    <xdr:sp macro="" textlink="">
      <xdr:nvSpPr>
        <xdr:cNvPr id="51238" name="AutoShape 1" descr="Eine Matrixformel, die Konstanten verwendet">
          <a:extLst>
            <a:ext uri="{FF2B5EF4-FFF2-40B4-BE49-F238E27FC236}">
              <a16:creationId xmlns:a16="http://schemas.microsoft.com/office/drawing/2014/main" id="{2C7B32F3-B1AD-3C0F-4734-B025007581DA}"/>
            </a:ext>
          </a:extLst>
        </xdr:cNvPr>
        <xdr:cNvSpPr>
          <a:spLocks noChangeAspect="1" noChangeArrowheads="1"/>
        </xdr:cNvSpPr>
      </xdr:nvSpPr>
      <xdr:spPr bwMode="auto">
        <a:xfrm>
          <a:off x="8096250" y="445198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273</xdr:row>
      <xdr:rowOff>0</xdr:rowOff>
    </xdr:from>
    <xdr:to>
      <xdr:col>11</xdr:col>
      <xdr:colOff>314325</xdr:colOff>
      <xdr:row>274</xdr:row>
      <xdr:rowOff>133350</xdr:rowOff>
    </xdr:to>
    <xdr:sp macro="" textlink="">
      <xdr:nvSpPr>
        <xdr:cNvPr id="51239" name="AutoShape 1" descr="Eine Matrixformel, die Konstanten verwendet">
          <a:extLst>
            <a:ext uri="{FF2B5EF4-FFF2-40B4-BE49-F238E27FC236}">
              <a16:creationId xmlns:a16="http://schemas.microsoft.com/office/drawing/2014/main" id="{A773A9E0-2D26-6A34-69F5-EE59954D33E3}"/>
            </a:ext>
          </a:extLst>
        </xdr:cNvPr>
        <xdr:cNvSpPr>
          <a:spLocks noChangeAspect="1" noChangeArrowheads="1"/>
        </xdr:cNvSpPr>
      </xdr:nvSpPr>
      <xdr:spPr bwMode="auto">
        <a:xfrm>
          <a:off x="8096250" y="445198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273</xdr:row>
      <xdr:rowOff>0</xdr:rowOff>
    </xdr:from>
    <xdr:to>
      <xdr:col>11</xdr:col>
      <xdr:colOff>314325</xdr:colOff>
      <xdr:row>274</xdr:row>
      <xdr:rowOff>133350</xdr:rowOff>
    </xdr:to>
    <xdr:sp macro="" textlink="">
      <xdr:nvSpPr>
        <xdr:cNvPr id="51240" name="AutoShape 1" descr="Eine Matrixformel, die Konstanten verwendet">
          <a:extLst>
            <a:ext uri="{FF2B5EF4-FFF2-40B4-BE49-F238E27FC236}">
              <a16:creationId xmlns:a16="http://schemas.microsoft.com/office/drawing/2014/main" id="{82708996-53A2-EDDF-4D7D-4B2211D03E0D}"/>
            </a:ext>
          </a:extLst>
        </xdr:cNvPr>
        <xdr:cNvSpPr>
          <a:spLocks noChangeAspect="1" noChangeArrowheads="1"/>
        </xdr:cNvSpPr>
      </xdr:nvSpPr>
      <xdr:spPr bwMode="auto">
        <a:xfrm>
          <a:off x="8096250" y="445198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273</xdr:row>
      <xdr:rowOff>0</xdr:rowOff>
    </xdr:from>
    <xdr:to>
      <xdr:col>11</xdr:col>
      <xdr:colOff>314325</xdr:colOff>
      <xdr:row>274</xdr:row>
      <xdr:rowOff>133350</xdr:rowOff>
    </xdr:to>
    <xdr:sp macro="" textlink="">
      <xdr:nvSpPr>
        <xdr:cNvPr id="51241" name="AutoShape 1" descr="Eine Matrixformel, die Konstanten verwendet">
          <a:extLst>
            <a:ext uri="{FF2B5EF4-FFF2-40B4-BE49-F238E27FC236}">
              <a16:creationId xmlns:a16="http://schemas.microsoft.com/office/drawing/2014/main" id="{63701555-49FF-9F3E-DE29-1FB2BAA6CEB5}"/>
            </a:ext>
          </a:extLst>
        </xdr:cNvPr>
        <xdr:cNvSpPr>
          <a:spLocks noChangeAspect="1" noChangeArrowheads="1"/>
        </xdr:cNvSpPr>
      </xdr:nvSpPr>
      <xdr:spPr bwMode="auto">
        <a:xfrm>
          <a:off x="8096250" y="445198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273</xdr:row>
      <xdr:rowOff>0</xdr:rowOff>
    </xdr:from>
    <xdr:to>
      <xdr:col>11</xdr:col>
      <xdr:colOff>314325</xdr:colOff>
      <xdr:row>274</xdr:row>
      <xdr:rowOff>133350</xdr:rowOff>
    </xdr:to>
    <xdr:sp macro="" textlink="">
      <xdr:nvSpPr>
        <xdr:cNvPr id="51242" name="AutoShape 1" descr="Eine Matrixformel, die Konstanten verwendet">
          <a:extLst>
            <a:ext uri="{FF2B5EF4-FFF2-40B4-BE49-F238E27FC236}">
              <a16:creationId xmlns:a16="http://schemas.microsoft.com/office/drawing/2014/main" id="{F187FBCD-EA51-084A-1DB5-742E99141A70}"/>
            </a:ext>
          </a:extLst>
        </xdr:cNvPr>
        <xdr:cNvSpPr>
          <a:spLocks noChangeAspect="1" noChangeArrowheads="1"/>
        </xdr:cNvSpPr>
      </xdr:nvSpPr>
      <xdr:spPr bwMode="auto">
        <a:xfrm>
          <a:off x="8096250" y="445198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273</xdr:row>
      <xdr:rowOff>0</xdr:rowOff>
    </xdr:from>
    <xdr:to>
      <xdr:col>11</xdr:col>
      <xdr:colOff>314325</xdr:colOff>
      <xdr:row>274</xdr:row>
      <xdr:rowOff>133350</xdr:rowOff>
    </xdr:to>
    <xdr:sp macro="" textlink="">
      <xdr:nvSpPr>
        <xdr:cNvPr id="51243" name="AutoShape 1" descr="Eine Matrixformel, die Konstanten verwendet">
          <a:extLst>
            <a:ext uri="{FF2B5EF4-FFF2-40B4-BE49-F238E27FC236}">
              <a16:creationId xmlns:a16="http://schemas.microsoft.com/office/drawing/2014/main" id="{23EEEDEC-972A-C905-CDEF-09835EC4D186}"/>
            </a:ext>
          </a:extLst>
        </xdr:cNvPr>
        <xdr:cNvSpPr>
          <a:spLocks noChangeAspect="1" noChangeArrowheads="1"/>
        </xdr:cNvSpPr>
      </xdr:nvSpPr>
      <xdr:spPr bwMode="auto">
        <a:xfrm>
          <a:off x="8096250" y="445198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358</xdr:row>
      <xdr:rowOff>0</xdr:rowOff>
    </xdr:from>
    <xdr:to>
      <xdr:col>11</xdr:col>
      <xdr:colOff>314325</xdr:colOff>
      <xdr:row>359</xdr:row>
      <xdr:rowOff>133350</xdr:rowOff>
    </xdr:to>
    <xdr:sp macro="" textlink="">
      <xdr:nvSpPr>
        <xdr:cNvPr id="51244" name="AutoShape 1" descr="Eine Matrixformel, die Konstanten verwendet">
          <a:extLst>
            <a:ext uri="{FF2B5EF4-FFF2-40B4-BE49-F238E27FC236}">
              <a16:creationId xmlns:a16="http://schemas.microsoft.com/office/drawing/2014/main" id="{CF1F31AB-5E56-0260-531B-0F1404F473BE}"/>
            </a:ext>
          </a:extLst>
        </xdr:cNvPr>
        <xdr:cNvSpPr>
          <a:spLocks noChangeAspect="1" noChangeArrowheads="1"/>
        </xdr:cNvSpPr>
      </xdr:nvSpPr>
      <xdr:spPr bwMode="auto">
        <a:xfrm>
          <a:off x="8096250" y="582834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358</xdr:row>
      <xdr:rowOff>0</xdr:rowOff>
    </xdr:from>
    <xdr:to>
      <xdr:col>11</xdr:col>
      <xdr:colOff>314325</xdr:colOff>
      <xdr:row>359</xdr:row>
      <xdr:rowOff>133350</xdr:rowOff>
    </xdr:to>
    <xdr:sp macro="" textlink="">
      <xdr:nvSpPr>
        <xdr:cNvPr id="51245" name="AutoShape 1" descr="Eine Matrixformel, die Konstanten verwendet">
          <a:extLst>
            <a:ext uri="{FF2B5EF4-FFF2-40B4-BE49-F238E27FC236}">
              <a16:creationId xmlns:a16="http://schemas.microsoft.com/office/drawing/2014/main" id="{FDA59215-BB90-BAE7-F038-3527867952E4}"/>
            </a:ext>
          </a:extLst>
        </xdr:cNvPr>
        <xdr:cNvSpPr>
          <a:spLocks noChangeAspect="1" noChangeArrowheads="1"/>
        </xdr:cNvSpPr>
      </xdr:nvSpPr>
      <xdr:spPr bwMode="auto">
        <a:xfrm>
          <a:off x="8096250" y="582834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358</xdr:row>
      <xdr:rowOff>0</xdr:rowOff>
    </xdr:from>
    <xdr:to>
      <xdr:col>11</xdr:col>
      <xdr:colOff>314325</xdr:colOff>
      <xdr:row>359</xdr:row>
      <xdr:rowOff>133350</xdr:rowOff>
    </xdr:to>
    <xdr:sp macro="" textlink="">
      <xdr:nvSpPr>
        <xdr:cNvPr id="51246" name="AutoShape 1" descr="Eine Matrixformel, die Konstanten verwendet">
          <a:extLst>
            <a:ext uri="{FF2B5EF4-FFF2-40B4-BE49-F238E27FC236}">
              <a16:creationId xmlns:a16="http://schemas.microsoft.com/office/drawing/2014/main" id="{39869F8F-FBFA-5EDD-C807-3CC64884CAF2}"/>
            </a:ext>
          </a:extLst>
        </xdr:cNvPr>
        <xdr:cNvSpPr>
          <a:spLocks noChangeAspect="1" noChangeArrowheads="1"/>
        </xdr:cNvSpPr>
      </xdr:nvSpPr>
      <xdr:spPr bwMode="auto">
        <a:xfrm>
          <a:off x="8096250" y="582834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358</xdr:row>
      <xdr:rowOff>0</xdr:rowOff>
    </xdr:from>
    <xdr:to>
      <xdr:col>11</xdr:col>
      <xdr:colOff>314325</xdr:colOff>
      <xdr:row>359</xdr:row>
      <xdr:rowOff>133350</xdr:rowOff>
    </xdr:to>
    <xdr:sp macro="" textlink="">
      <xdr:nvSpPr>
        <xdr:cNvPr id="51247" name="AutoShape 1" descr="Eine Matrixformel, die Konstanten verwendet">
          <a:extLst>
            <a:ext uri="{FF2B5EF4-FFF2-40B4-BE49-F238E27FC236}">
              <a16:creationId xmlns:a16="http://schemas.microsoft.com/office/drawing/2014/main" id="{28FCE1CE-BA85-1808-E237-17094ED17081}"/>
            </a:ext>
          </a:extLst>
        </xdr:cNvPr>
        <xdr:cNvSpPr>
          <a:spLocks noChangeAspect="1" noChangeArrowheads="1"/>
        </xdr:cNvSpPr>
      </xdr:nvSpPr>
      <xdr:spPr bwMode="auto">
        <a:xfrm>
          <a:off x="8096250" y="582834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358</xdr:row>
      <xdr:rowOff>0</xdr:rowOff>
    </xdr:from>
    <xdr:to>
      <xdr:col>11</xdr:col>
      <xdr:colOff>314325</xdr:colOff>
      <xdr:row>359</xdr:row>
      <xdr:rowOff>133350</xdr:rowOff>
    </xdr:to>
    <xdr:sp macro="" textlink="">
      <xdr:nvSpPr>
        <xdr:cNvPr id="51248" name="AutoShape 1" descr="Eine Matrixformel, die Konstanten verwendet">
          <a:extLst>
            <a:ext uri="{FF2B5EF4-FFF2-40B4-BE49-F238E27FC236}">
              <a16:creationId xmlns:a16="http://schemas.microsoft.com/office/drawing/2014/main" id="{FEEA9CF0-0933-05B8-A432-68143AD485AF}"/>
            </a:ext>
          </a:extLst>
        </xdr:cNvPr>
        <xdr:cNvSpPr>
          <a:spLocks noChangeAspect="1" noChangeArrowheads="1"/>
        </xdr:cNvSpPr>
      </xdr:nvSpPr>
      <xdr:spPr bwMode="auto">
        <a:xfrm>
          <a:off x="8096250" y="582834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358</xdr:row>
      <xdr:rowOff>0</xdr:rowOff>
    </xdr:from>
    <xdr:to>
      <xdr:col>11</xdr:col>
      <xdr:colOff>314325</xdr:colOff>
      <xdr:row>359</xdr:row>
      <xdr:rowOff>133350</xdr:rowOff>
    </xdr:to>
    <xdr:sp macro="" textlink="">
      <xdr:nvSpPr>
        <xdr:cNvPr id="51249" name="AutoShape 1" descr="Eine Matrixformel, die Konstanten verwendet">
          <a:extLst>
            <a:ext uri="{FF2B5EF4-FFF2-40B4-BE49-F238E27FC236}">
              <a16:creationId xmlns:a16="http://schemas.microsoft.com/office/drawing/2014/main" id="{BE65DFCE-ACE8-3DA3-73A9-01C4A97C0D92}"/>
            </a:ext>
          </a:extLst>
        </xdr:cNvPr>
        <xdr:cNvSpPr>
          <a:spLocks noChangeAspect="1" noChangeArrowheads="1"/>
        </xdr:cNvSpPr>
      </xdr:nvSpPr>
      <xdr:spPr bwMode="auto">
        <a:xfrm>
          <a:off x="8096250" y="582834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394</xdr:row>
      <xdr:rowOff>0</xdr:rowOff>
    </xdr:from>
    <xdr:to>
      <xdr:col>11</xdr:col>
      <xdr:colOff>314325</xdr:colOff>
      <xdr:row>395</xdr:row>
      <xdr:rowOff>133350</xdr:rowOff>
    </xdr:to>
    <xdr:sp macro="" textlink="">
      <xdr:nvSpPr>
        <xdr:cNvPr id="51250" name="AutoShape 1" descr="Eine Matrixformel, die Konstanten verwendet">
          <a:extLst>
            <a:ext uri="{FF2B5EF4-FFF2-40B4-BE49-F238E27FC236}">
              <a16:creationId xmlns:a16="http://schemas.microsoft.com/office/drawing/2014/main" id="{F408AF04-74DF-A914-E053-A795AA121063}"/>
            </a:ext>
          </a:extLst>
        </xdr:cNvPr>
        <xdr:cNvSpPr>
          <a:spLocks noChangeAspect="1" noChangeArrowheads="1"/>
        </xdr:cNvSpPr>
      </xdr:nvSpPr>
      <xdr:spPr bwMode="auto">
        <a:xfrm>
          <a:off x="8096250" y="641127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394</xdr:row>
      <xdr:rowOff>0</xdr:rowOff>
    </xdr:from>
    <xdr:to>
      <xdr:col>11</xdr:col>
      <xdr:colOff>314325</xdr:colOff>
      <xdr:row>395</xdr:row>
      <xdr:rowOff>133350</xdr:rowOff>
    </xdr:to>
    <xdr:sp macro="" textlink="">
      <xdr:nvSpPr>
        <xdr:cNvPr id="51251" name="AutoShape 1" descr="Eine Matrixformel, die Konstanten verwendet">
          <a:extLst>
            <a:ext uri="{FF2B5EF4-FFF2-40B4-BE49-F238E27FC236}">
              <a16:creationId xmlns:a16="http://schemas.microsoft.com/office/drawing/2014/main" id="{4555B131-8FBE-9D65-0E3D-C0728677D7CD}"/>
            </a:ext>
          </a:extLst>
        </xdr:cNvPr>
        <xdr:cNvSpPr>
          <a:spLocks noChangeAspect="1" noChangeArrowheads="1"/>
        </xdr:cNvSpPr>
      </xdr:nvSpPr>
      <xdr:spPr bwMode="auto">
        <a:xfrm>
          <a:off x="8096250" y="641127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394</xdr:row>
      <xdr:rowOff>0</xdr:rowOff>
    </xdr:from>
    <xdr:to>
      <xdr:col>11</xdr:col>
      <xdr:colOff>314325</xdr:colOff>
      <xdr:row>395</xdr:row>
      <xdr:rowOff>133350</xdr:rowOff>
    </xdr:to>
    <xdr:sp macro="" textlink="">
      <xdr:nvSpPr>
        <xdr:cNvPr id="51252" name="AutoShape 1" descr="Eine Matrixformel, die Konstanten verwendet">
          <a:extLst>
            <a:ext uri="{FF2B5EF4-FFF2-40B4-BE49-F238E27FC236}">
              <a16:creationId xmlns:a16="http://schemas.microsoft.com/office/drawing/2014/main" id="{611D78F1-CEDA-97BD-0D02-502DBD5BED7F}"/>
            </a:ext>
          </a:extLst>
        </xdr:cNvPr>
        <xdr:cNvSpPr>
          <a:spLocks noChangeAspect="1" noChangeArrowheads="1"/>
        </xdr:cNvSpPr>
      </xdr:nvSpPr>
      <xdr:spPr bwMode="auto">
        <a:xfrm>
          <a:off x="8096250" y="641127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394</xdr:row>
      <xdr:rowOff>0</xdr:rowOff>
    </xdr:from>
    <xdr:to>
      <xdr:col>11</xdr:col>
      <xdr:colOff>314325</xdr:colOff>
      <xdr:row>395</xdr:row>
      <xdr:rowOff>133350</xdr:rowOff>
    </xdr:to>
    <xdr:sp macro="" textlink="">
      <xdr:nvSpPr>
        <xdr:cNvPr id="51253" name="AutoShape 1" descr="Eine Matrixformel, die Konstanten verwendet">
          <a:extLst>
            <a:ext uri="{FF2B5EF4-FFF2-40B4-BE49-F238E27FC236}">
              <a16:creationId xmlns:a16="http://schemas.microsoft.com/office/drawing/2014/main" id="{0039540F-353D-76EB-6DB6-A200CF33DC1D}"/>
            </a:ext>
          </a:extLst>
        </xdr:cNvPr>
        <xdr:cNvSpPr>
          <a:spLocks noChangeAspect="1" noChangeArrowheads="1"/>
        </xdr:cNvSpPr>
      </xdr:nvSpPr>
      <xdr:spPr bwMode="auto">
        <a:xfrm>
          <a:off x="8096250" y="641127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394</xdr:row>
      <xdr:rowOff>0</xdr:rowOff>
    </xdr:from>
    <xdr:to>
      <xdr:col>11</xdr:col>
      <xdr:colOff>314325</xdr:colOff>
      <xdr:row>395</xdr:row>
      <xdr:rowOff>133350</xdr:rowOff>
    </xdr:to>
    <xdr:sp macro="" textlink="">
      <xdr:nvSpPr>
        <xdr:cNvPr id="51254" name="AutoShape 1" descr="Eine Matrixformel, die Konstanten verwendet">
          <a:extLst>
            <a:ext uri="{FF2B5EF4-FFF2-40B4-BE49-F238E27FC236}">
              <a16:creationId xmlns:a16="http://schemas.microsoft.com/office/drawing/2014/main" id="{2A42565D-5E3F-D6B9-A4AD-EB182A7C9435}"/>
            </a:ext>
          </a:extLst>
        </xdr:cNvPr>
        <xdr:cNvSpPr>
          <a:spLocks noChangeAspect="1" noChangeArrowheads="1"/>
        </xdr:cNvSpPr>
      </xdr:nvSpPr>
      <xdr:spPr bwMode="auto">
        <a:xfrm>
          <a:off x="8096250" y="641127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394</xdr:row>
      <xdr:rowOff>0</xdr:rowOff>
    </xdr:from>
    <xdr:to>
      <xdr:col>11</xdr:col>
      <xdr:colOff>314325</xdr:colOff>
      <xdr:row>395</xdr:row>
      <xdr:rowOff>133350</xdr:rowOff>
    </xdr:to>
    <xdr:sp macro="" textlink="">
      <xdr:nvSpPr>
        <xdr:cNvPr id="51255" name="AutoShape 1" descr="Eine Matrixformel, die Konstanten verwendet">
          <a:extLst>
            <a:ext uri="{FF2B5EF4-FFF2-40B4-BE49-F238E27FC236}">
              <a16:creationId xmlns:a16="http://schemas.microsoft.com/office/drawing/2014/main" id="{38AC4458-FFE0-8AF3-2917-EFC8C3930CC4}"/>
            </a:ext>
          </a:extLst>
        </xdr:cNvPr>
        <xdr:cNvSpPr>
          <a:spLocks noChangeAspect="1" noChangeArrowheads="1"/>
        </xdr:cNvSpPr>
      </xdr:nvSpPr>
      <xdr:spPr bwMode="auto">
        <a:xfrm>
          <a:off x="8096250" y="641127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395</xdr:row>
      <xdr:rowOff>0</xdr:rowOff>
    </xdr:from>
    <xdr:to>
      <xdr:col>11</xdr:col>
      <xdr:colOff>314325</xdr:colOff>
      <xdr:row>396</xdr:row>
      <xdr:rowOff>133350</xdr:rowOff>
    </xdr:to>
    <xdr:sp macro="" textlink="">
      <xdr:nvSpPr>
        <xdr:cNvPr id="51256" name="AutoShape 1" descr="Eine Matrixformel, die Konstanten verwendet">
          <a:extLst>
            <a:ext uri="{FF2B5EF4-FFF2-40B4-BE49-F238E27FC236}">
              <a16:creationId xmlns:a16="http://schemas.microsoft.com/office/drawing/2014/main" id="{BA4322CE-22C8-72C8-7737-304F4AB73588}"/>
            </a:ext>
          </a:extLst>
        </xdr:cNvPr>
        <xdr:cNvSpPr>
          <a:spLocks noChangeAspect="1" noChangeArrowheads="1"/>
        </xdr:cNvSpPr>
      </xdr:nvSpPr>
      <xdr:spPr bwMode="auto">
        <a:xfrm>
          <a:off x="8096250" y="642747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395</xdr:row>
      <xdr:rowOff>0</xdr:rowOff>
    </xdr:from>
    <xdr:to>
      <xdr:col>11</xdr:col>
      <xdr:colOff>314325</xdr:colOff>
      <xdr:row>396</xdr:row>
      <xdr:rowOff>133350</xdr:rowOff>
    </xdr:to>
    <xdr:sp macro="" textlink="">
      <xdr:nvSpPr>
        <xdr:cNvPr id="51257" name="AutoShape 1" descr="Eine Matrixformel, die Konstanten verwendet">
          <a:extLst>
            <a:ext uri="{FF2B5EF4-FFF2-40B4-BE49-F238E27FC236}">
              <a16:creationId xmlns:a16="http://schemas.microsoft.com/office/drawing/2014/main" id="{64E73D04-FE93-80F7-7287-4D3E0340971F}"/>
            </a:ext>
          </a:extLst>
        </xdr:cNvPr>
        <xdr:cNvSpPr>
          <a:spLocks noChangeAspect="1" noChangeArrowheads="1"/>
        </xdr:cNvSpPr>
      </xdr:nvSpPr>
      <xdr:spPr bwMode="auto">
        <a:xfrm>
          <a:off x="8096250" y="642747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395</xdr:row>
      <xdr:rowOff>0</xdr:rowOff>
    </xdr:from>
    <xdr:to>
      <xdr:col>11</xdr:col>
      <xdr:colOff>314325</xdr:colOff>
      <xdr:row>396</xdr:row>
      <xdr:rowOff>133350</xdr:rowOff>
    </xdr:to>
    <xdr:sp macro="" textlink="">
      <xdr:nvSpPr>
        <xdr:cNvPr id="51258" name="AutoShape 1" descr="Eine Matrixformel, die Konstanten verwendet">
          <a:extLst>
            <a:ext uri="{FF2B5EF4-FFF2-40B4-BE49-F238E27FC236}">
              <a16:creationId xmlns:a16="http://schemas.microsoft.com/office/drawing/2014/main" id="{43FF8674-AC25-5838-FC32-58F6AE3A3911}"/>
            </a:ext>
          </a:extLst>
        </xdr:cNvPr>
        <xdr:cNvSpPr>
          <a:spLocks noChangeAspect="1" noChangeArrowheads="1"/>
        </xdr:cNvSpPr>
      </xdr:nvSpPr>
      <xdr:spPr bwMode="auto">
        <a:xfrm>
          <a:off x="8096250" y="642747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395</xdr:row>
      <xdr:rowOff>0</xdr:rowOff>
    </xdr:from>
    <xdr:to>
      <xdr:col>11</xdr:col>
      <xdr:colOff>314325</xdr:colOff>
      <xdr:row>396</xdr:row>
      <xdr:rowOff>133350</xdr:rowOff>
    </xdr:to>
    <xdr:sp macro="" textlink="">
      <xdr:nvSpPr>
        <xdr:cNvPr id="51259" name="AutoShape 1" descr="Eine Matrixformel, die Konstanten verwendet">
          <a:extLst>
            <a:ext uri="{FF2B5EF4-FFF2-40B4-BE49-F238E27FC236}">
              <a16:creationId xmlns:a16="http://schemas.microsoft.com/office/drawing/2014/main" id="{54BCF073-A633-9A82-E4A1-00FDD7CF345A}"/>
            </a:ext>
          </a:extLst>
        </xdr:cNvPr>
        <xdr:cNvSpPr>
          <a:spLocks noChangeAspect="1" noChangeArrowheads="1"/>
        </xdr:cNvSpPr>
      </xdr:nvSpPr>
      <xdr:spPr bwMode="auto">
        <a:xfrm>
          <a:off x="8096250" y="642747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395</xdr:row>
      <xdr:rowOff>0</xdr:rowOff>
    </xdr:from>
    <xdr:to>
      <xdr:col>11</xdr:col>
      <xdr:colOff>314325</xdr:colOff>
      <xdr:row>396</xdr:row>
      <xdr:rowOff>133350</xdr:rowOff>
    </xdr:to>
    <xdr:sp macro="" textlink="">
      <xdr:nvSpPr>
        <xdr:cNvPr id="51260" name="AutoShape 1" descr="Eine Matrixformel, die Konstanten verwendet">
          <a:extLst>
            <a:ext uri="{FF2B5EF4-FFF2-40B4-BE49-F238E27FC236}">
              <a16:creationId xmlns:a16="http://schemas.microsoft.com/office/drawing/2014/main" id="{73B4B08C-42F0-CE67-66BD-1BC64E9EB017}"/>
            </a:ext>
          </a:extLst>
        </xdr:cNvPr>
        <xdr:cNvSpPr>
          <a:spLocks noChangeAspect="1" noChangeArrowheads="1"/>
        </xdr:cNvSpPr>
      </xdr:nvSpPr>
      <xdr:spPr bwMode="auto">
        <a:xfrm>
          <a:off x="8096250" y="642747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395</xdr:row>
      <xdr:rowOff>0</xdr:rowOff>
    </xdr:from>
    <xdr:to>
      <xdr:col>11</xdr:col>
      <xdr:colOff>314325</xdr:colOff>
      <xdr:row>396</xdr:row>
      <xdr:rowOff>133350</xdr:rowOff>
    </xdr:to>
    <xdr:sp macro="" textlink="">
      <xdr:nvSpPr>
        <xdr:cNvPr id="51261" name="AutoShape 1" descr="Eine Matrixformel, die Konstanten verwendet">
          <a:extLst>
            <a:ext uri="{FF2B5EF4-FFF2-40B4-BE49-F238E27FC236}">
              <a16:creationId xmlns:a16="http://schemas.microsoft.com/office/drawing/2014/main" id="{DF5A5F2C-9D72-BD1A-A685-79D51A3EB67D}"/>
            </a:ext>
          </a:extLst>
        </xdr:cNvPr>
        <xdr:cNvSpPr>
          <a:spLocks noChangeAspect="1" noChangeArrowheads="1"/>
        </xdr:cNvSpPr>
      </xdr:nvSpPr>
      <xdr:spPr bwMode="auto">
        <a:xfrm>
          <a:off x="8096250" y="642747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396</xdr:row>
      <xdr:rowOff>0</xdr:rowOff>
    </xdr:from>
    <xdr:to>
      <xdr:col>11</xdr:col>
      <xdr:colOff>314325</xdr:colOff>
      <xdr:row>397</xdr:row>
      <xdr:rowOff>133350</xdr:rowOff>
    </xdr:to>
    <xdr:sp macro="" textlink="">
      <xdr:nvSpPr>
        <xdr:cNvPr id="51262" name="AutoShape 1" descr="Eine Matrixformel, die Konstanten verwendet">
          <a:extLst>
            <a:ext uri="{FF2B5EF4-FFF2-40B4-BE49-F238E27FC236}">
              <a16:creationId xmlns:a16="http://schemas.microsoft.com/office/drawing/2014/main" id="{DD8C6599-6D53-6941-928E-103099C69344}"/>
            </a:ext>
          </a:extLst>
        </xdr:cNvPr>
        <xdr:cNvSpPr>
          <a:spLocks noChangeAspect="1" noChangeArrowheads="1"/>
        </xdr:cNvSpPr>
      </xdr:nvSpPr>
      <xdr:spPr bwMode="auto">
        <a:xfrm>
          <a:off x="8096250" y="644366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396</xdr:row>
      <xdr:rowOff>0</xdr:rowOff>
    </xdr:from>
    <xdr:to>
      <xdr:col>11</xdr:col>
      <xdr:colOff>314325</xdr:colOff>
      <xdr:row>397</xdr:row>
      <xdr:rowOff>133350</xdr:rowOff>
    </xdr:to>
    <xdr:sp macro="" textlink="">
      <xdr:nvSpPr>
        <xdr:cNvPr id="51263" name="AutoShape 1" descr="Eine Matrixformel, die Konstanten verwendet">
          <a:extLst>
            <a:ext uri="{FF2B5EF4-FFF2-40B4-BE49-F238E27FC236}">
              <a16:creationId xmlns:a16="http://schemas.microsoft.com/office/drawing/2014/main" id="{C2D6AC65-B396-DF0F-4AB5-A5E272FA5423}"/>
            </a:ext>
          </a:extLst>
        </xdr:cNvPr>
        <xdr:cNvSpPr>
          <a:spLocks noChangeAspect="1" noChangeArrowheads="1"/>
        </xdr:cNvSpPr>
      </xdr:nvSpPr>
      <xdr:spPr bwMode="auto">
        <a:xfrm>
          <a:off x="8096250" y="644366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396</xdr:row>
      <xdr:rowOff>0</xdr:rowOff>
    </xdr:from>
    <xdr:to>
      <xdr:col>11</xdr:col>
      <xdr:colOff>314325</xdr:colOff>
      <xdr:row>397</xdr:row>
      <xdr:rowOff>133350</xdr:rowOff>
    </xdr:to>
    <xdr:sp macro="" textlink="">
      <xdr:nvSpPr>
        <xdr:cNvPr id="51264" name="AutoShape 1" descr="Eine Matrixformel, die Konstanten verwendet">
          <a:extLst>
            <a:ext uri="{FF2B5EF4-FFF2-40B4-BE49-F238E27FC236}">
              <a16:creationId xmlns:a16="http://schemas.microsoft.com/office/drawing/2014/main" id="{4EB25DDF-8B65-E591-D497-6D952692D49C}"/>
            </a:ext>
          </a:extLst>
        </xdr:cNvPr>
        <xdr:cNvSpPr>
          <a:spLocks noChangeAspect="1" noChangeArrowheads="1"/>
        </xdr:cNvSpPr>
      </xdr:nvSpPr>
      <xdr:spPr bwMode="auto">
        <a:xfrm>
          <a:off x="8096250" y="644366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396</xdr:row>
      <xdr:rowOff>0</xdr:rowOff>
    </xdr:from>
    <xdr:to>
      <xdr:col>11</xdr:col>
      <xdr:colOff>314325</xdr:colOff>
      <xdr:row>397</xdr:row>
      <xdr:rowOff>133350</xdr:rowOff>
    </xdr:to>
    <xdr:sp macro="" textlink="">
      <xdr:nvSpPr>
        <xdr:cNvPr id="51265" name="AutoShape 1" descr="Eine Matrixformel, die Konstanten verwendet">
          <a:extLst>
            <a:ext uri="{FF2B5EF4-FFF2-40B4-BE49-F238E27FC236}">
              <a16:creationId xmlns:a16="http://schemas.microsoft.com/office/drawing/2014/main" id="{C04556F3-A01B-E1D4-00D7-79923DE93EB0}"/>
            </a:ext>
          </a:extLst>
        </xdr:cNvPr>
        <xdr:cNvSpPr>
          <a:spLocks noChangeAspect="1" noChangeArrowheads="1"/>
        </xdr:cNvSpPr>
      </xdr:nvSpPr>
      <xdr:spPr bwMode="auto">
        <a:xfrm>
          <a:off x="8096250" y="644366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396</xdr:row>
      <xdr:rowOff>0</xdr:rowOff>
    </xdr:from>
    <xdr:to>
      <xdr:col>11</xdr:col>
      <xdr:colOff>314325</xdr:colOff>
      <xdr:row>397</xdr:row>
      <xdr:rowOff>133350</xdr:rowOff>
    </xdr:to>
    <xdr:sp macro="" textlink="">
      <xdr:nvSpPr>
        <xdr:cNvPr id="51266" name="AutoShape 1" descr="Eine Matrixformel, die Konstanten verwendet">
          <a:extLst>
            <a:ext uri="{FF2B5EF4-FFF2-40B4-BE49-F238E27FC236}">
              <a16:creationId xmlns:a16="http://schemas.microsoft.com/office/drawing/2014/main" id="{BF39A077-A152-C9F2-75F0-E1404033444F}"/>
            </a:ext>
          </a:extLst>
        </xdr:cNvPr>
        <xdr:cNvSpPr>
          <a:spLocks noChangeAspect="1" noChangeArrowheads="1"/>
        </xdr:cNvSpPr>
      </xdr:nvSpPr>
      <xdr:spPr bwMode="auto">
        <a:xfrm>
          <a:off x="8096250" y="644366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396</xdr:row>
      <xdr:rowOff>0</xdr:rowOff>
    </xdr:from>
    <xdr:to>
      <xdr:col>11</xdr:col>
      <xdr:colOff>314325</xdr:colOff>
      <xdr:row>397</xdr:row>
      <xdr:rowOff>133350</xdr:rowOff>
    </xdr:to>
    <xdr:sp macro="" textlink="">
      <xdr:nvSpPr>
        <xdr:cNvPr id="51267" name="AutoShape 1" descr="Eine Matrixformel, die Konstanten verwendet">
          <a:extLst>
            <a:ext uri="{FF2B5EF4-FFF2-40B4-BE49-F238E27FC236}">
              <a16:creationId xmlns:a16="http://schemas.microsoft.com/office/drawing/2014/main" id="{24E87CB1-52BA-2269-7F53-94F09E2F8569}"/>
            </a:ext>
          </a:extLst>
        </xdr:cNvPr>
        <xdr:cNvSpPr>
          <a:spLocks noChangeAspect="1" noChangeArrowheads="1"/>
        </xdr:cNvSpPr>
      </xdr:nvSpPr>
      <xdr:spPr bwMode="auto">
        <a:xfrm>
          <a:off x="8096250" y="644366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397</xdr:row>
      <xdr:rowOff>0</xdr:rowOff>
    </xdr:from>
    <xdr:to>
      <xdr:col>11</xdr:col>
      <xdr:colOff>314325</xdr:colOff>
      <xdr:row>398</xdr:row>
      <xdr:rowOff>133350</xdr:rowOff>
    </xdr:to>
    <xdr:sp macro="" textlink="">
      <xdr:nvSpPr>
        <xdr:cNvPr id="51268" name="AutoShape 1" descr="Eine Matrixformel, die Konstanten verwendet">
          <a:extLst>
            <a:ext uri="{FF2B5EF4-FFF2-40B4-BE49-F238E27FC236}">
              <a16:creationId xmlns:a16="http://schemas.microsoft.com/office/drawing/2014/main" id="{7BECA1CF-28D4-66D2-73DC-0A4675FC9C35}"/>
            </a:ext>
          </a:extLst>
        </xdr:cNvPr>
        <xdr:cNvSpPr>
          <a:spLocks noChangeAspect="1" noChangeArrowheads="1"/>
        </xdr:cNvSpPr>
      </xdr:nvSpPr>
      <xdr:spPr bwMode="auto">
        <a:xfrm>
          <a:off x="8096250" y="645985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397</xdr:row>
      <xdr:rowOff>0</xdr:rowOff>
    </xdr:from>
    <xdr:to>
      <xdr:col>11</xdr:col>
      <xdr:colOff>314325</xdr:colOff>
      <xdr:row>398</xdr:row>
      <xdr:rowOff>133350</xdr:rowOff>
    </xdr:to>
    <xdr:sp macro="" textlink="">
      <xdr:nvSpPr>
        <xdr:cNvPr id="51269" name="AutoShape 1" descr="Eine Matrixformel, die Konstanten verwendet">
          <a:extLst>
            <a:ext uri="{FF2B5EF4-FFF2-40B4-BE49-F238E27FC236}">
              <a16:creationId xmlns:a16="http://schemas.microsoft.com/office/drawing/2014/main" id="{67B9BB8A-B744-26CC-FF3A-ECD3985CE7CD}"/>
            </a:ext>
          </a:extLst>
        </xdr:cNvPr>
        <xdr:cNvSpPr>
          <a:spLocks noChangeAspect="1" noChangeArrowheads="1"/>
        </xdr:cNvSpPr>
      </xdr:nvSpPr>
      <xdr:spPr bwMode="auto">
        <a:xfrm>
          <a:off x="8096250" y="645985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397</xdr:row>
      <xdr:rowOff>0</xdr:rowOff>
    </xdr:from>
    <xdr:to>
      <xdr:col>11</xdr:col>
      <xdr:colOff>314325</xdr:colOff>
      <xdr:row>398</xdr:row>
      <xdr:rowOff>133350</xdr:rowOff>
    </xdr:to>
    <xdr:sp macro="" textlink="">
      <xdr:nvSpPr>
        <xdr:cNvPr id="51270" name="AutoShape 1" descr="Eine Matrixformel, die Konstanten verwendet">
          <a:extLst>
            <a:ext uri="{FF2B5EF4-FFF2-40B4-BE49-F238E27FC236}">
              <a16:creationId xmlns:a16="http://schemas.microsoft.com/office/drawing/2014/main" id="{DD60E9D4-C01A-7063-2192-B5CC44215CF6}"/>
            </a:ext>
          </a:extLst>
        </xdr:cNvPr>
        <xdr:cNvSpPr>
          <a:spLocks noChangeAspect="1" noChangeArrowheads="1"/>
        </xdr:cNvSpPr>
      </xdr:nvSpPr>
      <xdr:spPr bwMode="auto">
        <a:xfrm>
          <a:off x="8096250" y="645985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397</xdr:row>
      <xdr:rowOff>0</xdr:rowOff>
    </xdr:from>
    <xdr:to>
      <xdr:col>11</xdr:col>
      <xdr:colOff>314325</xdr:colOff>
      <xdr:row>398</xdr:row>
      <xdr:rowOff>133350</xdr:rowOff>
    </xdr:to>
    <xdr:sp macro="" textlink="">
      <xdr:nvSpPr>
        <xdr:cNvPr id="51271" name="AutoShape 1" descr="Eine Matrixformel, die Konstanten verwendet">
          <a:extLst>
            <a:ext uri="{FF2B5EF4-FFF2-40B4-BE49-F238E27FC236}">
              <a16:creationId xmlns:a16="http://schemas.microsoft.com/office/drawing/2014/main" id="{953EAE47-14C0-C4C3-0664-45801305BCAC}"/>
            </a:ext>
          </a:extLst>
        </xdr:cNvPr>
        <xdr:cNvSpPr>
          <a:spLocks noChangeAspect="1" noChangeArrowheads="1"/>
        </xdr:cNvSpPr>
      </xdr:nvSpPr>
      <xdr:spPr bwMode="auto">
        <a:xfrm>
          <a:off x="8096250" y="645985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397</xdr:row>
      <xdr:rowOff>0</xdr:rowOff>
    </xdr:from>
    <xdr:to>
      <xdr:col>11</xdr:col>
      <xdr:colOff>314325</xdr:colOff>
      <xdr:row>398</xdr:row>
      <xdr:rowOff>133350</xdr:rowOff>
    </xdr:to>
    <xdr:sp macro="" textlink="">
      <xdr:nvSpPr>
        <xdr:cNvPr id="51272" name="AutoShape 1" descr="Eine Matrixformel, die Konstanten verwendet">
          <a:extLst>
            <a:ext uri="{FF2B5EF4-FFF2-40B4-BE49-F238E27FC236}">
              <a16:creationId xmlns:a16="http://schemas.microsoft.com/office/drawing/2014/main" id="{5AC40DAC-60D3-1198-D19F-643837A13D2D}"/>
            </a:ext>
          </a:extLst>
        </xdr:cNvPr>
        <xdr:cNvSpPr>
          <a:spLocks noChangeAspect="1" noChangeArrowheads="1"/>
        </xdr:cNvSpPr>
      </xdr:nvSpPr>
      <xdr:spPr bwMode="auto">
        <a:xfrm>
          <a:off x="8096250" y="645985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397</xdr:row>
      <xdr:rowOff>0</xdr:rowOff>
    </xdr:from>
    <xdr:to>
      <xdr:col>11</xdr:col>
      <xdr:colOff>314325</xdr:colOff>
      <xdr:row>398</xdr:row>
      <xdr:rowOff>133350</xdr:rowOff>
    </xdr:to>
    <xdr:sp macro="" textlink="">
      <xdr:nvSpPr>
        <xdr:cNvPr id="51273" name="AutoShape 1" descr="Eine Matrixformel, die Konstanten verwendet">
          <a:extLst>
            <a:ext uri="{FF2B5EF4-FFF2-40B4-BE49-F238E27FC236}">
              <a16:creationId xmlns:a16="http://schemas.microsoft.com/office/drawing/2014/main" id="{829FB07A-F873-AFA2-B340-C44027A62732}"/>
            </a:ext>
          </a:extLst>
        </xdr:cNvPr>
        <xdr:cNvSpPr>
          <a:spLocks noChangeAspect="1" noChangeArrowheads="1"/>
        </xdr:cNvSpPr>
      </xdr:nvSpPr>
      <xdr:spPr bwMode="auto">
        <a:xfrm>
          <a:off x="8096250" y="645985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314325</xdr:colOff>
      <xdr:row>17</xdr:row>
      <xdr:rowOff>133350</xdr:rowOff>
    </xdr:to>
    <xdr:sp macro="" textlink="">
      <xdr:nvSpPr>
        <xdr:cNvPr id="51274" name="AutoShape 1" descr="Eine Matrixformel, die Konstanten verwendet">
          <a:extLst>
            <a:ext uri="{FF2B5EF4-FFF2-40B4-BE49-F238E27FC236}">
              <a16:creationId xmlns:a16="http://schemas.microsoft.com/office/drawing/2014/main" id="{93983B6F-2771-8EC0-66E7-A18DBE9D6715}"/>
            </a:ext>
          </a:extLst>
        </xdr:cNvPr>
        <xdr:cNvSpPr>
          <a:spLocks noChangeAspect="1" noChangeArrowheads="1"/>
        </xdr:cNvSpPr>
      </xdr:nvSpPr>
      <xdr:spPr bwMode="auto">
        <a:xfrm>
          <a:off x="8096250" y="29051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314325</xdr:colOff>
      <xdr:row>17</xdr:row>
      <xdr:rowOff>133350</xdr:rowOff>
    </xdr:to>
    <xdr:sp macro="" textlink="">
      <xdr:nvSpPr>
        <xdr:cNvPr id="51275" name="AutoShape 1" descr="Eine Matrixformel, die Konstanten verwendet">
          <a:extLst>
            <a:ext uri="{FF2B5EF4-FFF2-40B4-BE49-F238E27FC236}">
              <a16:creationId xmlns:a16="http://schemas.microsoft.com/office/drawing/2014/main" id="{DB86C419-2299-E81B-553D-FDEB2E329A4B}"/>
            </a:ext>
          </a:extLst>
        </xdr:cNvPr>
        <xdr:cNvSpPr>
          <a:spLocks noChangeAspect="1" noChangeArrowheads="1"/>
        </xdr:cNvSpPr>
      </xdr:nvSpPr>
      <xdr:spPr bwMode="auto">
        <a:xfrm>
          <a:off x="8096250" y="29051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314325</xdr:colOff>
      <xdr:row>17</xdr:row>
      <xdr:rowOff>133350</xdr:rowOff>
    </xdr:to>
    <xdr:sp macro="" textlink="">
      <xdr:nvSpPr>
        <xdr:cNvPr id="51276" name="AutoShape 1" descr="Eine Matrixformel, die Konstanten verwendet">
          <a:extLst>
            <a:ext uri="{FF2B5EF4-FFF2-40B4-BE49-F238E27FC236}">
              <a16:creationId xmlns:a16="http://schemas.microsoft.com/office/drawing/2014/main" id="{B169FF92-390E-3092-472A-B5596DE03ED5}"/>
            </a:ext>
          </a:extLst>
        </xdr:cNvPr>
        <xdr:cNvSpPr>
          <a:spLocks noChangeAspect="1" noChangeArrowheads="1"/>
        </xdr:cNvSpPr>
      </xdr:nvSpPr>
      <xdr:spPr bwMode="auto">
        <a:xfrm>
          <a:off x="8096250" y="29051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314325</xdr:colOff>
      <xdr:row>17</xdr:row>
      <xdr:rowOff>133350</xdr:rowOff>
    </xdr:to>
    <xdr:sp macro="" textlink="">
      <xdr:nvSpPr>
        <xdr:cNvPr id="51277" name="AutoShape 1" descr="Eine Matrixformel, die Konstanten verwendet">
          <a:extLst>
            <a:ext uri="{FF2B5EF4-FFF2-40B4-BE49-F238E27FC236}">
              <a16:creationId xmlns:a16="http://schemas.microsoft.com/office/drawing/2014/main" id="{A0069D74-2A76-4C86-AE0A-1AEE3DC9AE27}"/>
            </a:ext>
          </a:extLst>
        </xdr:cNvPr>
        <xdr:cNvSpPr>
          <a:spLocks noChangeAspect="1" noChangeArrowheads="1"/>
        </xdr:cNvSpPr>
      </xdr:nvSpPr>
      <xdr:spPr bwMode="auto">
        <a:xfrm>
          <a:off x="8096250" y="29051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314325</xdr:colOff>
      <xdr:row>17</xdr:row>
      <xdr:rowOff>133350</xdr:rowOff>
    </xdr:to>
    <xdr:sp macro="" textlink="">
      <xdr:nvSpPr>
        <xdr:cNvPr id="51278" name="AutoShape 1" descr="Eine Matrixformel, die Konstanten verwendet">
          <a:extLst>
            <a:ext uri="{FF2B5EF4-FFF2-40B4-BE49-F238E27FC236}">
              <a16:creationId xmlns:a16="http://schemas.microsoft.com/office/drawing/2014/main" id="{5FA9D923-EB4F-4E26-EE64-6D800B973780}"/>
            </a:ext>
          </a:extLst>
        </xdr:cNvPr>
        <xdr:cNvSpPr>
          <a:spLocks noChangeAspect="1" noChangeArrowheads="1"/>
        </xdr:cNvSpPr>
      </xdr:nvSpPr>
      <xdr:spPr bwMode="auto">
        <a:xfrm>
          <a:off x="8096250" y="29051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314325</xdr:colOff>
      <xdr:row>17</xdr:row>
      <xdr:rowOff>133350</xdr:rowOff>
    </xdr:to>
    <xdr:sp macro="" textlink="">
      <xdr:nvSpPr>
        <xdr:cNvPr id="51279" name="AutoShape 1" descr="Eine Matrixformel, die Konstanten verwendet">
          <a:extLst>
            <a:ext uri="{FF2B5EF4-FFF2-40B4-BE49-F238E27FC236}">
              <a16:creationId xmlns:a16="http://schemas.microsoft.com/office/drawing/2014/main" id="{239E4BEE-9919-BEE9-76DB-34D7AF8935E2}"/>
            </a:ext>
          </a:extLst>
        </xdr:cNvPr>
        <xdr:cNvSpPr>
          <a:spLocks noChangeAspect="1" noChangeArrowheads="1"/>
        </xdr:cNvSpPr>
      </xdr:nvSpPr>
      <xdr:spPr bwMode="auto">
        <a:xfrm>
          <a:off x="8096250" y="29051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</xdr:row>
      <xdr:rowOff>0</xdr:rowOff>
    </xdr:from>
    <xdr:to>
      <xdr:col>11</xdr:col>
      <xdr:colOff>314325</xdr:colOff>
      <xdr:row>18</xdr:row>
      <xdr:rowOff>133350</xdr:rowOff>
    </xdr:to>
    <xdr:sp macro="" textlink="">
      <xdr:nvSpPr>
        <xdr:cNvPr id="51280" name="AutoShape 1" descr="Eine Matrixformel, die Konstanten verwendet">
          <a:extLst>
            <a:ext uri="{FF2B5EF4-FFF2-40B4-BE49-F238E27FC236}">
              <a16:creationId xmlns:a16="http://schemas.microsoft.com/office/drawing/2014/main" id="{5F135E1C-116E-C113-3D31-EAABDEED8EF3}"/>
            </a:ext>
          </a:extLst>
        </xdr:cNvPr>
        <xdr:cNvSpPr>
          <a:spLocks noChangeAspect="1" noChangeArrowheads="1"/>
        </xdr:cNvSpPr>
      </xdr:nvSpPr>
      <xdr:spPr bwMode="auto">
        <a:xfrm>
          <a:off x="8096250" y="30670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</xdr:row>
      <xdr:rowOff>0</xdr:rowOff>
    </xdr:from>
    <xdr:to>
      <xdr:col>11</xdr:col>
      <xdr:colOff>314325</xdr:colOff>
      <xdr:row>18</xdr:row>
      <xdr:rowOff>133350</xdr:rowOff>
    </xdr:to>
    <xdr:sp macro="" textlink="">
      <xdr:nvSpPr>
        <xdr:cNvPr id="51281" name="AutoShape 1" descr="Eine Matrixformel, die Konstanten verwendet">
          <a:extLst>
            <a:ext uri="{FF2B5EF4-FFF2-40B4-BE49-F238E27FC236}">
              <a16:creationId xmlns:a16="http://schemas.microsoft.com/office/drawing/2014/main" id="{2CD948F3-6C8C-8301-03FF-3681A42E44A5}"/>
            </a:ext>
          </a:extLst>
        </xdr:cNvPr>
        <xdr:cNvSpPr>
          <a:spLocks noChangeAspect="1" noChangeArrowheads="1"/>
        </xdr:cNvSpPr>
      </xdr:nvSpPr>
      <xdr:spPr bwMode="auto">
        <a:xfrm>
          <a:off x="8096250" y="30670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</xdr:row>
      <xdr:rowOff>0</xdr:rowOff>
    </xdr:from>
    <xdr:to>
      <xdr:col>11</xdr:col>
      <xdr:colOff>314325</xdr:colOff>
      <xdr:row>18</xdr:row>
      <xdr:rowOff>133350</xdr:rowOff>
    </xdr:to>
    <xdr:sp macro="" textlink="">
      <xdr:nvSpPr>
        <xdr:cNvPr id="51282" name="AutoShape 1" descr="Eine Matrixformel, die Konstanten verwendet">
          <a:extLst>
            <a:ext uri="{FF2B5EF4-FFF2-40B4-BE49-F238E27FC236}">
              <a16:creationId xmlns:a16="http://schemas.microsoft.com/office/drawing/2014/main" id="{21945188-E94E-73E7-126A-E7A1237C9026}"/>
            </a:ext>
          </a:extLst>
        </xdr:cNvPr>
        <xdr:cNvSpPr>
          <a:spLocks noChangeAspect="1" noChangeArrowheads="1"/>
        </xdr:cNvSpPr>
      </xdr:nvSpPr>
      <xdr:spPr bwMode="auto">
        <a:xfrm>
          <a:off x="8096250" y="30670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</xdr:row>
      <xdr:rowOff>0</xdr:rowOff>
    </xdr:from>
    <xdr:to>
      <xdr:col>11</xdr:col>
      <xdr:colOff>314325</xdr:colOff>
      <xdr:row>18</xdr:row>
      <xdr:rowOff>133350</xdr:rowOff>
    </xdr:to>
    <xdr:sp macro="" textlink="">
      <xdr:nvSpPr>
        <xdr:cNvPr id="51283" name="AutoShape 1" descr="Eine Matrixformel, die Konstanten verwendet">
          <a:extLst>
            <a:ext uri="{FF2B5EF4-FFF2-40B4-BE49-F238E27FC236}">
              <a16:creationId xmlns:a16="http://schemas.microsoft.com/office/drawing/2014/main" id="{7186AA53-0953-FA7F-46FF-F7E70E9C4471}"/>
            </a:ext>
          </a:extLst>
        </xdr:cNvPr>
        <xdr:cNvSpPr>
          <a:spLocks noChangeAspect="1" noChangeArrowheads="1"/>
        </xdr:cNvSpPr>
      </xdr:nvSpPr>
      <xdr:spPr bwMode="auto">
        <a:xfrm>
          <a:off x="8096250" y="30670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</xdr:row>
      <xdr:rowOff>0</xdr:rowOff>
    </xdr:from>
    <xdr:to>
      <xdr:col>11</xdr:col>
      <xdr:colOff>314325</xdr:colOff>
      <xdr:row>18</xdr:row>
      <xdr:rowOff>133350</xdr:rowOff>
    </xdr:to>
    <xdr:sp macro="" textlink="">
      <xdr:nvSpPr>
        <xdr:cNvPr id="51284" name="AutoShape 1" descr="Eine Matrixformel, die Konstanten verwendet">
          <a:extLst>
            <a:ext uri="{FF2B5EF4-FFF2-40B4-BE49-F238E27FC236}">
              <a16:creationId xmlns:a16="http://schemas.microsoft.com/office/drawing/2014/main" id="{9FCE3315-9016-EE29-CE7D-4625DD9C3B8E}"/>
            </a:ext>
          </a:extLst>
        </xdr:cNvPr>
        <xdr:cNvSpPr>
          <a:spLocks noChangeAspect="1" noChangeArrowheads="1"/>
        </xdr:cNvSpPr>
      </xdr:nvSpPr>
      <xdr:spPr bwMode="auto">
        <a:xfrm>
          <a:off x="8096250" y="30670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</xdr:row>
      <xdr:rowOff>0</xdr:rowOff>
    </xdr:from>
    <xdr:to>
      <xdr:col>11</xdr:col>
      <xdr:colOff>314325</xdr:colOff>
      <xdr:row>18</xdr:row>
      <xdr:rowOff>133350</xdr:rowOff>
    </xdr:to>
    <xdr:sp macro="" textlink="">
      <xdr:nvSpPr>
        <xdr:cNvPr id="51285" name="AutoShape 1" descr="Eine Matrixformel, die Konstanten verwendet">
          <a:extLst>
            <a:ext uri="{FF2B5EF4-FFF2-40B4-BE49-F238E27FC236}">
              <a16:creationId xmlns:a16="http://schemas.microsoft.com/office/drawing/2014/main" id="{2BCB30C1-189E-35A4-85F8-0BB68B92FEB4}"/>
            </a:ext>
          </a:extLst>
        </xdr:cNvPr>
        <xdr:cNvSpPr>
          <a:spLocks noChangeAspect="1" noChangeArrowheads="1"/>
        </xdr:cNvSpPr>
      </xdr:nvSpPr>
      <xdr:spPr bwMode="auto">
        <a:xfrm>
          <a:off x="8096250" y="30670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18</xdr:row>
      <xdr:rowOff>0</xdr:rowOff>
    </xdr:from>
    <xdr:to>
      <xdr:col>11</xdr:col>
      <xdr:colOff>314325</xdr:colOff>
      <xdr:row>19</xdr:row>
      <xdr:rowOff>133350</xdr:rowOff>
    </xdr:to>
    <xdr:sp macro="" textlink="">
      <xdr:nvSpPr>
        <xdr:cNvPr id="51286" name="AutoShape 1" descr="Eine Matrixformel, die Konstanten verwendet">
          <a:extLst>
            <a:ext uri="{FF2B5EF4-FFF2-40B4-BE49-F238E27FC236}">
              <a16:creationId xmlns:a16="http://schemas.microsoft.com/office/drawing/2014/main" id="{5A64F1A0-0941-B352-4ECC-F52ED28BB96B}"/>
            </a:ext>
          </a:extLst>
        </xdr:cNvPr>
        <xdr:cNvSpPr>
          <a:spLocks noChangeAspect="1" noChangeArrowheads="1"/>
        </xdr:cNvSpPr>
      </xdr:nvSpPr>
      <xdr:spPr bwMode="auto">
        <a:xfrm>
          <a:off x="8096250" y="32289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18</xdr:row>
      <xdr:rowOff>0</xdr:rowOff>
    </xdr:from>
    <xdr:to>
      <xdr:col>11</xdr:col>
      <xdr:colOff>314325</xdr:colOff>
      <xdr:row>19</xdr:row>
      <xdr:rowOff>133350</xdr:rowOff>
    </xdr:to>
    <xdr:sp macro="" textlink="">
      <xdr:nvSpPr>
        <xdr:cNvPr id="51287" name="AutoShape 1" descr="Eine Matrixformel, die Konstanten verwendet">
          <a:extLst>
            <a:ext uri="{FF2B5EF4-FFF2-40B4-BE49-F238E27FC236}">
              <a16:creationId xmlns:a16="http://schemas.microsoft.com/office/drawing/2014/main" id="{A9AB6B15-672F-57E7-466A-FB9F91C95D23}"/>
            </a:ext>
          </a:extLst>
        </xdr:cNvPr>
        <xdr:cNvSpPr>
          <a:spLocks noChangeAspect="1" noChangeArrowheads="1"/>
        </xdr:cNvSpPr>
      </xdr:nvSpPr>
      <xdr:spPr bwMode="auto">
        <a:xfrm>
          <a:off x="8096250" y="32289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18</xdr:row>
      <xdr:rowOff>0</xdr:rowOff>
    </xdr:from>
    <xdr:to>
      <xdr:col>11</xdr:col>
      <xdr:colOff>314325</xdr:colOff>
      <xdr:row>19</xdr:row>
      <xdr:rowOff>133350</xdr:rowOff>
    </xdr:to>
    <xdr:sp macro="" textlink="">
      <xdr:nvSpPr>
        <xdr:cNvPr id="51288" name="AutoShape 1" descr="Eine Matrixformel, die Konstanten verwendet">
          <a:extLst>
            <a:ext uri="{FF2B5EF4-FFF2-40B4-BE49-F238E27FC236}">
              <a16:creationId xmlns:a16="http://schemas.microsoft.com/office/drawing/2014/main" id="{586A1D86-4C9F-1A8F-FEAB-07DA61B6B888}"/>
            </a:ext>
          </a:extLst>
        </xdr:cNvPr>
        <xdr:cNvSpPr>
          <a:spLocks noChangeAspect="1" noChangeArrowheads="1"/>
        </xdr:cNvSpPr>
      </xdr:nvSpPr>
      <xdr:spPr bwMode="auto">
        <a:xfrm>
          <a:off x="8096250" y="32289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18</xdr:row>
      <xdr:rowOff>0</xdr:rowOff>
    </xdr:from>
    <xdr:to>
      <xdr:col>11</xdr:col>
      <xdr:colOff>314325</xdr:colOff>
      <xdr:row>19</xdr:row>
      <xdr:rowOff>133350</xdr:rowOff>
    </xdr:to>
    <xdr:sp macro="" textlink="">
      <xdr:nvSpPr>
        <xdr:cNvPr id="51289" name="AutoShape 1" descr="Eine Matrixformel, die Konstanten verwendet">
          <a:extLst>
            <a:ext uri="{FF2B5EF4-FFF2-40B4-BE49-F238E27FC236}">
              <a16:creationId xmlns:a16="http://schemas.microsoft.com/office/drawing/2014/main" id="{CAAB75D1-82D7-DCAC-A0DF-0F7317F5AB35}"/>
            </a:ext>
          </a:extLst>
        </xdr:cNvPr>
        <xdr:cNvSpPr>
          <a:spLocks noChangeAspect="1" noChangeArrowheads="1"/>
        </xdr:cNvSpPr>
      </xdr:nvSpPr>
      <xdr:spPr bwMode="auto">
        <a:xfrm>
          <a:off x="8096250" y="32289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18</xdr:row>
      <xdr:rowOff>0</xdr:rowOff>
    </xdr:from>
    <xdr:to>
      <xdr:col>11</xdr:col>
      <xdr:colOff>314325</xdr:colOff>
      <xdr:row>19</xdr:row>
      <xdr:rowOff>133350</xdr:rowOff>
    </xdr:to>
    <xdr:sp macro="" textlink="">
      <xdr:nvSpPr>
        <xdr:cNvPr id="51290" name="AutoShape 1" descr="Eine Matrixformel, die Konstanten verwendet">
          <a:extLst>
            <a:ext uri="{FF2B5EF4-FFF2-40B4-BE49-F238E27FC236}">
              <a16:creationId xmlns:a16="http://schemas.microsoft.com/office/drawing/2014/main" id="{587D6E89-E2D8-78F4-520B-33A2A21068A1}"/>
            </a:ext>
          </a:extLst>
        </xdr:cNvPr>
        <xdr:cNvSpPr>
          <a:spLocks noChangeAspect="1" noChangeArrowheads="1"/>
        </xdr:cNvSpPr>
      </xdr:nvSpPr>
      <xdr:spPr bwMode="auto">
        <a:xfrm>
          <a:off x="8096250" y="32289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18</xdr:row>
      <xdr:rowOff>0</xdr:rowOff>
    </xdr:from>
    <xdr:to>
      <xdr:col>11</xdr:col>
      <xdr:colOff>314325</xdr:colOff>
      <xdr:row>19</xdr:row>
      <xdr:rowOff>133350</xdr:rowOff>
    </xdr:to>
    <xdr:sp macro="" textlink="">
      <xdr:nvSpPr>
        <xdr:cNvPr id="51291" name="AutoShape 1" descr="Eine Matrixformel, die Konstanten verwendet">
          <a:extLst>
            <a:ext uri="{FF2B5EF4-FFF2-40B4-BE49-F238E27FC236}">
              <a16:creationId xmlns:a16="http://schemas.microsoft.com/office/drawing/2014/main" id="{CBA163DD-4925-9DC7-D820-8CDA9FB3D2E1}"/>
            </a:ext>
          </a:extLst>
        </xdr:cNvPr>
        <xdr:cNvSpPr>
          <a:spLocks noChangeAspect="1" noChangeArrowheads="1"/>
        </xdr:cNvSpPr>
      </xdr:nvSpPr>
      <xdr:spPr bwMode="auto">
        <a:xfrm>
          <a:off x="8096250" y="32289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314325</xdr:colOff>
      <xdr:row>20</xdr:row>
      <xdr:rowOff>133350</xdr:rowOff>
    </xdr:to>
    <xdr:sp macro="" textlink="">
      <xdr:nvSpPr>
        <xdr:cNvPr id="51292" name="AutoShape 1" descr="Eine Matrixformel, die Konstanten verwendet">
          <a:extLst>
            <a:ext uri="{FF2B5EF4-FFF2-40B4-BE49-F238E27FC236}">
              <a16:creationId xmlns:a16="http://schemas.microsoft.com/office/drawing/2014/main" id="{527BFCD7-1C82-D782-4A2B-E664AEF1A475}"/>
            </a:ext>
          </a:extLst>
        </xdr:cNvPr>
        <xdr:cNvSpPr>
          <a:spLocks noChangeAspect="1" noChangeArrowheads="1"/>
        </xdr:cNvSpPr>
      </xdr:nvSpPr>
      <xdr:spPr bwMode="auto">
        <a:xfrm>
          <a:off x="8096250" y="33909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314325</xdr:colOff>
      <xdr:row>20</xdr:row>
      <xdr:rowOff>133350</xdr:rowOff>
    </xdr:to>
    <xdr:sp macro="" textlink="">
      <xdr:nvSpPr>
        <xdr:cNvPr id="51293" name="AutoShape 1" descr="Eine Matrixformel, die Konstanten verwendet">
          <a:extLst>
            <a:ext uri="{FF2B5EF4-FFF2-40B4-BE49-F238E27FC236}">
              <a16:creationId xmlns:a16="http://schemas.microsoft.com/office/drawing/2014/main" id="{F3A04DF2-2456-8A00-E24A-E7700FE8B385}"/>
            </a:ext>
          </a:extLst>
        </xdr:cNvPr>
        <xdr:cNvSpPr>
          <a:spLocks noChangeAspect="1" noChangeArrowheads="1"/>
        </xdr:cNvSpPr>
      </xdr:nvSpPr>
      <xdr:spPr bwMode="auto">
        <a:xfrm>
          <a:off x="8096250" y="33909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314325</xdr:colOff>
      <xdr:row>20</xdr:row>
      <xdr:rowOff>133350</xdr:rowOff>
    </xdr:to>
    <xdr:sp macro="" textlink="">
      <xdr:nvSpPr>
        <xdr:cNvPr id="51294" name="AutoShape 1" descr="Eine Matrixformel, die Konstanten verwendet">
          <a:extLst>
            <a:ext uri="{FF2B5EF4-FFF2-40B4-BE49-F238E27FC236}">
              <a16:creationId xmlns:a16="http://schemas.microsoft.com/office/drawing/2014/main" id="{68FB00C4-FF73-6611-CFDD-FD7CEB49C5AD}"/>
            </a:ext>
          </a:extLst>
        </xdr:cNvPr>
        <xdr:cNvSpPr>
          <a:spLocks noChangeAspect="1" noChangeArrowheads="1"/>
        </xdr:cNvSpPr>
      </xdr:nvSpPr>
      <xdr:spPr bwMode="auto">
        <a:xfrm>
          <a:off x="8096250" y="33909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314325</xdr:colOff>
      <xdr:row>20</xdr:row>
      <xdr:rowOff>133350</xdr:rowOff>
    </xdr:to>
    <xdr:sp macro="" textlink="">
      <xdr:nvSpPr>
        <xdr:cNvPr id="51295" name="AutoShape 1" descr="Eine Matrixformel, die Konstanten verwendet">
          <a:extLst>
            <a:ext uri="{FF2B5EF4-FFF2-40B4-BE49-F238E27FC236}">
              <a16:creationId xmlns:a16="http://schemas.microsoft.com/office/drawing/2014/main" id="{AD90E173-EEEF-9328-1E02-DACFFB4D4F9B}"/>
            </a:ext>
          </a:extLst>
        </xdr:cNvPr>
        <xdr:cNvSpPr>
          <a:spLocks noChangeAspect="1" noChangeArrowheads="1"/>
        </xdr:cNvSpPr>
      </xdr:nvSpPr>
      <xdr:spPr bwMode="auto">
        <a:xfrm>
          <a:off x="8096250" y="33909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314325</xdr:colOff>
      <xdr:row>20</xdr:row>
      <xdr:rowOff>133350</xdr:rowOff>
    </xdr:to>
    <xdr:sp macro="" textlink="">
      <xdr:nvSpPr>
        <xdr:cNvPr id="51296" name="AutoShape 1" descr="Eine Matrixformel, die Konstanten verwendet">
          <a:extLst>
            <a:ext uri="{FF2B5EF4-FFF2-40B4-BE49-F238E27FC236}">
              <a16:creationId xmlns:a16="http://schemas.microsoft.com/office/drawing/2014/main" id="{C48726B3-AFA9-20EB-616F-7E76920C6AE5}"/>
            </a:ext>
          </a:extLst>
        </xdr:cNvPr>
        <xdr:cNvSpPr>
          <a:spLocks noChangeAspect="1" noChangeArrowheads="1"/>
        </xdr:cNvSpPr>
      </xdr:nvSpPr>
      <xdr:spPr bwMode="auto">
        <a:xfrm>
          <a:off x="8096250" y="33909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314325</xdr:colOff>
      <xdr:row>20</xdr:row>
      <xdr:rowOff>133350</xdr:rowOff>
    </xdr:to>
    <xdr:sp macro="" textlink="">
      <xdr:nvSpPr>
        <xdr:cNvPr id="51297" name="AutoShape 1" descr="Eine Matrixformel, die Konstanten verwendet">
          <a:extLst>
            <a:ext uri="{FF2B5EF4-FFF2-40B4-BE49-F238E27FC236}">
              <a16:creationId xmlns:a16="http://schemas.microsoft.com/office/drawing/2014/main" id="{F8078907-34DC-1A11-26FD-11D658A32962}"/>
            </a:ext>
          </a:extLst>
        </xdr:cNvPr>
        <xdr:cNvSpPr>
          <a:spLocks noChangeAspect="1" noChangeArrowheads="1"/>
        </xdr:cNvSpPr>
      </xdr:nvSpPr>
      <xdr:spPr bwMode="auto">
        <a:xfrm>
          <a:off x="8096250" y="33909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390</xdr:row>
      <xdr:rowOff>0</xdr:rowOff>
    </xdr:from>
    <xdr:to>
      <xdr:col>11</xdr:col>
      <xdr:colOff>314325</xdr:colOff>
      <xdr:row>391</xdr:row>
      <xdr:rowOff>133350</xdr:rowOff>
    </xdr:to>
    <xdr:sp macro="" textlink="">
      <xdr:nvSpPr>
        <xdr:cNvPr id="51298" name="AutoShape 1" descr="Eine Matrixformel, die Konstanten verwendet">
          <a:extLst>
            <a:ext uri="{FF2B5EF4-FFF2-40B4-BE49-F238E27FC236}">
              <a16:creationId xmlns:a16="http://schemas.microsoft.com/office/drawing/2014/main" id="{FC671BE6-E66E-B8D0-1D4F-3EF07C3BBD0E}"/>
            </a:ext>
          </a:extLst>
        </xdr:cNvPr>
        <xdr:cNvSpPr>
          <a:spLocks noChangeAspect="1" noChangeArrowheads="1"/>
        </xdr:cNvSpPr>
      </xdr:nvSpPr>
      <xdr:spPr bwMode="auto">
        <a:xfrm>
          <a:off x="8096250" y="634650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390</xdr:row>
      <xdr:rowOff>0</xdr:rowOff>
    </xdr:from>
    <xdr:to>
      <xdr:col>11</xdr:col>
      <xdr:colOff>314325</xdr:colOff>
      <xdr:row>391</xdr:row>
      <xdr:rowOff>133350</xdr:rowOff>
    </xdr:to>
    <xdr:sp macro="" textlink="">
      <xdr:nvSpPr>
        <xdr:cNvPr id="51299" name="AutoShape 1" descr="Eine Matrixformel, die Konstanten verwendet">
          <a:extLst>
            <a:ext uri="{FF2B5EF4-FFF2-40B4-BE49-F238E27FC236}">
              <a16:creationId xmlns:a16="http://schemas.microsoft.com/office/drawing/2014/main" id="{662FC4A4-E724-34C2-E02C-2D2AB1E639A3}"/>
            </a:ext>
          </a:extLst>
        </xdr:cNvPr>
        <xdr:cNvSpPr>
          <a:spLocks noChangeAspect="1" noChangeArrowheads="1"/>
        </xdr:cNvSpPr>
      </xdr:nvSpPr>
      <xdr:spPr bwMode="auto">
        <a:xfrm>
          <a:off x="8096250" y="634650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390</xdr:row>
      <xdr:rowOff>0</xdr:rowOff>
    </xdr:from>
    <xdr:to>
      <xdr:col>11</xdr:col>
      <xdr:colOff>314325</xdr:colOff>
      <xdr:row>391</xdr:row>
      <xdr:rowOff>133350</xdr:rowOff>
    </xdr:to>
    <xdr:sp macro="" textlink="">
      <xdr:nvSpPr>
        <xdr:cNvPr id="51300" name="AutoShape 1" descr="Eine Matrixformel, die Konstanten verwendet">
          <a:extLst>
            <a:ext uri="{FF2B5EF4-FFF2-40B4-BE49-F238E27FC236}">
              <a16:creationId xmlns:a16="http://schemas.microsoft.com/office/drawing/2014/main" id="{7BC1FB9F-A4DF-060B-0AE0-3A609C1B221C}"/>
            </a:ext>
          </a:extLst>
        </xdr:cNvPr>
        <xdr:cNvSpPr>
          <a:spLocks noChangeAspect="1" noChangeArrowheads="1"/>
        </xdr:cNvSpPr>
      </xdr:nvSpPr>
      <xdr:spPr bwMode="auto">
        <a:xfrm>
          <a:off x="8096250" y="634650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390</xdr:row>
      <xdr:rowOff>0</xdr:rowOff>
    </xdr:from>
    <xdr:to>
      <xdr:col>11</xdr:col>
      <xdr:colOff>314325</xdr:colOff>
      <xdr:row>391</xdr:row>
      <xdr:rowOff>133350</xdr:rowOff>
    </xdr:to>
    <xdr:sp macro="" textlink="">
      <xdr:nvSpPr>
        <xdr:cNvPr id="51301" name="AutoShape 1" descr="Eine Matrixformel, die Konstanten verwendet">
          <a:extLst>
            <a:ext uri="{FF2B5EF4-FFF2-40B4-BE49-F238E27FC236}">
              <a16:creationId xmlns:a16="http://schemas.microsoft.com/office/drawing/2014/main" id="{2A5EC903-082F-AF3A-BE31-85C253077E85}"/>
            </a:ext>
          </a:extLst>
        </xdr:cNvPr>
        <xdr:cNvSpPr>
          <a:spLocks noChangeAspect="1" noChangeArrowheads="1"/>
        </xdr:cNvSpPr>
      </xdr:nvSpPr>
      <xdr:spPr bwMode="auto">
        <a:xfrm>
          <a:off x="8096250" y="634650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390</xdr:row>
      <xdr:rowOff>0</xdr:rowOff>
    </xdr:from>
    <xdr:to>
      <xdr:col>11</xdr:col>
      <xdr:colOff>314325</xdr:colOff>
      <xdr:row>391</xdr:row>
      <xdr:rowOff>133350</xdr:rowOff>
    </xdr:to>
    <xdr:sp macro="" textlink="">
      <xdr:nvSpPr>
        <xdr:cNvPr id="51302" name="AutoShape 1" descr="Eine Matrixformel, die Konstanten verwendet">
          <a:extLst>
            <a:ext uri="{FF2B5EF4-FFF2-40B4-BE49-F238E27FC236}">
              <a16:creationId xmlns:a16="http://schemas.microsoft.com/office/drawing/2014/main" id="{2DB6B742-1296-6AE4-1FE1-5D7C185CF7B7}"/>
            </a:ext>
          </a:extLst>
        </xdr:cNvPr>
        <xdr:cNvSpPr>
          <a:spLocks noChangeAspect="1" noChangeArrowheads="1"/>
        </xdr:cNvSpPr>
      </xdr:nvSpPr>
      <xdr:spPr bwMode="auto">
        <a:xfrm>
          <a:off x="8096250" y="634650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390</xdr:row>
      <xdr:rowOff>0</xdr:rowOff>
    </xdr:from>
    <xdr:to>
      <xdr:col>11</xdr:col>
      <xdr:colOff>314325</xdr:colOff>
      <xdr:row>391</xdr:row>
      <xdr:rowOff>133350</xdr:rowOff>
    </xdr:to>
    <xdr:sp macro="" textlink="">
      <xdr:nvSpPr>
        <xdr:cNvPr id="51303" name="AutoShape 1" descr="Eine Matrixformel, die Konstanten verwendet">
          <a:extLst>
            <a:ext uri="{FF2B5EF4-FFF2-40B4-BE49-F238E27FC236}">
              <a16:creationId xmlns:a16="http://schemas.microsoft.com/office/drawing/2014/main" id="{672F4CC0-6353-B125-F088-6C60BF707F38}"/>
            </a:ext>
          </a:extLst>
        </xdr:cNvPr>
        <xdr:cNvSpPr>
          <a:spLocks noChangeAspect="1" noChangeArrowheads="1"/>
        </xdr:cNvSpPr>
      </xdr:nvSpPr>
      <xdr:spPr bwMode="auto">
        <a:xfrm>
          <a:off x="8096250" y="634650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391</xdr:row>
      <xdr:rowOff>0</xdr:rowOff>
    </xdr:from>
    <xdr:to>
      <xdr:col>11</xdr:col>
      <xdr:colOff>314325</xdr:colOff>
      <xdr:row>392</xdr:row>
      <xdr:rowOff>133350</xdr:rowOff>
    </xdr:to>
    <xdr:sp macro="" textlink="">
      <xdr:nvSpPr>
        <xdr:cNvPr id="51304" name="AutoShape 1" descr="Eine Matrixformel, die Konstanten verwendet">
          <a:extLst>
            <a:ext uri="{FF2B5EF4-FFF2-40B4-BE49-F238E27FC236}">
              <a16:creationId xmlns:a16="http://schemas.microsoft.com/office/drawing/2014/main" id="{F226ACF4-AE5B-AFE0-D1C5-D3D72375FE9D}"/>
            </a:ext>
          </a:extLst>
        </xdr:cNvPr>
        <xdr:cNvSpPr>
          <a:spLocks noChangeAspect="1" noChangeArrowheads="1"/>
        </xdr:cNvSpPr>
      </xdr:nvSpPr>
      <xdr:spPr bwMode="auto">
        <a:xfrm>
          <a:off x="8096250" y="636270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391</xdr:row>
      <xdr:rowOff>0</xdr:rowOff>
    </xdr:from>
    <xdr:to>
      <xdr:col>11</xdr:col>
      <xdr:colOff>314325</xdr:colOff>
      <xdr:row>392</xdr:row>
      <xdr:rowOff>133350</xdr:rowOff>
    </xdr:to>
    <xdr:sp macro="" textlink="">
      <xdr:nvSpPr>
        <xdr:cNvPr id="51305" name="AutoShape 1" descr="Eine Matrixformel, die Konstanten verwendet">
          <a:extLst>
            <a:ext uri="{FF2B5EF4-FFF2-40B4-BE49-F238E27FC236}">
              <a16:creationId xmlns:a16="http://schemas.microsoft.com/office/drawing/2014/main" id="{8D298844-B854-237F-3130-AD43D59B0CAB}"/>
            </a:ext>
          </a:extLst>
        </xdr:cNvPr>
        <xdr:cNvSpPr>
          <a:spLocks noChangeAspect="1" noChangeArrowheads="1"/>
        </xdr:cNvSpPr>
      </xdr:nvSpPr>
      <xdr:spPr bwMode="auto">
        <a:xfrm>
          <a:off x="8096250" y="636270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391</xdr:row>
      <xdr:rowOff>0</xdr:rowOff>
    </xdr:from>
    <xdr:to>
      <xdr:col>11</xdr:col>
      <xdr:colOff>314325</xdr:colOff>
      <xdr:row>392</xdr:row>
      <xdr:rowOff>133350</xdr:rowOff>
    </xdr:to>
    <xdr:sp macro="" textlink="">
      <xdr:nvSpPr>
        <xdr:cNvPr id="51306" name="AutoShape 1" descr="Eine Matrixformel, die Konstanten verwendet">
          <a:extLst>
            <a:ext uri="{FF2B5EF4-FFF2-40B4-BE49-F238E27FC236}">
              <a16:creationId xmlns:a16="http://schemas.microsoft.com/office/drawing/2014/main" id="{C52B2F03-66C8-A972-B300-53CA0F712C9B}"/>
            </a:ext>
          </a:extLst>
        </xdr:cNvPr>
        <xdr:cNvSpPr>
          <a:spLocks noChangeAspect="1" noChangeArrowheads="1"/>
        </xdr:cNvSpPr>
      </xdr:nvSpPr>
      <xdr:spPr bwMode="auto">
        <a:xfrm>
          <a:off x="8096250" y="636270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391</xdr:row>
      <xdr:rowOff>0</xdr:rowOff>
    </xdr:from>
    <xdr:to>
      <xdr:col>11</xdr:col>
      <xdr:colOff>314325</xdr:colOff>
      <xdr:row>392</xdr:row>
      <xdr:rowOff>133350</xdr:rowOff>
    </xdr:to>
    <xdr:sp macro="" textlink="">
      <xdr:nvSpPr>
        <xdr:cNvPr id="51307" name="AutoShape 1" descr="Eine Matrixformel, die Konstanten verwendet">
          <a:extLst>
            <a:ext uri="{FF2B5EF4-FFF2-40B4-BE49-F238E27FC236}">
              <a16:creationId xmlns:a16="http://schemas.microsoft.com/office/drawing/2014/main" id="{96091EF1-FC06-4E56-AC89-0A52D456ED6E}"/>
            </a:ext>
          </a:extLst>
        </xdr:cNvPr>
        <xdr:cNvSpPr>
          <a:spLocks noChangeAspect="1" noChangeArrowheads="1"/>
        </xdr:cNvSpPr>
      </xdr:nvSpPr>
      <xdr:spPr bwMode="auto">
        <a:xfrm>
          <a:off x="8096250" y="636270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391</xdr:row>
      <xdr:rowOff>0</xdr:rowOff>
    </xdr:from>
    <xdr:to>
      <xdr:col>11</xdr:col>
      <xdr:colOff>314325</xdr:colOff>
      <xdr:row>392</xdr:row>
      <xdr:rowOff>133350</xdr:rowOff>
    </xdr:to>
    <xdr:sp macro="" textlink="">
      <xdr:nvSpPr>
        <xdr:cNvPr id="51308" name="AutoShape 1" descr="Eine Matrixformel, die Konstanten verwendet">
          <a:extLst>
            <a:ext uri="{FF2B5EF4-FFF2-40B4-BE49-F238E27FC236}">
              <a16:creationId xmlns:a16="http://schemas.microsoft.com/office/drawing/2014/main" id="{B483C8C7-7F6B-A82A-5339-C3AEC0ED17FA}"/>
            </a:ext>
          </a:extLst>
        </xdr:cNvPr>
        <xdr:cNvSpPr>
          <a:spLocks noChangeAspect="1" noChangeArrowheads="1"/>
        </xdr:cNvSpPr>
      </xdr:nvSpPr>
      <xdr:spPr bwMode="auto">
        <a:xfrm>
          <a:off x="8096250" y="636270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391</xdr:row>
      <xdr:rowOff>0</xdr:rowOff>
    </xdr:from>
    <xdr:to>
      <xdr:col>11</xdr:col>
      <xdr:colOff>314325</xdr:colOff>
      <xdr:row>392</xdr:row>
      <xdr:rowOff>133350</xdr:rowOff>
    </xdr:to>
    <xdr:sp macro="" textlink="">
      <xdr:nvSpPr>
        <xdr:cNvPr id="51309" name="AutoShape 1" descr="Eine Matrixformel, die Konstanten verwendet">
          <a:extLst>
            <a:ext uri="{FF2B5EF4-FFF2-40B4-BE49-F238E27FC236}">
              <a16:creationId xmlns:a16="http://schemas.microsoft.com/office/drawing/2014/main" id="{A73AE5D1-EDD7-AD78-0608-2A1F0BB5850B}"/>
            </a:ext>
          </a:extLst>
        </xdr:cNvPr>
        <xdr:cNvSpPr>
          <a:spLocks noChangeAspect="1" noChangeArrowheads="1"/>
        </xdr:cNvSpPr>
      </xdr:nvSpPr>
      <xdr:spPr bwMode="auto">
        <a:xfrm>
          <a:off x="8096250" y="636270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392</xdr:row>
      <xdr:rowOff>0</xdr:rowOff>
    </xdr:from>
    <xdr:to>
      <xdr:col>11</xdr:col>
      <xdr:colOff>314325</xdr:colOff>
      <xdr:row>393</xdr:row>
      <xdr:rowOff>133350</xdr:rowOff>
    </xdr:to>
    <xdr:sp macro="" textlink="">
      <xdr:nvSpPr>
        <xdr:cNvPr id="51310" name="AutoShape 1" descr="Eine Matrixformel, die Konstanten verwendet">
          <a:extLst>
            <a:ext uri="{FF2B5EF4-FFF2-40B4-BE49-F238E27FC236}">
              <a16:creationId xmlns:a16="http://schemas.microsoft.com/office/drawing/2014/main" id="{41439361-2670-AD84-C623-9F0136400F00}"/>
            </a:ext>
          </a:extLst>
        </xdr:cNvPr>
        <xdr:cNvSpPr>
          <a:spLocks noChangeAspect="1" noChangeArrowheads="1"/>
        </xdr:cNvSpPr>
      </xdr:nvSpPr>
      <xdr:spPr bwMode="auto">
        <a:xfrm>
          <a:off x="8096250" y="637889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392</xdr:row>
      <xdr:rowOff>0</xdr:rowOff>
    </xdr:from>
    <xdr:to>
      <xdr:col>11</xdr:col>
      <xdr:colOff>314325</xdr:colOff>
      <xdr:row>393</xdr:row>
      <xdr:rowOff>133350</xdr:rowOff>
    </xdr:to>
    <xdr:sp macro="" textlink="">
      <xdr:nvSpPr>
        <xdr:cNvPr id="51311" name="AutoShape 1" descr="Eine Matrixformel, die Konstanten verwendet">
          <a:extLst>
            <a:ext uri="{FF2B5EF4-FFF2-40B4-BE49-F238E27FC236}">
              <a16:creationId xmlns:a16="http://schemas.microsoft.com/office/drawing/2014/main" id="{B27C6E0B-DAE4-9939-82BF-0E4ACF58CF2F}"/>
            </a:ext>
          </a:extLst>
        </xdr:cNvPr>
        <xdr:cNvSpPr>
          <a:spLocks noChangeAspect="1" noChangeArrowheads="1"/>
        </xdr:cNvSpPr>
      </xdr:nvSpPr>
      <xdr:spPr bwMode="auto">
        <a:xfrm>
          <a:off x="8096250" y="637889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392</xdr:row>
      <xdr:rowOff>0</xdr:rowOff>
    </xdr:from>
    <xdr:to>
      <xdr:col>11</xdr:col>
      <xdr:colOff>314325</xdr:colOff>
      <xdr:row>393</xdr:row>
      <xdr:rowOff>133350</xdr:rowOff>
    </xdr:to>
    <xdr:sp macro="" textlink="">
      <xdr:nvSpPr>
        <xdr:cNvPr id="51312" name="AutoShape 1" descr="Eine Matrixformel, die Konstanten verwendet">
          <a:extLst>
            <a:ext uri="{FF2B5EF4-FFF2-40B4-BE49-F238E27FC236}">
              <a16:creationId xmlns:a16="http://schemas.microsoft.com/office/drawing/2014/main" id="{5766B45F-2DED-EE41-4A93-ADE4BB5710E5}"/>
            </a:ext>
          </a:extLst>
        </xdr:cNvPr>
        <xdr:cNvSpPr>
          <a:spLocks noChangeAspect="1" noChangeArrowheads="1"/>
        </xdr:cNvSpPr>
      </xdr:nvSpPr>
      <xdr:spPr bwMode="auto">
        <a:xfrm>
          <a:off x="8096250" y="637889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392</xdr:row>
      <xdr:rowOff>0</xdr:rowOff>
    </xdr:from>
    <xdr:to>
      <xdr:col>11</xdr:col>
      <xdr:colOff>314325</xdr:colOff>
      <xdr:row>393</xdr:row>
      <xdr:rowOff>133350</xdr:rowOff>
    </xdr:to>
    <xdr:sp macro="" textlink="">
      <xdr:nvSpPr>
        <xdr:cNvPr id="51313" name="AutoShape 1" descr="Eine Matrixformel, die Konstanten verwendet">
          <a:extLst>
            <a:ext uri="{FF2B5EF4-FFF2-40B4-BE49-F238E27FC236}">
              <a16:creationId xmlns:a16="http://schemas.microsoft.com/office/drawing/2014/main" id="{D6CAA9A0-D273-D719-9EEF-976A5CD102DE}"/>
            </a:ext>
          </a:extLst>
        </xdr:cNvPr>
        <xdr:cNvSpPr>
          <a:spLocks noChangeAspect="1" noChangeArrowheads="1"/>
        </xdr:cNvSpPr>
      </xdr:nvSpPr>
      <xdr:spPr bwMode="auto">
        <a:xfrm>
          <a:off x="8096250" y="637889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392</xdr:row>
      <xdr:rowOff>0</xdr:rowOff>
    </xdr:from>
    <xdr:to>
      <xdr:col>11</xdr:col>
      <xdr:colOff>314325</xdr:colOff>
      <xdr:row>393</xdr:row>
      <xdr:rowOff>133350</xdr:rowOff>
    </xdr:to>
    <xdr:sp macro="" textlink="">
      <xdr:nvSpPr>
        <xdr:cNvPr id="51314" name="AutoShape 1" descr="Eine Matrixformel, die Konstanten verwendet">
          <a:extLst>
            <a:ext uri="{FF2B5EF4-FFF2-40B4-BE49-F238E27FC236}">
              <a16:creationId xmlns:a16="http://schemas.microsoft.com/office/drawing/2014/main" id="{04ACDAA1-4CA7-E3F4-FF03-8351CCFCD87A}"/>
            </a:ext>
          </a:extLst>
        </xdr:cNvPr>
        <xdr:cNvSpPr>
          <a:spLocks noChangeAspect="1" noChangeArrowheads="1"/>
        </xdr:cNvSpPr>
      </xdr:nvSpPr>
      <xdr:spPr bwMode="auto">
        <a:xfrm>
          <a:off x="8096250" y="637889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392</xdr:row>
      <xdr:rowOff>0</xdr:rowOff>
    </xdr:from>
    <xdr:to>
      <xdr:col>11</xdr:col>
      <xdr:colOff>314325</xdr:colOff>
      <xdr:row>393</xdr:row>
      <xdr:rowOff>133350</xdr:rowOff>
    </xdr:to>
    <xdr:sp macro="" textlink="">
      <xdr:nvSpPr>
        <xdr:cNvPr id="51315" name="AutoShape 1" descr="Eine Matrixformel, die Konstanten verwendet">
          <a:extLst>
            <a:ext uri="{FF2B5EF4-FFF2-40B4-BE49-F238E27FC236}">
              <a16:creationId xmlns:a16="http://schemas.microsoft.com/office/drawing/2014/main" id="{C3B8D420-5858-13D7-178E-A1B70808B563}"/>
            </a:ext>
          </a:extLst>
        </xdr:cNvPr>
        <xdr:cNvSpPr>
          <a:spLocks noChangeAspect="1" noChangeArrowheads="1"/>
        </xdr:cNvSpPr>
      </xdr:nvSpPr>
      <xdr:spPr bwMode="auto">
        <a:xfrm>
          <a:off x="8096250" y="637889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393</xdr:row>
      <xdr:rowOff>0</xdr:rowOff>
    </xdr:from>
    <xdr:to>
      <xdr:col>11</xdr:col>
      <xdr:colOff>314325</xdr:colOff>
      <xdr:row>394</xdr:row>
      <xdr:rowOff>133350</xdr:rowOff>
    </xdr:to>
    <xdr:sp macro="" textlink="">
      <xdr:nvSpPr>
        <xdr:cNvPr id="51316" name="AutoShape 1" descr="Eine Matrixformel, die Konstanten verwendet">
          <a:extLst>
            <a:ext uri="{FF2B5EF4-FFF2-40B4-BE49-F238E27FC236}">
              <a16:creationId xmlns:a16="http://schemas.microsoft.com/office/drawing/2014/main" id="{BD33CA27-E99B-DED3-3503-7C1F93F2D36E}"/>
            </a:ext>
          </a:extLst>
        </xdr:cNvPr>
        <xdr:cNvSpPr>
          <a:spLocks noChangeAspect="1" noChangeArrowheads="1"/>
        </xdr:cNvSpPr>
      </xdr:nvSpPr>
      <xdr:spPr bwMode="auto">
        <a:xfrm>
          <a:off x="8096250" y="639508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393</xdr:row>
      <xdr:rowOff>0</xdr:rowOff>
    </xdr:from>
    <xdr:to>
      <xdr:col>11</xdr:col>
      <xdr:colOff>314325</xdr:colOff>
      <xdr:row>394</xdr:row>
      <xdr:rowOff>133350</xdr:rowOff>
    </xdr:to>
    <xdr:sp macro="" textlink="">
      <xdr:nvSpPr>
        <xdr:cNvPr id="51317" name="AutoShape 1" descr="Eine Matrixformel, die Konstanten verwendet">
          <a:extLst>
            <a:ext uri="{FF2B5EF4-FFF2-40B4-BE49-F238E27FC236}">
              <a16:creationId xmlns:a16="http://schemas.microsoft.com/office/drawing/2014/main" id="{F257A400-FCA2-27B3-CF7F-F1A7C74CA5B0}"/>
            </a:ext>
          </a:extLst>
        </xdr:cNvPr>
        <xdr:cNvSpPr>
          <a:spLocks noChangeAspect="1" noChangeArrowheads="1"/>
        </xdr:cNvSpPr>
      </xdr:nvSpPr>
      <xdr:spPr bwMode="auto">
        <a:xfrm>
          <a:off x="8096250" y="639508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393</xdr:row>
      <xdr:rowOff>0</xdr:rowOff>
    </xdr:from>
    <xdr:to>
      <xdr:col>11</xdr:col>
      <xdr:colOff>314325</xdr:colOff>
      <xdr:row>394</xdr:row>
      <xdr:rowOff>133350</xdr:rowOff>
    </xdr:to>
    <xdr:sp macro="" textlink="">
      <xdr:nvSpPr>
        <xdr:cNvPr id="51318" name="AutoShape 1" descr="Eine Matrixformel, die Konstanten verwendet">
          <a:extLst>
            <a:ext uri="{FF2B5EF4-FFF2-40B4-BE49-F238E27FC236}">
              <a16:creationId xmlns:a16="http://schemas.microsoft.com/office/drawing/2014/main" id="{909BC374-B73C-BCED-6566-907A6DD66E1F}"/>
            </a:ext>
          </a:extLst>
        </xdr:cNvPr>
        <xdr:cNvSpPr>
          <a:spLocks noChangeAspect="1" noChangeArrowheads="1"/>
        </xdr:cNvSpPr>
      </xdr:nvSpPr>
      <xdr:spPr bwMode="auto">
        <a:xfrm>
          <a:off x="8096250" y="639508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393</xdr:row>
      <xdr:rowOff>0</xdr:rowOff>
    </xdr:from>
    <xdr:to>
      <xdr:col>11</xdr:col>
      <xdr:colOff>314325</xdr:colOff>
      <xdr:row>394</xdr:row>
      <xdr:rowOff>133350</xdr:rowOff>
    </xdr:to>
    <xdr:sp macro="" textlink="">
      <xdr:nvSpPr>
        <xdr:cNvPr id="51319" name="AutoShape 1" descr="Eine Matrixformel, die Konstanten verwendet">
          <a:extLst>
            <a:ext uri="{FF2B5EF4-FFF2-40B4-BE49-F238E27FC236}">
              <a16:creationId xmlns:a16="http://schemas.microsoft.com/office/drawing/2014/main" id="{CC91DD8B-2D86-B01B-16D1-D8171B9C553B}"/>
            </a:ext>
          </a:extLst>
        </xdr:cNvPr>
        <xdr:cNvSpPr>
          <a:spLocks noChangeAspect="1" noChangeArrowheads="1"/>
        </xdr:cNvSpPr>
      </xdr:nvSpPr>
      <xdr:spPr bwMode="auto">
        <a:xfrm>
          <a:off x="8096250" y="639508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393</xdr:row>
      <xdr:rowOff>0</xdr:rowOff>
    </xdr:from>
    <xdr:to>
      <xdr:col>11</xdr:col>
      <xdr:colOff>314325</xdr:colOff>
      <xdr:row>394</xdr:row>
      <xdr:rowOff>133350</xdr:rowOff>
    </xdr:to>
    <xdr:sp macro="" textlink="">
      <xdr:nvSpPr>
        <xdr:cNvPr id="51320" name="AutoShape 1" descr="Eine Matrixformel, die Konstanten verwendet">
          <a:extLst>
            <a:ext uri="{FF2B5EF4-FFF2-40B4-BE49-F238E27FC236}">
              <a16:creationId xmlns:a16="http://schemas.microsoft.com/office/drawing/2014/main" id="{D5AB6A7D-DE9E-A1A4-5BA5-3ED7FF6A4A23}"/>
            </a:ext>
          </a:extLst>
        </xdr:cNvPr>
        <xdr:cNvSpPr>
          <a:spLocks noChangeAspect="1" noChangeArrowheads="1"/>
        </xdr:cNvSpPr>
      </xdr:nvSpPr>
      <xdr:spPr bwMode="auto">
        <a:xfrm>
          <a:off x="8096250" y="639508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393</xdr:row>
      <xdr:rowOff>0</xdr:rowOff>
    </xdr:from>
    <xdr:to>
      <xdr:col>11</xdr:col>
      <xdr:colOff>314325</xdr:colOff>
      <xdr:row>394</xdr:row>
      <xdr:rowOff>133350</xdr:rowOff>
    </xdr:to>
    <xdr:sp macro="" textlink="">
      <xdr:nvSpPr>
        <xdr:cNvPr id="51321" name="AutoShape 1" descr="Eine Matrixformel, die Konstanten verwendet">
          <a:extLst>
            <a:ext uri="{FF2B5EF4-FFF2-40B4-BE49-F238E27FC236}">
              <a16:creationId xmlns:a16="http://schemas.microsoft.com/office/drawing/2014/main" id="{2D0B747C-5B48-D412-F784-9BD3D351AFF9}"/>
            </a:ext>
          </a:extLst>
        </xdr:cNvPr>
        <xdr:cNvSpPr>
          <a:spLocks noChangeAspect="1" noChangeArrowheads="1"/>
        </xdr:cNvSpPr>
      </xdr:nvSpPr>
      <xdr:spPr bwMode="auto">
        <a:xfrm>
          <a:off x="8096250" y="639508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314325</xdr:colOff>
      <xdr:row>13</xdr:row>
      <xdr:rowOff>133350</xdr:rowOff>
    </xdr:to>
    <xdr:sp macro="" textlink="">
      <xdr:nvSpPr>
        <xdr:cNvPr id="51322" name="AutoShape 1" descr="Eine Matrixformel, die Konstanten verwendet">
          <a:extLst>
            <a:ext uri="{FF2B5EF4-FFF2-40B4-BE49-F238E27FC236}">
              <a16:creationId xmlns:a16="http://schemas.microsoft.com/office/drawing/2014/main" id="{8E4297D3-9796-991E-35E6-40234AB5A475}"/>
            </a:ext>
          </a:extLst>
        </xdr:cNvPr>
        <xdr:cNvSpPr>
          <a:spLocks noChangeAspect="1" noChangeArrowheads="1"/>
        </xdr:cNvSpPr>
      </xdr:nvSpPr>
      <xdr:spPr bwMode="auto">
        <a:xfrm>
          <a:off x="8096250" y="22574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314325</xdr:colOff>
      <xdr:row>13</xdr:row>
      <xdr:rowOff>133350</xdr:rowOff>
    </xdr:to>
    <xdr:sp macro="" textlink="">
      <xdr:nvSpPr>
        <xdr:cNvPr id="51323" name="AutoShape 1" descr="Eine Matrixformel, die Konstanten verwendet">
          <a:extLst>
            <a:ext uri="{FF2B5EF4-FFF2-40B4-BE49-F238E27FC236}">
              <a16:creationId xmlns:a16="http://schemas.microsoft.com/office/drawing/2014/main" id="{82D76E83-F07D-4E70-7BE2-CE1D8CA6EE8F}"/>
            </a:ext>
          </a:extLst>
        </xdr:cNvPr>
        <xdr:cNvSpPr>
          <a:spLocks noChangeAspect="1" noChangeArrowheads="1"/>
        </xdr:cNvSpPr>
      </xdr:nvSpPr>
      <xdr:spPr bwMode="auto">
        <a:xfrm>
          <a:off x="8096250" y="22574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314325</xdr:colOff>
      <xdr:row>13</xdr:row>
      <xdr:rowOff>133350</xdr:rowOff>
    </xdr:to>
    <xdr:sp macro="" textlink="">
      <xdr:nvSpPr>
        <xdr:cNvPr id="51324" name="AutoShape 1" descr="Eine Matrixformel, die Konstanten verwendet">
          <a:extLst>
            <a:ext uri="{FF2B5EF4-FFF2-40B4-BE49-F238E27FC236}">
              <a16:creationId xmlns:a16="http://schemas.microsoft.com/office/drawing/2014/main" id="{44630559-AFC1-74AE-6721-0E42446292F8}"/>
            </a:ext>
          </a:extLst>
        </xdr:cNvPr>
        <xdr:cNvSpPr>
          <a:spLocks noChangeAspect="1" noChangeArrowheads="1"/>
        </xdr:cNvSpPr>
      </xdr:nvSpPr>
      <xdr:spPr bwMode="auto">
        <a:xfrm>
          <a:off x="8096250" y="22574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314325</xdr:colOff>
      <xdr:row>13</xdr:row>
      <xdr:rowOff>133350</xdr:rowOff>
    </xdr:to>
    <xdr:sp macro="" textlink="">
      <xdr:nvSpPr>
        <xdr:cNvPr id="51325" name="AutoShape 1" descr="Eine Matrixformel, die Konstanten verwendet">
          <a:extLst>
            <a:ext uri="{FF2B5EF4-FFF2-40B4-BE49-F238E27FC236}">
              <a16:creationId xmlns:a16="http://schemas.microsoft.com/office/drawing/2014/main" id="{6818823E-E2C6-1CAA-4E47-445D36833F1D}"/>
            </a:ext>
          </a:extLst>
        </xdr:cNvPr>
        <xdr:cNvSpPr>
          <a:spLocks noChangeAspect="1" noChangeArrowheads="1"/>
        </xdr:cNvSpPr>
      </xdr:nvSpPr>
      <xdr:spPr bwMode="auto">
        <a:xfrm>
          <a:off x="8096250" y="22574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314325</xdr:colOff>
      <xdr:row>13</xdr:row>
      <xdr:rowOff>133350</xdr:rowOff>
    </xdr:to>
    <xdr:sp macro="" textlink="">
      <xdr:nvSpPr>
        <xdr:cNvPr id="51326" name="AutoShape 1" descr="Eine Matrixformel, die Konstanten verwendet">
          <a:extLst>
            <a:ext uri="{FF2B5EF4-FFF2-40B4-BE49-F238E27FC236}">
              <a16:creationId xmlns:a16="http://schemas.microsoft.com/office/drawing/2014/main" id="{1C311A46-FD2C-C0D1-013B-36A22886DB6E}"/>
            </a:ext>
          </a:extLst>
        </xdr:cNvPr>
        <xdr:cNvSpPr>
          <a:spLocks noChangeAspect="1" noChangeArrowheads="1"/>
        </xdr:cNvSpPr>
      </xdr:nvSpPr>
      <xdr:spPr bwMode="auto">
        <a:xfrm>
          <a:off x="8096250" y="22574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314325</xdr:colOff>
      <xdr:row>13</xdr:row>
      <xdr:rowOff>133350</xdr:rowOff>
    </xdr:to>
    <xdr:sp macro="" textlink="">
      <xdr:nvSpPr>
        <xdr:cNvPr id="51327" name="AutoShape 1" descr="Eine Matrixformel, die Konstanten verwendet">
          <a:extLst>
            <a:ext uri="{FF2B5EF4-FFF2-40B4-BE49-F238E27FC236}">
              <a16:creationId xmlns:a16="http://schemas.microsoft.com/office/drawing/2014/main" id="{1BC9E80A-84B9-1608-BC35-18AF50E1BF97}"/>
            </a:ext>
          </a:extLst>
        </xdr:cNvPr>
        <xdr:cNvSpPr>
          <a:spLocks noChangeAspect="1" noChangeArrowheads="1"/>
        </xdr:cNvSpPr>
      </xdr:nvSpPr>
      <xdr:spPr bwMode="auto">
        <a:xfrm>
          <a:off x="8096250" y="22574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314325</xdr:colOff>
      <xdr:row>14</xdr:row>
      <xdr:rowOff>133350</xdr:rowOff>
    </xdr:to>
    <xdr:sp macro="" textlink="">
      <xdr:nvSpPr>
        <xdr:cNvPr id="51328" name="AutoShape 1" descr="Eine Matrixformel, die Konstanten verwendet">
          <a:extLst>
            <a:ext uri="{FF2B5EF4-FFF2-40B4-BE49-F238E27FC236}">
              <a16:creationId xmlns:a16="http://schemas.microsoft.com/office/drawing/2014/main" id="{FC3C79E5-AB98-5B26-E1DB-1231BDC51F4C}"/>
            </a:ext>
          </a:extLst>
        </xdr:cNvPr>
        <xdr:cNvSpPr>
          <a:spLocks noChangeAspect="1" noChangeArrowheads="1"/>
        </xdr:cNvSpPr>
      </xdr:nvSpPr>
      <xdr:spPr bwMode="auto">
        <a:xfrm>
          <a:off x="8096250" y="24193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314325</xdr:colOff>
      <xdr:row>14</xdr:row>
      <xdr:rowOff>133350</xdr:rowOff>
    </xdr:to>
    <xdr:sp macro="" textlink="">
      <xdr:nvSpPr>
        <xdr:cNvPr id="51329" name="AutoShape 1" descr="Eine Matrixformel, die Konstanten verwendet">
          <a:extLst>
            <a:ext uri="{FF2B5EF4-FFF2-40B4-BE49-F238E27FC236}">
              <a16:creationId xmlns:a16="http://schemas.microsoft.com/office/drawing/2014/main" id="{F498564D-B87E-B5FF-0F6E-CC8951CCFB00}"/>
            </a:ext>
          </a:extLst>
        </xdr:cNvPr>
        <xdr:cNvSpPr>
          <a:spLocks noChangeAspect="1" noChangeArrowheads="1"/>
        </xdr:cNvSpPr>
      </xdr:nvSpPr>
      <xdr:spPr bwMode="auto">
        <a:xfrm>
          <a:off x="8096250" y="24193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314325</xdr:colOff>
      <xdr:row>14</xdr:row>
      <xdr:rowOff>133350</xdr:rowOff>
    </xdr:to>
    <xdr:sp macro="" textlink="">
      <xdr:nvSpPr>
        <xdr:cNvPr id="51330" name="AutoShape 1" descr="Eine Matrixformel, die Konstanten verwendet">
          <a:extLst>
            <a:ext uri="{FF2B5EF4-FFF2-40B4-BE49-F238E27FC236}">
              <a16:creationId xmlns:a16="http://schemas.microsoft.com/office/drawing/2014/main" id="{ECC3F341-14A3-3E76-C69B-661F408018FF}"/>
            </a:ext>
          </a:extLst>
        </xdr:cNvPr>
        <xdr:cNvSpPr>
          <a:spLocks noChangeAspect="1" noChangeArrowheads="1"/>
        </xdr:cNvSpPr>
      </xdr:nvSpPr>
      <xdr:spPr bwMode="auto">
        <a:xfrm>
          <a:off x="8096250" y="24193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314325</xdr:colOff>
      <xdr:row>14</xdr:row>
      <xdr:rowOff>133350</xdr:rowOff>
    </xdr:to>
    <xdr:sp macro="" textlink="">
      <xdr:nvSpPr>
        <xdr:cNvPr id="51331" name="AutoShape 1" descr="Eine Matrixformel, die Konstanten verwendet">
          <a:extLst>
            <a:ext uri="{FF2B5EF4-FFF2-40B4-BE49-F238E27FC236}">
              <a16:creationId xmlns:a16="http://schemas.microsoft.com/office/drawing/2014/main" id="{1758A804-6108-1D20-E80D-1FA1043D1E6E}"/>
            </a:ext>
          </a:extLst>
        </xdr:cNvPr>
        <xdr:cNvSpPr>
          <a:spLocks noChangeAspect="1" noChangeArrowheads="1"/>
        </xdr:cNvSpPr>
      </xdr:nvSpPr>
      <xdr:spPr bwMode="auto">
        <a:xfrm>
          <a:off x="8096250" y="24193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314325</xdr:colOff>
      <xdr:row>14</xdr:row>
      <xdr:rowOff>133350</xdr:rowOff>
    </xdr:to>
    <xdr:sp macro="" textlink="">
      <xdr:nvSpPr>
        <xdr:cNvPr id="51332" name="AutoShape 1" descr="Eine Matrixformel, die Konstanten verwendet">
          <a:extLst>
            <a:ext uri="{FF2B5EF4-FFF2-40B4-BE49-F238E27FC236}">
              <a16:creationId xmlns:a16="http://schemas.microsoft.com/office/drawing/2014/main" id="{14D0F227-B03E-788B-F542-531CC4A6022B}"/>
            </a:ext>
          </a:extLst>
        </xdr:cNvPr>
        <xdr:cNvSpPr>
          <a:spLocks noChangeAspect="1" noChangeArrowheads="1"/>
        </xdr:cNvSpPr>
      </xdr:nvSpPr>
      <xdr:spPr bwMode="auto">
        <a:xfrm>
          <a:off x="8096250" y="24193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314325</xdr:colOff>
      <xdr:row>14</xdr:row>
      <xdr:rowOff>133350</xdr:rowOff>
    </xdr:to>
    <xdr:sp macro="" textlink="">
      <xdr:nvSpPr>
        <xdr:cNvPr id="51333" name="AutoShape 1" descr="Eine Matrixformel, die Konstanten verwendet">
          <a:extLst>
            <a:ext uri="{FF2B5EF4-FFF2-40B4-BE49-F238E27FC236}">
              <a16:creationId xmlns:a16="http://schemas.microsoft.com/office/drawing/2014/main" id="{493D7BE5-0B1D-0836-3C1D-3805D7B06403}"/>
            </a:ext>
          </a:extLst>
        </xdr:cNvPr>
        <xdr:cNvSpPr>
          <a:spLocks noChangeAspect="1" noChangeArrowheads="1"/>
        </xdr:cNvSpPr>
      </xdr:nvSpPr>
      <xdr:spPr bwMode="auto">
        <a:xfrm>
          <a:off x="8096250" y="24193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14</xdr:row>
      <xdr:rowOff>0</xdr:rowOff>
    </xdr:from>
    <xdr:to>
      <xdr:col>11</xdr:col>
      <xdr:colOff>314325</xdr:colOff>
      <xdr:row>15</xdr:row>
      <xdr:rowOff>133350</xdr:rowOff>
    </xdr:to>
    <xdr:sp macro="" textlink="">
      <xdr:nvSpPr>
        <xdr:cNvPr id="51334" name="AutoShape 1" descr="Eine Matrixformel, die Konstanten verwendet">
          <a:extLst>
            <a:ext uri="{FF2B5EF4-FFF2-40B4-BE49-F238E27FC236}">
              <a16:creationId xmlns:a16="http://schemas.microsoft.com/office/drawing/2014/main" id="{08B3D51D-3989-D012-7D80-7D86CA0ECB59}"/>
            </a:ext>
          </a:extLst>
        </xdr:cNvPr>
        <xdr:cNvSpPr>
          <a:spLocks noChangeAspect="1" noChangeArrowheads="1"/>
        </xdr:cNvSpPr>
      </xdr:nvSpPr>
      <xdr:spPr bwMode="auto">
        <a:xfrm>
          <a:off x="8096250" y="25812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14</xdr:row>
      <xdr:rowOff>0</xdr:rowOff>
    </xdr:from>
    <xdr:to>
      <xdr:col>11</xdr:col>
      <xdr:colOff>314325</xdr:colOff>
      <xdr:row>15</xdr:row>
      <xdr:rowOff>133350</xdr:rowOff>
    </xdr:to>
    <xdr:sp macro="" textlink="">
      <xdr:nvSpPr>
        <xdr:cNvPr id="51335" name="AutoShape 1" descr="Eine Matrixformel, die Konstanten verwendet">
          <a:extLst>
            <a:ext uri="{FF2B5EF4-FFF2-40B4-BE49-F238E27FC236}">
              <a16:creationId xmlns:a16="http://schemas.microsoft.com/office/drawing/2014/main" id="{6E3F3F45-8D04-9A93-B5E5-057261A3CF3A}"/>
            </a:ext>
          </a:extLst>
        </xdr:cNvPr>
        <xdr:cNvSpPr>
          <a:spLocks noChangeAspect="1" noChangeArrowheads="1"/>
        </xdr:cNvSpPr>
      </xdr:nvSpPr>
      <xdr:spPr bwMode="auto">
        <a:xfrm>
          <a:off x="8096250" y="25812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14</xdr:row>
      <xdr:rowOff>0</xdr:rowOff>
    </xdr:from>
    <xdr:to>
      <xdr:col>11</xdr:col>
      <xdr:colOff>314325</xdr:colOff>
      <xdr:row>15</xdr:row>
      <xdr:rowOff>133350</xdr:rowOff>
    </xdr:to>
    <xdr:sp macro="" textlink="">
      <xdr:nvSpPr>
        <xdr:cNvPr id="51336" name="AutoShape 1" descr="Eine Matrixformel, die Konstanten verwendet">
          <a:extLst>
            <a:ext uri="{FF2B5EF4-FFF2-40B4-BE49-F238E27FC236}">
              <a16:creationId xmlns:a16="http://schemas.microsoft.com/office/drawing/2014/main" id="{1DA4BDC7-BBF7-D06C-FCC0-4C3CDD22FB23}"/>
            </a:ext>
          </a:extLst>
        </xdr:cNvPr>
        <xdr:cNvSpPr>
          <a:spLocks noChangeAspect="1" noChangeArrowheads="1"/>
        </xdr:cNvSpPr>
      </xdr:nvSpPr>
      <xdr:spPr bwMode="auto">
        <a:xfrm>
          <a:off x="8096250" y="25812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14</xdr:row>
      <xdr:rowOff>0</xdr:rowOff>
    </xdr:from>
    <xdr:to>
      <xdr:col>11</xdr:col>
      <xdr:colOff>314325</xdr:colOff>
      <xdr:row>15</xdr:row>
      <xdr:rowOff>133350</xdr:rowOff>
    </xdr:to>
    <xdr:sp macro="" textlink="">
      <xdr:nvSpPr>
        <xdr:cNvPr id="51337" name="AutoShape 1" descr="Eine Matrixformel, die Konstanten verwendet">
          <a:extLst>
            <a:ext uri="{FF2B5EF4-FFF2-40B4-BE49-F238E27FC236}">
              <a16:creationId xmlns:a16="http://schemas.microsoft.com/office/drawing/2014/main" id="{1CD5727A-554C-9A5C-AAA6-119254DC89FF}"/>
            </a:ext>
          </a:extLst>
        </xdr:cNvPr>
        <xdr:cNvSpPr>
          <a:spLocks noChangeAspect="1" noChangeArrowheads="1"/>
        </xdr:cNvSpPr>
      </xdr:nvSpPr>
      <xdr:spPr bwMode="auto">
        <a:xfrm>
          <a:off x="8096250" y="25812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14</xdr:row>
      <xdr:rowOff>0</xdr:rowOff>
    </xdr:from>
    <xdr:to>
      <xdr:col>11</xdr:col>
      <xdr:colOff>314325</xdr:colOff>
      <xdr:row>15</xdr:row>
      <xdr:rowOff>133350</xdr:rowOff>
    </xdr:to>
    <xdr:sp macro="" textlink="">
      <xdr:nvSpPr>
        <xdr:cNvPr id="51338" name="AutoShape 1" descr="Eine Matrixformel, die Konstanten verwendet">
          <a:extLst>
            <a:ext uri="{FF2B5EF4-FFF2-40B4-BE49-F238E27FC236}">
              <a16:creationId xmlns:a16="http://schemas.microsoft.com/office/drawing/2014/main" id="{83192986-EED2-B141-BF2A-BE4FCEC4822A}"/>
            </a:ext>
          </a:extLst>
        </xdr:cNvPr>
        <xdr:cNvSpPr>
          <a:spLocks noChangeAspect="1" noChangeArrowheads="1"/>
        </xdr:cNvSpPr>
      </xdr:nvSpPr>
      <xdr:spPr bwMode="auto">
        <a:xfrm>
          <a:off x="8096250" y="25812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14</xdr:row>
      <xdr:rowOff>0</xdr:rowOff>
    </xdr:from>
    <xdr:to>
      <xdr:col>11</xdr:col>
      <xdr:colOff>314325</xdr:colOff>
      <xdr:row>15</xdr:row>
      <xdr:rowOff>133350</xdr:rowOff>
    </xdr:to>
    <xdr:sp macro="" textlink="">
      <xdr:nvSpPr>
        <xdr:cNvPr id="51339" name="AutoShape 1" descr="Eine Matrixformel, die Konstanten verwendet">
          <a:extLst>
            <a:ext uri="{FF2B5EF4-FFF2-40B4-BE49-F238E27FC236}">
              <a16:creationId xmlns:a16="http://schemas.microsoft.com/office/drawing/2014/main" id="{233606DD-BC0B-FCAB-BA64-DF3ECF7FB952}"/>
            </a:ext>
          </a:extLst>
        </xdr:cNvPr>
        <xdr:cNvSpPr>
          <a:spLocks noChangeAspect="1" noChangeArrowheads="1"/>
        </xdr:cNvSpPr>
      </xdr:nvSpPr>
      <xdr:spPr bwMode="auto">
        <a:xfrm>
          <a:off x="8096250" y="25812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314325</xdr:colOff>
      <xdr:row>16</xdr:row>
      <xdr:rowOff>133350</xdr:rowOff>
    </xdr:to>
    <xdr:sp macro="" textlink="">
      <xdr:nvSpPr>
        <xdr:cNvPr id="51340" name="AutoShape 1" descr="Eine Matrixformel, die Konstanten verwendet">
          <a:extLst>
            <a:ext uri="{FF2B5EF4-FFF2-40B4-BE49-F238E27FC236}">
              <a16:creationId xmlns:a16="http://schemas.microsoft.com/office/drawing/2014/main" id="{EF1CB3CF-B3CE-CB8C-3BBD-D9D654CC1AB9}"/>
            </a:ext>
          </a:extLst>
        </xdr:cNvPr>
        <xdr:cNvSpPr>
          <a:spLocks noChangeAspect="1" noChangeArrowheads="1"/>
        </xdr:cNvSpPr>
      </xdr:nvSpPr>
      <xdr:spPr bwMode="auto">
        <a:xfrm>
          <a:off x="8096250" y="27432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314325</xdr:colOff>
      <xdr:row>16</xdr:row>
      <xdr:rowOff>133350</xdr:rowOff>
    </xdr:to>
    <xdr:sp macro="" textlink="">
      <xdr:nvSpPr>
        <xdr:cNvPr id="51341" name="AutoShape 1" descr="Eine Matrixformel, die Konstanten verwendet">
          <a:extLst>
            <a:ext uri="{FF2B5EF4-FFF2-40B4-BE49-F238E27FC236}">
              <a16:creationId xmlns:a16="http://schemas.microsoft.com/office/drawing/2014/main" id="{A0E15E9A-9228-AB6C-07D9-108D111875D8}"/>
            </a:ext>
          </a:extLst>
        </xdr:cNvPr>
        <xdr:cNvSpPr>
          <a:spLocks noChangeAspect="1" noChangeArrowheads="1"/>
        </xdr:cNvSpPr>
      </xdr:nvSpPr>
      <xdr:spPr bwMode="auto">
        <a:xfrm>
          <a:off x="8096250" y="27432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314325</xdr:colOff>
      <xdr:row>16</xdr:row>
      <xdr:rowOff>133350</xdr:rowOff>
    </xdr:to>
    <xdr:sp macro="" textlink="">
      <xdr:nvSpPr>
        <xdr:cNvPr id="51342" name="AutoShape 1" descr="Eine Matrixformel, die Konstanten verwendet">
          <a:extLst>
            <a:ext uri="{FF2B5EF4-FFF2-40B4-BE49-F238E27FC236}">
              <a16:creationId xmlns:a16="http://schemas.microsoft.com/office/drawing/2014/main" id="{6C86F956-0EEA-E6C2-F80F-DBF377C7EB70}"/>
            </a:ext>
          </a:extLst>
        </xdr:cNvPr>
        <xdr:cNvSpPr>
          <a:spLocks noChangeAspect="1" noChangeArrowheads="1"/>
        </xdr:cNvSpPr>
      </xdr:nvSpPr>
      <xdr:spPr bwMode="auto">
        <a:xfrm>
          <a:off x="8096250" y="27432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314325</xdr:colOff>
      <xdr:row>16</xdr:row>
      <xdr:rowOff>133350</xdr:rowOff>
    </xdr:to>
    <xdr:sp macro="" textlink="">
      <xdr:nvSpPr>
        <xdr:cNvPr id="51343" name="AutoShape 1" descr="Eine Matrixformel, die Konstanten verwendet">
          <a:extLst>
            <a:ext uri="{FF2B5EF4-FFF2-40B4-BE49-F238E27FC236}">
              <a16:creationId xmlns:a16="http://schemas.microsoft.com/office/drawing/2014/main" id="{264688B3-924C-3495-35E1-573E2FA726AE}"/>
            </a:ext>
          </a:extLst>
        </xdr:cNvPr>
        <xdr:cNvSpPr>
          <a:spLocks noChangeAspect="1" noChangeArrowheads="1"/>
        </xdr:cNvSpPr>
      </xdr:nvSpPr>
      <xdr:spPr bwMode="auto">
        <a:xfrm>
          <a:off x="8096250" y="27432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314325</xdr:colOff>
      <xdr:row>16</xdr:row>
      <xdr:rowOff>133350</xdr:rowOff>
    </xdr:to>
    <xdr:sp macro="" textlink="">
      <xdr:nvSpPr>
        <xdr:cNvPr id="51344" name="AutoShape 1" descr="Eine Matrixformel, die Konstanten verwendet">
          <a:extLst>
            <a:ext uri="{FF2B5EF4-FFF2-40B4-BE49-F238E27FC236}">
              <a16:creationId xmlns:a16="http://schemas.microsoft.com/office/drawing/2014/main" id="{065F961A-B2C2-02F6-9999-8408F6F82901}"/>
            </a:ext>
          </a:extLst>
        </xdr:cNvPr>
        <xdr:cNvSpPr>
          <a:spLocks noChangeAspect="1" noChangeArrowheads="1"/>
        </xdr:cNvSpPr>
      </xdr:nvSpPr>
      <xdr:spPr bwMode="auto">
        <a:xfrm>
          <a:off x="8096250" y="27432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314325</xdr:colOff>
      <xdr:row>16</xdr:row>
      <xdr:rowOff>133350</xdr:rowOff>
    </xdr:to>
    <xdr:sp macro="" textlink="">
      <xdr:nvSpPr>
        <xdr:cNvPr id="51345" name="AutoShape 1" descr="Eine Matrixformel, die Konstanten verwendet">
          <a:extLst>
            <a:ext uri="{FF2B5EF4-FFF2-40B4-BE49-F238E27FC236}">
              <a16:creationId xmlns:a16="http://schemas.microsoft.com/office/drawing/2014/main" id="{7D146F46-BD7C-AB27-EFE1-B2EE6EC9DADE}"/>
            </a:ext>
          </a:extLst>
        </xdr:cNvPr>
        <xdr:cNvSpPr>
          <a:spLocks noChangeAspect="1" noChangeArrowheads="1"/>
        </xdr:cNvSpPr>
      </xdr:nvSpPr>
      <xdr:spPr bwMode="auto">
        <a:xfrm>
          <a:off x="8096250" y="27432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386</xdr:row>
      <xdr:rowOff>0</xdr:rowOff>
    </xdr:from>
    <xdr:to>
      <xdr:col>11</xdr:col>
      <xdr:colOff>314325</xdr:colOff>
      <xdr:row>387</xdr:row>
      <xdr:rowOff>133350</xdr:rowOff>
    </xdr:to>
    <xdr:sp macro="" textlink="">
      <xdr:nvSpPr>
        <xdr:cNvPr id="51346" name="AutoShape 1" descr="Eine Matrixformel, die Konstanten verwendet">
          <a:extLst>
            <a:ext uri="{FF2B5EF4-FFF2-40B4-BE49-F238E27FC236}">
              <a16:creationId xmlns:a16="http://schemas.microsoft.com/office/drawing/2014/main" id="{5F9765E6-28EE-7265-C87B-B8AFA118986C}"/>
            </a:ext>
          </a:extLst>
        </xdr:cNvPr>
        <xdr:cNvSpPr>
          <a:spLocks noChangeAspect="1" noChangeArrowheads="1"/>
        </xdr:cNvSpPr>
      </xdr:nvSpPr>
      <xdr:spPr bwMode="auto">
        <a:xfrm>
          <a:off x="8096250" y="628173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386</xdr:row>
      <xdr:rowOff>0</xdr:rowOff>
    </xdr:from>
    <xdr:to>
      <xdr:col>11</xdr:col>
      <xdr:colOff>314325</xdr:colOff>
      <xdr:row>387</xdr:row>
      <xdr:rowOff>133350</xdr:rowOff>
    </xdr:to>
    <xdr:sp macro="" textlink="">
      <xdr:nvSpPr>
        <xdr:cNvPr id="51347" name="AutoShape 1" descr="Eine Matrixformel, die Konstanten verwendet">
          <a:extLst>
            <a:ext uri="{FF2B5EF4-FFF2-40B4-BE49-F238E27FC236}">
              <a16:creationId xmlns:a16="http://schemas.microsoft.com/office/drawing/2014/main" id="{9268591C-60A8-306D-B7A5-C0315CEAFC51}"/>
            </a:ext>
          </a:extLst>
        </xdr:cNvPr>
        <xdr:cNvSpPr>
          <a:spLocks noChangeAspect="1" noChangeArrowheads="1"/>
        </xdr:cNvSpPr>
      </xdr:nvSpPr>
      <xdr:spPr bwMode="auto">
        <a:xfrm>
          <a:off x="8096250" y="628173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386</xdr:row>
      <xdr:rowOff>0</xdr:rowOff>
    </xdr:from>
    <xdr:to>
      <xdr:col>11</xdr:col>
      <xdr:colOff>314325</xdr:colOff>
      <xdr:row>387</xdr:row>
      <xdr:rowOff>133350</xdr:rowOff>
    </xdr:to>
    <xdr:sp macro="" textlink="">
      <xdr:nvSpPr>
        <xdr:cNvPr id="51348" name="AutoShape 1" descr="Eine Matrixformel, die Konstanten verwendet">
          <a:extLst>
            <a:ext uri="{FF2B5EF4-FFF2-40B4-BE49-F238E27FC236}">
              <a16:creationId xmlns:a16="http://schemas.microsoft.com/office/drawing/2014/main" id="{478D3906-F3EC-6D86-5E8A-256B6CADC2CB}"/>
            </a:ext>
          </a:extLst>
        </xdr:cNvPr>
        <xdr:cNvSpPr>
          <a:spLocks noChangeAspect="1" noChangeArrowheads="1"/>
        </xdr:cNvSpPr>
      </xdr:nvSpPr>
      <xdr:spPr bwMode="auto">
        <a:xfrm>
          <a:off x="8096250" y="628173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386</xdr:row>
      <xdr:rowOff>0</xdr:rowOff>
    </xdr:from>
    <xdr:to>
      <xdr:col>11</xdr:col>
      <xdr:colOff>314325</xdr:colOff>
      <xdr:row>387</xdr:row>
      <xdr:rowOff>133350</xdr:rowOff>
    </xdr:to>
    <xdr:sp macro="" textlink="">
      <xdr:nvSpPr>
        <xdr:cNvPr id="51349" name="AutoShape 1" descr="Eine Matrixformel, die Konstanten verwendet">
          <a:extLst>
            <a:ext uri="{FF2B5EF4-FFF2-40B4-BE49-F238E27FC236}">
              <a16:creationId xmlns:a16="http://schemas.microsoft.com/office/drawing/2014/main" id="{DFE42F8A-4A26-F5EF-5547-619417850C38}"/>
            </a:ext>
          </a:extLst>
        </xdr:cNvPr>
        <xdr:cNvSpPr>
          <a:spLocks noChangeAspect="1" noChangeArrowheads="1"/>
        </xdr:cNvSpPr>
      </xdr:nvSpPr>
      <xdr:spPr bwMode="auto">
        <a:xfrm>
          <a:off x="8096250" y="628173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386</xdr:row>
      <xdr:rowOff>0</xdr:rowOff>
    </xdr:from>
    <xdr:to>
      <xdr:col>11</xdr:col>
      <xdr:colOff>314325</xdr:colOff>
      <xdr:row>387</xdr:row>
      <xdr:rowOff>133350</xdr:rowOff>
    </xdr:to>
    <xdr:sp macro="" textlink="">
      <xdr:nvSpPr>
        <xdr:cNvPr id="51350" name="AutoShape 1" descr="Eine Matrixformel, die Konstanten verwendet">
          <a:extLst>
            <a:ext uri="{FF2B5EF4-FFF2-40B4-BE49-F238E27FC236}">
              <a16:creationId xmlns:a16="http://schemas.microsoft.com/office/drawing/2014/main" id="{24433D9F-FDDC-6BC0-DCDE-64390E0F4F11}"/>
            </a:ext>
          </a:extLst>
        </xdr:cNvPr>
        <xdr:cNvSpPr>
          <a:spLocks noChangeAspect="1" noChangeArrowheads="1"/>
        </xdr:cNvSpPr>
      </xdr:nvSpPr>
      <xdr:spPr bwMode="auto">
        <a:xfrm>
          <a:off x="8096250" y="628173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386</xdr:row>
      <xdr:rowOff>0</xdr:rowOff>
    </xdr:from>
    <xdr:to>
      <xdr:col>11</xdr:col>
      <xdr:colOff>314325</xdr:colOff>
      <xdr:row>387</xdr:row>
      <xdr:rowOff>133350</xdr:rowOff>
    </xdr:to>
    <xdr:sp macro="" textlink="">
      <xdr:nvSpPr>
        <xdr:cNvPr id="51351" name="AutoShape 1" descr="Eine Matrixformel, die Konstanten verwendet">
          <a:extLst>
            <a:ext uri="{FF2B5EF4-FFF2-40B4-BE49-F238E27FC236}">
              <a16:creationId xmlns:a16="http://schemas.microsoft.com/office/drawing/2014/main" id="{77E643BF-F92D-BD8E-EB4F-9995BDE59958}"/>
            </a:ext>
          </a:extLst>
        </xdr:cNvPr>
        <xdr:cNvSpPr>
          <a:spLocks noChangeAspect="1" noChangeArrowheads="1"/>
        </xdr:cNvSpPr>
      </xdr:nvSpPr>
      <xdr:spPr bwMode="auto">
        <a:xfrm>
          <a:off x="8096250" y="628173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387</xdr:row>
      <xdr:rowOff>0</xdr:rowOff>
    </xdr:from>
    <xdr:to>
      <xdr:col>11</xdr:col>
      <xdr:colOff>314325</xdr:colOff>
      <xdr:row>388</xdr:row>
      <xdr:rowOff>133350</xdr:rowOff>
    </xdr:to>
    <xdr:sp macro="" textlink="">
      <xdr:nvSpPr>
        <xdr:cNvPr id="51352" name="AutoShape 1" descr="Eine Matrixformel, die Konstanten verwendet">
          <a:extLst>
            <a:ext uri="{FF2B5EF4-FFF2-40B4-BE49-F238E27FC236}">
              <a16:creationId xmlns:a16="http://schemas.microsoft.com/office/drawing/2014/main" id="{5D460E42-BFB1-F1C3-3609-B2CA49C4BAEF}"/>
            </a:ext>
          </a:extLst>
        </xdr:cNvPr>
        <xdr:cNvSpPr>
          <a:spLocks noChangeAspect="1" noChangeArrowheads="1"/>
        </xdr:cNvSpPr>
      </xdr:nvSpPr>
      <xdr:spPr bwMode="auto">
        <a:xfrm>
          <a:off x="8096250" y="629793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387</xdr:row>
      <xdr:rowOff>0</xdr:rowOff>
    </xdr:from>
    <xdr:to>
      <xdr:col>11</xdr:col>
      <xdr:colOff>314325</xdr:colOff>
      <xdr:row>388</xdr:row>
      <xdr:rowOff>133350</xdr:rowOff>
    </xdr:to>
    <xdr:sp macro="" textlink="">
      <xdr:nvSpPr>
        <xdr:cNvPr id="51353" name="AutoShape 1" descr="Eine Matrixformel, die Konstanten verwendet">
          <a:extLst>
            <a:ext uri="{FF2B5EF4-FFF2-40B4-BE49-F238E27FC236}">
              <a16:creationId xmlns:a16="http://schemas.microsoft.com/office/drawing/2014/main" id="{EDCC4F6C-C61A-C30B-8195-000422F22A18}"/>
            </a:ext>
          </a:extLst>
        </xdr:cNvPr>
        <xdr:cNvSpPr>
          <a:spLocks noChangeAspect="1" noChangeArrowheads="1"/>
        </xdr:cNvSpPr>
      </xdr:nvSpPr>
      <xdr:spPr bwMode="auto">
        <a:xfrm>
          <a:off x="8096250" y="629793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387</xdr:row>
      <xdr:rowOff>0</xdr:rowOff>
    </xdr:from>
    <xdr:to>
      <xdr:col>11</xdr:col>
      <xdr:colOff>314325</xdr:colOff>
      <xdr:row>388</xdr:row>
      <xdr:rowOff>133350</xdr:rowOff>
    </xdr:to>
    <xdr:sp macro="" textlink="">
      <xdr:nvSpPr>
        <xdr:cNvPr id="51354" name="AutoShape 1" descr="Eine Matrixformel, die Konstanten verwendet">
          <a:extLst>
            <a:ext uri="{FF2B5EF4-FFF2-40B4-BE49-F238E27FC236}">
              <a16:creationId xmlns:a16="http://schemas.microsoft.com/office/drawing/2014/main" id="{EEAE2F7B-8106-EC7B-891B-B8F634477321}"/>
            </a:ext>
          </a:extLst>
        </xdr:cNvPr>
        <xdr:cNvSpPr>
          <a:spLocks noChangeAspect="1" noChangeArrowheads="1"/>
        </xdr:cNvSpPr>
      </xdr:nvSpPr>
      <xdr:spPr bwMode="auto">
        <a:xfrm>
          <a:off x="8096250" y="629793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387</xdr:row>
      <xdr:rowOff>0</xdr:rowOff>
    </xdr:from>
    <xdr:to>
      <xdr:col>11</xdr:col>
      <xdr:colOff>314325</xdr:colOff>
      <xdr:row>388</xdr:row>
      <xdr:rowOff>133350</xdr:rowOff>
    </xdr:to>
    <xdr:sp macro="" textlink="">
      <xdr:nvSpPr>
        <xdr:cNvPr id="51355" name="AutoShape 1" descr="Eine Matrixformel, die Konstanten verwendet">
          <a:extLst>
            <a:ext uri="{FF2B5EF4-FFF2-40B4-BE49-F238E27FC236}">
              <a16:creationId xmlns:a16="http://schemas.microsoft.com/office/drawing/2014/main" id="{A7097D71-367B-2727-F877-A0A101148EA5}"/>
            </a:ext>
          </a:extLst>
        </xdr:cNvPr>
        <xdr:cNvSpPr>
          <a:spLocks noChangeAspect="1" noChangeArrowheads="1"/>
        </xdr:cNvSpPr>
      </xdr:nvSpPr>
      <xdr:spPr bwMode="auto">
        <a:xfrm>
          <a:off x="8096250" y="629793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387</xdr:row>
      <xdr:rowOff>0</xdr:rowOff>
    </xdr:from>
    <xdr:to>
      <xdr:col>11</xdr:col>
      <xdr:colOff>314325</xdr:colOff>
      <xdr:row>388</xdr:row>
      <xdr:rowOff>133350</xdr:rowOff>
    </xdr:to>
    <xdr:sp macro="" textlink="">
      <xdr:nvSpPr>
        <xdr:cNvPr id="51356" name="AutoShape 1" descr="Eine Matrixformel, die Konstanten verwendet">
          <a:extLst>
            <a:ext uri="{FF2B5EF4-FFF2-40B4-BE49-F238E27FC236}">
              <a16:creationId xmlns:a16="http://schemas.microsoft.com/office/drawing/2014/main" id="{EBB40E2A-52BC-9889-25A1-342C7F79BD55}"/>
            </a:ext>
          </a:extLst>
        </xdr:cNvPr>
        <xdr:cNvSpPr>
          <a:spLocks noChangeAspect="1" noChangeArrowheads="1"/>
        </xdr:cNvSpPr>
      </xdr:nvSpPr>
      <xdr:spPr bwMode="auto">
        <a:xfrm>
          <a:off x="8096250" y="629793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387</xdr:row>
      <xdr:rowOff>0</xdr:rowOff>
    </xdr:from>
    <xdr:to>
      <xdr:col>11</xdr:col>
      <xdr:colOff>314325</xdr:colOff>
      <xdr:row>388</xdr:row>
      <xdr:rowOff>133350</xdr:rowOff>
    </xdr:to>
    <xdr:sp macro="" textlink="">
      <xdr:nvSpPr>
        <xdr:cNvPr id="51357" name="AutoShape 1" descr="Eine Matrixformel, die Konstanten verwendet">
          <a:extLst>
            <a:ext uri="{FF2B5EF4-FFF2-40B4-BE49-F238E27FC236}">
              <a16:creationId xmlns:a16="http://schemas.microsoft.com/office/drawing/2014/main" id="{F49519AF-44A6-A1F2-01BA-19F5315A9123}"/>
            </a:ext>
          </a:extLst>
        </xdr:cNvPr>
        <xdr:cNvSpPr>
          <a:spLocks noChangeAspect="1" noChangeArrowheads="1"/>
        </xdr:cNvSpPr>
      </xdr:nvSpPr>
      <xdr:spPr bwMode="auto">
        <a:xfrm>
          <a:off x="8096250" y="629793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388</xdr:row>
      <xdr:rowOff>0</xdr:rowOff>
    </xdr:from>
    <xdr:to>
      <xdr:col>11</xdr:col>
      <xdr:colOff>314325</xdr:colOff>
      <xdr:row>389</xdr:row>
      <xdr:rowOff>133350</xdr:rowOff>
    </xdr:to>
    <xdr:sp macro="" textlink="">
      <xdr:nvSpPr>
        <xdr:cNvPr id="51358" name="AutoShape 1" descr="Eine Matrixformel, die Konstanten verwendet">
          <a:extLst>
            <a:ext uri="{FF2B5EF4-FFF2-40B4-BE49-F238E27FC236}">
              <a16:creationId xmlns:a16="http://schemas.microsoft.com/office/drawing/2014/main" id="{CE1E957B-5279-17FC-FC25-B8F738B375DC}"/>
            </a:ext>
          </a:extLst>
        </xdr:cNvPr>
        <xdr:cNvSpPr>
          <a:spLocks noChangeAspect="1" noChangeArrowheads="1"/>
        </xdr:cNvSpPr>
      </xdr:nvSpPr>
      <xdr:spPr bwMode="auto">
        <a:xfrm>
          <a:off x="8096250" y="631412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388</xdr:row>
      <xdr:rowOff>0</xdr:rowOff>
    </xdr:from>
    <xdr:to>
      <xdr:col>11</xdr:col>
      <xdr:colOff>314325</xdr:colOff>
      <xdr:row>389</xdr:row>
      <xdr:rowOff>133350</xdr:rowOff>
    </xdr:to>
    <xdr:sp macro="" textlink="">
      <xdr:nvSpPr>
        <xdr:cNvPr id="51359" name="AutoShape 1" descr="Eine Matrixformel, die Konstanten verwendet">
          <a:extLst>
            <a:ext uri="{FF2B5EF4-FFF2-40B4-BE49-F238E27FC236}">
              <a16:creationId xmlns:a16="http://schemas.microsoft.com/office/drawing/2014/main" id="{07F1A6CE-398D-A636-5C9E-F7EECE52B536}"/>
            </a:ext>
          </a:extLst>
        </xdr:cNvPr>
        <xdr:cNvSpPr>
          <a:spLocks noChangeAspect="1" noChangeArrowheads="1"/>
        </xdr:cNvSpPr>
      </xdr:nvSpPr>
      <xdr:spPr bwMode="auto">
        <a:xfrm>
          <a:off x="8096250" y="631412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388</xdr:row>
      <xdr:rowOff>0</xdr:rowOff>
    </xdr:from>
    <xdr:to>
      <xdr:col>11</xdr:col>
      <xdr:colOff>314325</xdr:colOff>
      <xdr:row>389</xdr:row>
      <xdr:rowOff>133350</xdr:rowOff>
    </xdr:to>
    <xdr:sp macro="" textlink="">
      <xdr:nvSpPr>
        <xdr:cNvPr id="51360" name="AutoShape 1" descr="Eine Matrixformel, die Konstanten verwendet">
          <a:extLst>
            <a:ext uri="{FF2B5EF4-FFF2-40B4-BE49-F238E27FC236}">
              <a16:creationId xmlns:a16="http://schemas.microsoft.com/office/drawing/2014/main" id="{A4598669-649B-A438-87FA-C33E69DEAAE1}"/>
            </a:ext>
          </a:extLst>
        </xdr:cNvPr>
        <xdr:cNvSpPr>
          <a:spLocks noChangeAspect="1" noChangeArrowheads="1"/>
        </xdr:cNvSpPr>
      </xdr:nvSpPr>
      <xdr:spPr bwMode="auto">
        <a:xfrm>
          <a:off x="8096250" y="631412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388</xdr:row>
      <xdr:rowOff>0</xdr:rowOff>
    </xdr:from>
    <xdr:to>
      <xdr:col>11</xdr:col>
      <xdr:colOff>314325</xdr:colOff>
      <xdr:row>389</xdr:row>
      <xdr:rowOff>133350</xdr:rowOff>
    </xdr:to>
    <xdr:sp macro="" textlink="">
      <xdr:nvSpPr>
        <xdr:cNvPr id="51361" name="AutoShape 1" descr="Eine Matrixformel, die Konstanten verwendet">
          <a:extLst>
            <a:ext uri="{FF2B5EF4-FFF2-40B4-BE49-F238E27FC236}">
              <a16:creationId xmlns:a16="http://schemas.microsoft.com/office/drawing/2014/main" id="{F092B2AC-0C1F-87C6-CC30-C1D9DBABC5CF}"/>
            </a:ext>
          </a:extLst>
        </xdr:cNvPr>
        <xdr:cNvSpPr>
          <a:spLocks noChangeAspect="1" noChangeArrowheads="1"/>
        </xdr:cNvSpPr>
      </xdr:nvSpPr>
      <xdr:spPr bwMode="auto">
        <a:xfrm>
          <a:off x="8096250" y="631412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388</xdr:row>
      <xdr:rowOff>0</xdr:rowOff>
    </xdr:from>
    <xdr:to>
      <xdr:col>11</xdr:col>
      <xdr:colOff>314325</xdr:colOff>
      <xdr:row>389</xdr:row>
      <xdr:rowOff>133350</xdr:rowOff>
    </xdr:to>
    <xdr:sp macro="" textlink="">
      <xdr:nvSpPr>
        <xdr:cNvPr id="51362" name="AutoShape 1" descr="Eine Matrixformel, die Konstanten verwendet">
          <a:extLst>
            <a:ext uri="{FF2B5EF4-FFF2-40B4-BE49-F238E27FC236}">
              <a16:creationId xmlns:a16="http://schemas.microsoft.com/office/drawing/2014/main" id="{CA30798D-6C3A-67BE-FE2A-4073B30D012B}"/>
            </a:ext>
          </a:extLst>
        </xdr:cNvPr>
        <xdr:cNvSpPr>
          <a:spLocks noChangeAspect="1" noChangeArrowheads="1"/>
        </xdr:cNvSpPr>
      </xdr:nvSpPr>
      <xdr:spPr bwMode="auto">
        <a:xfrm>
          <a:off x="8096250" y="631412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388</xdr:row>
      <xdr:rowOff>0</xdr:rowOff>
    </xdr:from>
    <xdr:to>
      <xdr:col>11</xdr:col>
      <xdr:colOff>314325</xdr:colOff>
      <xdr:row>389</xdr:row>
      <xdr:rowOff>133350</xdr:rowOff>
    </xdr:to>
    <xdr:sp macro="" textlink="">
      <xdr:nvSpPr>
        <xdr:cNvPr id="51363" name="AutoShape 1" descr="Eine Matrixformel, die Konstanten verwendet">
          <a:extLst>
            <a:ext uri="{FF2B5EF4-FFF2-40B4-BE49-F238E27FC236}">
              <a16:creationId xmlns:a16="http://schemas.microsoft.com/office/drawing/2014/main" id="{C0968FDF-9B6C-154E-8618-D5405810278C}"/>
            </a:ext>
          </a:extLst>
        </xdr:cNvPr>
        <xdr:cNvSpPr>
          <a:spLocks noChangeAspect="1" noChangeArrowheads="1"/>
        </xdr:cNvSpPr>
      </xdr:nvSpPr>
      <xdr:spPr bwMode="auto">
        <a:xfrm>
          <a:off x="8096250" y="631412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389</xdr:row>
      <xdr:rowOff>0</xdr:rowOff>
    </xdr:from>
    <xdr:to>
      <xdr:col>11</xdr:col>
      <xdr:colOff>314325</xdr:colOff>
      <xdr:row>390</xdr:row>
      <xdr:rowOff>133350</xdr:rowOff>
    </xdr:to>
    <xdr:sp macro="" textlink="">
      <xdr:nvSpPr>
        <xdr:cNvPr id="51364" name="AutoShape 1" descr="Eine Matrixformel, die Konstanten verwendet">
          <a:extLst>
            <a:ext uri="{FF2B5EF4-FFF2-40B4-BE49-F238E27FC236}">
              <a16:creationId xmlns:a16="http://schemas.microsoft.com/office/drawing/2014/main" id="{3B7876D7-051D-3C73-63BF-B4A9ADE7D484}"/>
            </a:ext>
          </a:extLst>
        </xdr:cNvPr>
        <xdr:cNvSpPr>
          <a:spLocks noChangeAspect="1" noChangeArrowheads="1"/>
        </xdr:cNvSpPr>
      </xdr:nvSpPr>
      <xdr:spPr bwMode="auto">
        <a:xfrm>
          <a:off x="8096250" y="633031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389</xdr:row>
      <xdr:rowOff>0</xdr:rowOff>
    </xdr:from>
    <xdr:to>
      <xdr:col>11</xdr:col>
      <xdr:colOff>314325</xdr:colOff>
      <xdr:row>390</xdr:row>
      <xdr:rowOff>133350</xdr:rowOff>
    </xdr:to>
    <xdr:sp macro="" textlink="">
      <xdr:nvSpPr>
        <xdr:cNvPr id="51365" name="AutoShape 1" descr="Eine Matrixformel, die Konstanten verwendet">
          <a:extLst>
            <a:ext uri="{FF2B5EF4-FFF2-40B4-BE49-F238E27FC236}">
              <a16:creationId xmlns:a16="http://schemas.microsoft.com/office/drawing/2014/main" id="{830C84DC-8336-2A77-35E8-C4FA1A3A2A3C}"/>
            </a:ext>
          </a:extLst>
        </xdr:cNvPr>
        <xdr:cNvSpPr>
          <a:spLocks noChangeAspect="1" noChangeArrowheads="1"/>
        </xdr:cNvSpPr>
      </xdr:nvSpPr>
      <xdr:spPr bwMode="auto">
        <a:xfrm>
          <a:off x="8096250" y="633031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389</xdr:row>
      <xdr:rowOff>0</xdr:rowOff>
    </xdr:from>
    <xdr:to>
      <xdr:col>11</xdr:col>
      <xdr:colOff>314325</xdr:colOff>
      <xdr:row>390</xdr:row>
      <xdr:rowOff>133350</xdr:rowOff>
    </xdr:to>
    <xdr:sp macro="" textlink="">
      <xdr:nvSpPr>
        <xdr:cNvPr id="51366" name="AutoShape 1" descr="Eine Matrixformel, die Konstanten verwendet">
          <a:extLst>
            <a:ext uri="{FF2B5EF4-FFF2-40B4-BE49-F238E27FC236}">
              <a16:creationId xmlns:a16="http://schemas.microsoft.com/office/drawing/2014/main" id="{18B675EA-D386-2542-2AEC-D298D1E37107}"/>
            </a:ext>
          </a:extLst>
        </xdr:cNvPr>
        <xdr:cNvSpPr>
          <a:spLocks noChangeAspect="1" noChangeArrowheads="1"/>
        </xdr:cNvSpPr>
      </xdr:nvSpPr>
      <xdr:spPr bwMode="auto">
        <a:xfrm>
          <a:off x="8096250" y="633031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389</xdr:row>
      <xdr:rowOff>0</xdr:rowOff>
    </xdr:from>
    <xdr:to>
      <xdr:col>11</xdr:col>
      <xdr:colOff>314325</xdr:colOff>
      <xdr:row>390</xdr:row>
      <xdr:rowOff>133350</xdr:rowOff>
    </xdr:to>
    <xdr:sp macro="" textlink="">
      <xdr:nvSpPr>
        <xdr:cNvPr id="51367" name="AutoShape 1" descr="Eine Matrixformel, die Konstanten verwendet">
          <a:extLst>
            <a:ext uri="{FF2B5EF4-FFF2-40B4-BE49-F238E27FC236}">
              <a16:creationId xmlns:a16="http://schemas.microsoft.com/office/drawing/2014/main" id="{563CFB41-A89E-F75D-F652-1E544D3C3CBA}"/>
            </a:ext>
          </a:extLst>
        </xdr:cNvPr>
        <xdr:cNvSpPr>
          <a:spLocks noChangeAspect="1" noChangeArrowheads="1"/>
        </xdr:cNvSpPr>
      </xdr:nvSpPr>
      <xdr:spPr bwMode="auto">
        <a:xfrm>
          <a:off x="8096250" y="633031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389</xdr:row>
      <xdr:rowOff>0</xdr:rowOff>
    </xdr:from>
    <xdr:to>
      <xdr:col>11</xdr:col>
      <xdr:colOff>314325</xdr:colOff>
      <xdr:row>390</xdr:row>
      <xdr:rowOff>133350</xdr:rowOff>
    </xdr:to>
    <xdr:sp macro="" textlink="">
      <xdr:nvSpPr>
        <xdr:cNvPr id="51368" name="AutoShape 1" descr="Eine Matrixformel, die Konstanten verwendet">
          <a:extLst>
            <a:ext uri="{FF2B5EF4-FFF2-40B4-BE49-F238E27FC236}">
              <a16:creationId xmlns:a16="http://schemas.microsoft.com/office/drawing/2014/main" id="{CEB1CF1F-2991-D61A-A1A4-AC1EE0161865}"/>
            </a:ext>
          </a:extLst>
        </xdr:cNvPr>
        <xdr:cNvSpPr>
          <a:spLocks noChangeAspect="1" noChangeArrowheads="1"/>
        </xdr:cNvSpPr>
      </xdr:nvSpPr>
      <xdr:spPr bwMode="auto">
        <a:xfrm>
          <a:off x="8096250" y="633031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389</xdr:row>
      <xdr:rowOff>0</xdr:rowOff>
    </xdr:from>
    <xdr:to>
      <xdr:col>11</xdr:col>
      <xdr:colOff>314325</xdr:colOff>
      <xdr:row>390</xdr:row>
      <xdr:rowOff>133350</xdr:rowOff>
    </xdr:to>
    <xdr:sp macro="" textlink="">
      <xdr:nvSpPr>
        <xdr:cNvPr id="51369" name="AutoShape 1" descr="Eine Matrixformel, die Konstanten verwendet">
          <a:extLst>
            <a:ext uri="{FF2B5EF4-FFF2-40B4-BE49-F238E27FC236}">
              <a16:creationId xmlns:a16="http://schemas.microsoft.com/office/drawing/2014/main" id="{019508AD-1A06-E766-ACC9-1F9CD2B37E67}"/>
            </a:ext>
          </a:extLst>
        </xdr:cNvPr>
        <xdr:cNvSpPr>
          <a:spLocks noChangeAspect="1" noChangeArrowheads="1"/>
        </xdr:cNvSpPr>
      </xdr:nvSpPr>
      <xdr:spPr bwMode="auto">
        <a:xfrm>
          <a:off x="8096250" y="633031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314325</xdr:colOff>
      <xdr:row>9</xdr:row>
      <xdr:rowOff>133350</xdr:rowOff>
    </xdr:to>
    <xdr:sp macro="" textlink="">
      <xdr:nvSpPr>
        <xdr:cNvPr id="51370" name="AutoShape 1" descr="Eine Matrixformel, die Konstanten verwendet">
          <a:extLst>
            <a:ext uri="{FF2B5EF4-FFF2-40B4-BE49-F238E27FC236}">
              <a16:creationId xmlns:a16="http://schemas.microsoft.com/office/drawing/2014/main" id="{D321BC55-7CFB-6F82-C45D-442E60210260}"/>
            </a:ext>
          </a:extLst>
        </xdr:cNvPr>
        <xdr:cNvSpPr>
          <a:spLocks noChangeAspect="1" noChangeArrowheads="1"/>
        </xdr:cNvSpPr>
      </xdr:nvSpPr>
      <xdr:spPr bwMode="auto">
        <a:xfrm>
          <a:off x="8096250" y="16097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314325</xdr:colOff>
      <xdr:row>9</xdr:row>
      <xdr:rowOff>133350</xdr:rowOff>
    </xdr:to>
    <xdr:sp macro="" textlink="">
      <xdr:nvSpPr>
        <xdr:cNvPr id="51371" name="AutoShape 1" descr="Eine Matrixformel, die Konstanten verwendet">
          <a:extLst>
            <a:ext uri="{FF2B5EF4-FFF2-40B4-BE49-F238E27FC236}">
              <a16:creationId xmlns:a16="http://schemas.microsoft.com/office/drawing/2014/main" id="{63E83BA4-A171-EAC5-0436-D4C7E5095CC0}"/>
            </a:ext>
          </a:extLst>
        </xdr:cNvPr>
        <xdr:cNvSpPr>
          <a:spLocks noChangeAspect="1" noChangeArrowheads="1"/>
        </xdr:cNvSpPr>
      </xdr:nvSpPr>
      <xdr:spPr bwMode="auto">
        <a:xfrm>
          <a:off x="8096250" y="16097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314325</xdr:colOff>
      <xdr:row>9</xdr:row>
      <xdr:rowOff>133350</xdr:rowOff>
    </xdr:to>
    <xdr:sp macro="" textlink="">
      <xdr:nvSpPr>
        <xdr:cNvPr id="51372" name="AutoShape 1" descr="Eine Matrixformel, die Konstanten verwendet">
          <a:extLst>
            <a:ext uri="{FF2B5EF4-FFF2-40B4-BE49-F238E27FC236}">
              <a16:creationId xmlns:a16="http://schemas.microsoft.com/office/drawing/2014/main" id="{5BF80211-9A46-01E4-84E7-35688ABBDF01}"/>
            </a:ext>
          </a:extLst>
        </xdr:cNvPr>
        <xdr:cNvSpPr>
          <a:spLocks noChangeAspect="1" noChangeArrowheads="1"/>
        </xdr:cNvSpPr>
      </xdr:nvSpPr>
      <xdr:spPr bwMode="auto">
        <a:xfrm>
          <a:off x="8096250" y="16097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314325</xdr:colOff>
      <xdr:row>9</xdr:row>
      <xdr:rowOff>133350</xdr:rowOff>
    </xdr:to>
    <xdr:sp macro="" textlink="">
      <xdr:nvSpPr>
        <xdr:cNvPr id="51373" name="AutoShape 1" descr="Eine Matrixformel, die Konstanten verwendet">
          <a:extLst>
            <a:ext uri="{FF2B5EF4-FFF2-40B4-BE49-F238E27FC236}">
              <a16:creationId xmlns:a16="http://schemas.microsoft.com/office/drawing/2014/main" id="{18502A2C-030C-D09D-510B-EC346F6475EA}"/>
            </a:ext>
          </a:extLst>
        </xdr:cNvPr>
        <xdr:cNvSpPr>
          <a:spLocks noChangeAspect="1" noChangeArrowheads="1"/>
        </xdr:cNvSpPr>
      </xdr:nvSpPr>
      <xdr:spPr bwMode="auto">
        <a:xfrm>
          <a:off x="8096250" y="16097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314325</xdr:colOff>
      <xdr:row>9</xdr:row>
      <xdr:rowOff>133350</xdr:rowOff>
    </xdr:to>
    <xdr:sp macro="" textlink="">
      <xdr:nvSpPr>
        <xdr:cNvPr id="51374" name="AutoShape 1" descr="Eine Matrixformel, die Konstanten verwendet">
          <a:extLst>
            <a:ext uri="{FF2B5EF4-FFF2-40B4-BE49-F238E27FC236}">
              <a16:creationId xmlns:a16="http://schemas.microsoft.com/office/drawing/2014/main" id="{58796747-4990-A6E2-3C91-A319EAEDA93B}"/>
            </a:ext>
          </a:extLst>
        </xdr:cNvPr>
        <xdr:cNvSpPr>
          <a:spLocks noChangeAspect="1" noChangeArrowheads="1"/>
        </xdr:cNvSpPr>
      </xdr:nvSpPr>
      <xdr:spPr bwMode="auto">
        <a:xfrm>
          <a:off x="8096250" y="16097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314325</xdr:colOff>
      <xdr:row>9</xdr:row>
      <xdr:rowOff>133350</xdr:rowOff>
    </xdr:to>
    <xdr:sp macro="" textlink="">
      <xdr:nvSpPr>
        <xdr:cNvPr id="51375" name="AutoShape 1" descr="Eine Matrixformel, die Konstanten verwendet">
          <a:extLst>
            <a:ext uri="{FF2B5EF4-FFF2-40B4-BE49-F238E27FC236}">
              <a16:creationId xmlns:a16="http://schemas.microsoft.com/office/drawing/2014/main" id="{A5408272-6984-9A42-333E-337447267E63}"/>
            </a:ext>
          </a:extLst>
        </xdr:cNvPr>
        <xdr:cNvSpPr>
          <a:spLocks noChangeAspect="1" noChangeArrowheads="1"/>
        </xdr:cNvSpPr>
      </xdr:nvSpPr>
      <xdr:spPr bwMode="auto">
        <a:xfrm>
          <a:off x="8096250" y="16097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9</xdr:row>
      <xdr:rowOff>0</xdr:rowOff>
    </xdr:from>
    <xdr:to>
      <xdr:col>11</xdr:col>
      <xdr:colOff>314325</xdr:colOff>
      <xdr:row>10</xdr:row>
      <xdr:rowOff>133350</xdr:rowOff>
    </xdr:to>
    <xdr:sp macro="" textlink="">
      <xdr:nvSpPr>
        <xdr:cNvPr id="51376" name="AutoShape 1" descr="Eine Matrixformel, die Konstanten verwendet">
          <a:extLst>
            <a:ext uri="{FF2B5EF4-FFF2-40B4-BE49-F238E27FC236}">
              <a16:creationId xmlns:a16="http://schemas.microsoft.com/office/drawing/2014/main" id="{745754C8-8067-24E5-E78E-4FBA456A86E2}"/>
            </a:ext>
          </a:extLst>
        </xdr:cNvPr>
        <xdr:cNvSpPr>
          <a:spLocks noChangeAspect="1" noChangeArrowheads="1"/>
        </xdr:cNvSpPr>
      </xdr:nvSpPr>
      <xdr:spPr bwMode="auto">
        <a:xfrm>
          <a:off x="8096250" y="17716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9</xdr:row>
      <xdr:rowOff>0</xdr:rowOff>
    </xdr:from>
    <xdr:to>
      <xdr:col>11</xdr:col>
      <xdr:colOff>314325</xdr:colOff>
      <xdr:row>10</xdr:row>
      <xdr:rowOff>133350</xdr:rowOff>
    </xdr:to>
    <xdr:sp macro="" textlink="">
      <xdr:nvSpPr>
        <xdr:cNvPr id="51377" name="AutoShape 1" descr="Eine Matrixformel, die Konstanten verwendet">
          <a:extLst>
            <a:ext uri="{FF2B5EF4-FFF2-40B4-BE49-F238E27FC236}">
              <a16:creationId xmlns:a16="http://schemas.microsoft.com/office/drawing/2014/main" id="{E01B2834-0534-328D-772C-3DBF27AC7AD3}"/>
            </a:ext>
          </a:extLst>
        </xdr:cNvPr>
        <xdr:cNvSpPr>
          <a:spLocks noChangeAspect="1" noChangeArrowheads="1"/>
        </xdr:cNvSpPr>
      </xdr:nvSpPr>
      <xdr:spPr bwMode="auto">
        <a:xfrm>
          <a:off x="8096250" y="17716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9</xdr:row>
      <xdr:rowOff>0</xdr:rowOff>
    </xdr:from>
    <xdr:to>
      <xdr:col>11</xdr:col>
      <xdr:colOff>314325</xdr:colOff>
      <xdr:row>10</xdr:row>
      <xdr:rowOff>133350</xdr:rowOff>
    </xdr:to>
    <xdr:sp macro="" textlink="">
      <xdr:nvSpPr>
        <xdr:cNvPr id="51378" name="AutoShape 1" descr="Eine Matrixformel, die Konstanten verwendet">
          <a:extLst>
            <a:ext uri="{FF2B5EF4-FFF2-40B4-BE49-F238E27FC236}">
              <a16:creationId xmlns:a16="http://schemas.microsoft.com/office/drawing/2014/main" id="{454EAB45-FFB1-3F3F-4420-CC78452A9D64}"/>
            </a:ext>
          </a:extLst>
        </xdr:cNvPr>
        <xdr:cNvSpPr>
          <a:spLocks noChangeAspect="1" noChangeArrowheads="1"/>
        </xdr:cNvSpPr>
      </xdr:nvSpPr>
      <xdr:spPr bwMode="auto">
        <a:xfrm>
          <a:off x="8096250" y="17716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9</xdr:row>
      <xdr:rowOff>0</xdr:rowOff>
    </xdr:from>
    <xdr:to>
      <xdr:col>11</xdr:col>
      <xdr:colOff>314325</xdr:colOff>
      <xdr:row>10</xdr:row>
      <xdr:rowOff>133350</xdr:rowOff>
    </xdr:to>
    <xdr:sp macro="" textlink="">
      <xdr:nvSpPr>
        <xdr:cNvPr id="51379" name="AutoShape 1" descr="Eine Matrixformel, die Konstanten verwendet">
          <a:extLst>
            <a:ext uri="{FF2B5EF4-FFF2-40B4-BE49-F238E27FC236}">
              <a16:creationId xmlns:a16="http://schemas.microsoft.com/office/drawing/2014/main" id="{0CEBF640-482A-015A-5C90-77C8AC46BFEC}"/>
            </a:ext>
          </a:extLst>
        </xdr:cNvPr>
        <xdr:cNvSpPr>
          <a:spLocks noChangeAspect="1" noChangeArrowheads="1"/>
        </xdr:cNvSpPr>
      </xdr:nvSpPr>
      <xdr:spPr bwMode="auto">
        <a:xfrm>
          <a:off x="8096250" y="17716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9</xdr:row>
      <xdr:rowOff>0</xdr:rowOff>
    </xdr:from>
    <xdr:to>
      <xdr:col>11</xdr:col>
      <xdr:colOff>314325</xdr:colOff>
      <xdr:row>10</xdr:row>
      <xdr:rowOff>133350</xdr:rowOff>
    </xdr:to>
    <xdr:sp macro="" textlink="">
      <xdr:nvSpPr>
        <xdr:cNvPr id="51380" name="AutoShape 1" descr="Eine Matrixformel, die Konstanten verwendet">
          <a:extLst>
            <a:ext uri="{FF2B5EF4-FFF2-40B4-BE49-F238E27FC236}">
              <a16:creationId xmlns:a16="http://schemas.microsoft.com/office/drawing/2014/main" id="{5595B3BE-C92E-BDA5-6020-7C13EE8D7603}"/>
            </a:ext>
          </a:extLst>
        </xdr:cNvPr>
        <xdr:cNvSpPr>
          <a:spLocks noChangeAspect="1" noChangeArrowheads="1"/>
        </xdr:cNvSpPr>
      </xdr:nvSpPr>
      <xdr:spPr bwMode="auto">
        <a:xfrm>
          <a:off x="8096250" y="17716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9</xdr:row>
      <xdr:rowOff>0</xdr:rowOff>
    </xdr:from>
    <xdr:to>
      <xdr:col>11</xdr:col>
      <xdr:colOff>314325</xdr:colOff>
      <xdr:row>10</xdr:row>
      <xdr:rowOff>133350</xdr:rowOff>
    </xdr:to>
    <xdr:sp macro="" textlink="">
      <xdr:nvSpPr>
        <xdr:cNvPr id="51381" name="AutoShape 1" descr="Eine Matrixformel, die Konstanten verwendet">
          <a:extLst>
            <a:ext uri="{FF2B5EF4-FFF2-40B4-BE49-F238E27FC236}">
              <a16:creationId xmlns:a16="http://schemas.microsoft.com/office/drawing/2014/main" id="{D72E1669-E117-F1E4-89FF-DEEEFC5DD9AC}"/>
            </a:ext>
          </a:extLst>
        </xdr:cNvPr>
        <xdr:cNvSpPr>
          <a:spLocks noChangeAspect="1" noChangeArrowheads="1"/>
        </xdr:cNvSpPr>
      </xdr:nvSpPr>
      <xdr:spPr bwMode="auto">
        <a:xfrm>
          <a:off x="8096250" y="17716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10</xdr:row>
      <xdr:rowOff>0</xdr:rowOff>
    </xdr:from>
    <xdr:to>
      <xdr:col>11</xdr:col>
      <xdr:colOff>314325</xdr:colOff>
      <xdr:row>11</xdr:row>
      <xdr:rowOff>133350</xdr:rowOff>
    </xdr:to>
    <xdr:sp macro="" textlink="">
      <xdr:nvSpPr>
        <xdr:cNvPr id="51382" name="AutoShape 1" descr="Eine Matrixformel, die Konstanten verwendet">
          <a:extLst>
            <a:ext uri="{FF2B5EF4-FFF2-40B4-BE49-F238E27FC236}">
              <a16:creationId xmlns:a16="http://schemas.microsoft.com/office/drawing/2014/main" id="{8EB7536C-D17A-FA14-2758-C965ABE510A2}"/>
            </a:ext>
          </a:extLst>
        </xdr:cNvPr>
        <xdr:cNvSpPr>
          <a:spLocks noChangeAspect="1" noChangeArrowheads="1"/>
        </xdr:cNvSpPr>
      </xdr:nvSpPr>
      <xdr:spPr bwMode="auto">
        <a:xfrm>
          <a:off x="8096250" y="19335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10</xdr:row>
      <xdr:rowOff>0</xdr:rowOff>
    </xdr:from>
    <xdr:to>
      <xdr:col>11</xdr:col>
      <xdr:colOff>314325</xdr:colOff>
      <xdr:row>11</xdr:row>
      <xdr:rowOff>133350</xdr:rowOff>
    </xdr:to>
    <xdr:sp macro="" textlink="">
      <xdr:nvSpPr>
        <xdr:cNvPr id="51383" name="AutoShape 1" descr="Eine Matrixformel, die Konstanten verwendet">
          <a:extLst>
            <a:ext uri="{FF2B5EF4-FFF2-40B4-BE49-F238E27FC236}">
              <a16:creationId xmlns:a16="http://schemas.microsoft.com/office/drawing/2014/main" id="{F5C35D3E-CBCF-7FA0-094E-B8AE7FE24232}"/>
            </a:ext>
          </a:extLst>
        </xdr:cNvPr>
        <xdr:cNvSpPr>
          <a:spLocks noChangeAspect="1" noChangeArrowheads="1"/>
        </xdr:cNvSpPr>
      </xdr:nvSpPr>
      <xdr:spPr bwMode="auto">
        <a:xfrm>
          <a:off x="8096250" y="19335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10</xdr:row>
      <xdr:rowOff>0</xdr:rowOff>
    </xdr:from>
    <xdr:to>
      <xdr:col>11</xdr:col>
      <xdr:colOff>314325</xdr:colOff>
      <xdr:row>11</xdr:row>
      <xdr:rowOff>133350</xdr:rowOff>
    </xdr:to>
    <xdr:sp macro="" textlink="">
      <xdr:nvSpPr>
        <xdr:cNvPr id="51384" name="AutoShape 1" descr="Eine Matrixformel, die Konstanten verwendet">
          <a:extLst>
            <a:ext uri="{FF2B5EF4-FFF2-40B4-BE49-F238E27FC236}">
              <a16:creationId xmlns:a16="http://schemas.microsoft.com/office/drawing/2014/main" id="{E65EAB59-EC21-FEAF-94E7-A25D07F4B295}"/>
            </a:ext>
          </a:extLst>
        </xdr:cNvPr>
        <xdr:cNvSpPr>
          <a:spLocks noChangeAspect="1" noChangeArrowheads="1"/>
        </xdr:cNvSpPr>
      </xdr:nvSpPr>
      <xdr:spPr bwMode="auto">
        <a:xfrm>
          <a:off x="8096250" y="19335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10</xdr:row>
      <xdr:rowOff>0</xdr:rowOff>
    </xdr:from>
    <xdr:to>
      <xdr:col>11</xdr:col>
      <xdr:colOff>314325</xdr:colOff>
      <xdr:row>11</xdr:row>
      <xdr:rowOff>133350</xdr:rowOff>
    </xdr:to>
    <xdr:sp macro="" textlink="">
      <xdr:nvSpPr>
        <xdr:cNvPr id="51385" name="AutoShape 1" descr="Eine Matrixformel, die Konstanten verwendet">
          <a:extLst>
            <a:ext uri="{FF2B5EF4-FFF2-40B4-BE49-F238E27FC236}">
              <a16:creationId xmlns:a16="http://schemas.microsoft.com/office/drawing/2014/main" id="{8895F75B-891C-C4C0-3CBC-C15D183C8337}"/>
            </a:ext>
          </a:extLst>
        </xdr:cNvPr>
        <xdr:cNvSpPr>
          <a:spLocks noChangeAspect="1" noChangeArrowheads="1"/>
        </xdr:cNvSpPr>
      </xdr:nvSpPr>
      <xdr:spPr bwMode="auto">
        <a:xfrm>
          <a:off x="8096250" y="19335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10</xdr:row>
      <xdr:rowOff>0</xdr:rowOff>
    </xdr:from>
    <xdr:to>
      <xdr:col>11</xdr:col>
      <xdr:colOff>314325</xdr:colOff>
      <xdr:row>11</xdr:row>
      <xdr:rowOff>133350</xdr:rowOff>
    </xdr:to>
    <xdr:sp macro="" textlink="">
      <xdr:nvSpPr>
        <xdr:cNvPr id="51386" name="AutoShape 1" descr="Eine Matrixformel, die Konstanten verwendet">
          <a:extLst>
            <a:ext uri="{FF2B5EF4-FFF2-40B4-BE49-F238E27FC236}">
              <a16:creationId xmlns:a16="http://schemas.microsoft.com/office/drawing/2014/main" id="{21C4E2C9-BD2B-A5E2-50EB-A8E891D68FCE}"/>
            </a:ext>
          </a:extLst>
        </xdr:cNvPr>
        <xdr:cNvSpPr>
          <a:spLocks noChangeAspect="1" noChangeArrowheads="1"/>
        </xdr:cNvSpPr>
      </xdr:nvSpPr>
      <xdr:spPr bwMode="auto">
        <a:xfrm>
          <a:off x="8096250" y="19335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10</xdr:row>
      <xdr:rowOff>0</xdr:rowOff>
    </xdr:from>
    <xdr:to>
      <xdr:col>11</xdr:col>
      <xdr:colOff>314325</xdr:colOff>
      <xdr:row>11</xdr:row>
      <xdr:rowOff>133350</xdr:rowOff>
    </xdr:to>
    <xdr:sp macro="" textlink="">
      <xdr:nvSpPr>
        <xdr:cNvPr id="51387" name="AutoShape 1" descr="Eine Matrixformel, die Konstanten verwendet">
          <a:extLst>
            <a:ext uri="{FF2B5EF4-FFF2-40B4-BE49-F238E27FC236}">
              <a16:creationId xmlns:a16="http://schemas.microsoft.com/office/drawing/2014/main" id="{471406EB-4D93-1760-411F-2E40304C1D30}"/>
            </a:ext>
          </a:extLst>
        </xdr:cNvPr>
        <xdr:cNvSpPr>
          <a:spLocks noChangeAspect="1" noChangeArrowheads="1"/>
        </xdr:cNvSpPr>
      </xdr:nvSpPr>
      <xdr:spPr bwMode="auto">
        <a:xfrm>
          <a:off x="8096250" y="19335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11</xdr:row>
      <xdr:rowOff>0</xdr:rowOff>
    </xdr:from>
    <xdr:to>
      <xdr:col>11</xdr:col>
      <xdr:colOff>314325</xdr:colOff>
      <xdr:row>12</xdr:row>
      <xdr:rowOff>133350</xdr:rowOff>
    </xdr:to>
    <xdr:sp macro="" textlink="">
      <xdr:nvSpPr>
        <xdr:cNvPr id="51388" name="AutoShape 1" descr="Eine Matrixformel, die Konstanten verwendet">
          <a:extLst>
            <a:ext uri="{FF2B5EF4-FFF2-40B4-BE49-F238E27FC236}">
              <a16:creationId xmlns:a16="http://schemas.microsoft.com/office/drawing/2014/main" id="{1AF96D36-9E45-BA63-F82C-D38C3B25CE40}"/>
            </a:ext>
          </a:extLst>
        </xdr:cNvPr>
        <xdr:cNvSpPr>
          <a:spLocks noChangeAspect="1" noChangeArrowheads="1"/>
        </xdr:cNvSpPr>
      </xdr:nvSpPr>
      <xdr:spPr bwMode="auto">
        <a:xfrm>
          <a:off x="8096250" y="20955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11</xdr:row>
      <xdr:rowOff>0</xdr:rowOff>
    </xdr:from>
    <xdr:to>
      <xdr:col>11</xdr:col>
      <xdr:colOff>314325</xdr:colOff>
      <xdr:row>12</xdr:row>
      <xdr:rowOff>133350</xdr:rowOff>
    </xdr:to>
    <xdr:sp macro="" textlink="">
      <xdr:nvSpPr>
        <xdr:cNvPr id="51389" name="AutoShape 1" descr="Eine Matrixformel, die Konstanten verwendet">
          <a:extLst>
            <a:ext uri="{FF2B5EF4-FFF2-40B4-BE49-F238E27FC236}">
              <a16:creationId xmlns:a16="http://schemas.microsoft.com/office/drawing/2014/main" id="{815B672D-CAA3-A927-9074-6B3EBD7123B7}"/>
            </a:ext>
          </a:extLst>
        </xdr:cNvPr>
        <xdr:cNvSpPr>
          <a:spLocks noChangeAspect="1" noChangeArrowheads="1"/>
        </xdr:cNvSpPr>
      </xdr:nvSpPr>
      <xdr:spPr bwMode="auto">
        <a:xfrm>
          <a:off x="8096250" y="20955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11</xdr:row>
      <xdr:rowOff>0</xdr:rowOff>
    </xdr:from>
    <xdr:to>
      <xdr:col>11</xdr:col>
      <xdr:colOff>314325</xdr:colOff>
      <xdr:row>12</xdr:row>
      <xdr:rowOff>133350</xdr:rowOff>
    </xdr:to>
    <xdr:sp macro="" textlink="">
      <xdr:nvSpPr>
        <xdr:cNvPr id="51390" name="AutoShape 1" descr="Eine Matrixformel, die Konstanten verwendet">
          <a:extLst>
            <a:ext uri="{FF2B5EF4-FFF2-40B4-BE49-F238E27FC236}">
              <a16:creationId xmlns:a16="http://schemas.microsoft.com/office/drawing/2014/main" id="{15254E0F-31F8-BEB6-5CC3-B01BAB0BFB5A}"/>
            </a:ext>
          </a:extLst>
        </xdr:cNvPr>
        <xdr:cNvSpPr>
          <a:spLocks noChangeAspect="1" noChangeArrowheads="1"/>
        </xdr:cNvSpPr>
      </xdr:nvSpPr>
      <xdr:spPr bwMode="auto">
        <a:xfrm>
          <a:off x="8096250" y="20955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11</xdr:row>
      <xdr:rowOff>0</xdr:rowOff>
    </xdr:from>
    <xdr:to>
      <xdr:col>11</xdr:col>
      <xdr:colOff>314325</xdr:colOff>
      <xdr:row>12</xdr:row>
      <xdr:rowOff>133350</xdr:rowOff>
    </xdr:to>
    <xdr:sp macro="" textlink="">
      <xdr:nvSpPr>
        <xdr:cNvPr id="51391" name="AutoShape 1" descr="Eine Matrixformel, die Konstanten verwendet">
          <a:extLst>
            <a:ext uri="{FF2B5EF4-FFF2-40B4-BE49-F238E27FC236}">
              <a16:creationId xmlns:a16="http://schemas.microsoft.com/office/drawing/2014/main" id="{DD8FBD01-E599-8927-E629-946AD6CFA7EF}"/>
            </a:ext>
          </a:extLst>
        </xdr:cNvPr>
        <xdr:cNvSpPr>
          <a:spLocks noChangeAspect="1" noChangeArrowheads="1"/>
        </xdr:cNvSpPr>
      </xdr:nvSpPr>
      <xdr:spPr bwMode="auto">
        <a:xfrm>
          <a:off x="8096250" y="20955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11</xdr:row>
      <xdr:rowOff>0</xdr:rowOff>
    </xdr:from>
    <xdr:to>
      <xdr:col>11</xdr:col>
      <xdr:colOff>314325</xdr:colOff>
      <xdr:row>12</xdr:row>
      <xdr:rowOff>133350</xdr:rowOff>
    </xdr:to>
    <xdr:sp macro="" textlink="">
      <xdr:nvSpPr>
        <xdr:cNvPr id="51392" name="AutoShape 1" descr="Eine Matrixformel, die Konstanten verwendet">
          <a:extLst>
            <a:ext uri="{FF2B5EF4-FFF2-40B4-BE49-F238E27FC236}">
              <a16:creationId xmlns:a16="http://schemas.microsoft.com/office/drawing/2014/main" id="{D1E66E13-6A42-3190-DEDD-1318411D3EE4}"/>
            </a:ext>
          </a:extLst>
        </xdr:cNvPr>
        <xdr:cNvSpPr>
          <a:spLocks noChangeAspect="1" noChangeArrowheads="1"/>
        </xdr:cNvSpPr>
      </xdr:nvSpPr>
      <xdr:spPr bwMode="auto">
        <a:xfrm>
          <a:off x="8096250" y="20955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11</xdr:row>
      <xdr:rowOff>0</xdr:rowOff>
    </xdr:from>
    <xdr:to>
      <xdr:col>11</xdr:col>
      <xdr:colOff>314325</xdr:colOff>
      <xdr:row>12</xdr:row>
      <xdr:rowOff>133350</xdr:rowOff>
    </xdr:to>
    <xdr:sp macro="" textlink="">
      <xdr:nvSpPr>
        <xdr:cNvPr id="51393" name="AutoShape 1" descr="Eine Matrixformel, die Konstanten verwendet">
          <a:extLst>
            <a:ext uri="{FF2B5EF4-FFF2-40B4-BE49-F238E27FC236}">
              <a16:creationId xmlns:a16="http://schemas.microsoft.com/office/drawing/2014/main" id="{9E2FD63D-00C2-2015-E5FA-C01201EA0ADA}"/>
            </a:ext>
          </a:extLst>
        </xdr:cNvPr>
        <xdr:cNvSpPr>
          <a:spLocks noChangeAspect="1" noChangeArrowheads="1"/>
        </xdr:cNvSpPr>
      </xdr:nvSpPr>
      <xdr:spPr bwMode="auto">
        <a:xfrm>
          <a:off x="8096250" y="20955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11</xdr:col>
          <xdr:colOff>95250</xdr:colOff>
          <xdr:row>1</xdr:row>
          <xdr:rowOff>0</xdr:rowOff>
        </xdr:to>
        <xdr:sp macro="" textlink="">
          <xdr:nvSpPr>
            <xdr:cNvPr id="6145" name="Button 1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FC9FB055-970A-9A92-B2F6-00A9688F2B8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Prtokoll laden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25</xdr:col>
          <xdr:colOff>85725</xdr:colOff>
          <xdr:row>0</xdr:row>
          <xdr:rowOff>0</xdr:rowOff>
        </xdr:from>
        <xdr:to>
          <xdr:col>28</xdr:col>
          <xdr:colOff>28575</xdr:colOff>
          <xdr:row>0</xdr:row>
          <xdr:rowOff>361950</xdr:rowOff>
        </xdr:to>
        <xdr:sp macro="" textlink="">
          <xdr:nvSpPr>
            <xdr:cNvPr id="6146" name="Button 2" hidden="1">
              <a:extLst>
                <a:ext uri="{63B3BB69-23CF-44E3-9099-C40C66FF867C}">
                  <a14:compatExt spid="_x0000_s6146"/>
                </a:ext>
                <a:ext uri="{FF2B5EF4-FFF2-40B4-BE49-F238E27FC236}">
                  <a16:creationId xmlns:a16="http://schemas.microsoft.com/office/drawing/2014/main" id="{656A0606-1A03-2FF4-3694-758E5E253D4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+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38100</xdr:colOff>
          <xdr:row>0</xdr:row>
          <xdr:rowOff>0</xdr:rowOff>
        </xdr:from>
        <xdr:to>
          <xdr:col>30</xdr:col>
          <xdr:colOff>114300</xdr:colOff>
          <xdr:row>0</xdr:row>
          <xdr:rowOff>361950</xdr:rowOff>
        </xdr:to>
        <xdr:sp macro="" textlink="">
          <xdr:nvSpPr>
            <xdr:cNvPr id="6147" name="Button 3" hidden="1">
              <a:extLst>
                <a:ext uri="{63B3BB69-23CF-44E3-9099-C40C66FF867C}">
                  <a14:compatExt spid="_x0000_s6147"/>
                </a:ext>
                <a:ext uri="{FF2B5EF4-FFF2-40B4-BE49-F238E27FC236}">
                  <a16:creationId xmlns:a16="http://schemas.microsoft.com/office/drawing/2014/main" id="{8C62E553-5A06-8D88-A582-1EED476A9E7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-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\Lorenzen\stick16gb\Lorenzen\Celtic%20Berlin\DTKV%20Verband\I_%20Bundesliga\Statistik_IBU\Vorlage\Ligaspielbetrieb%20V3.1\Ligaspielbetrieb%20V3.1\Liga_V3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ingabemaske"/>
      <sheetName val="Kader"/>
      <sheetName val="Spielplan"/>
      <sheetName val="Mannschaftsspiele"/>
      <sheetName val="Mannschaftsstatistik_Gesamt"/>
      <sheetName val="Einzelergebnisse"/>
      <sheetName val="Einzelstatistik_pro_Clubkampf"/>
      <sheetName val="Einzelstatistik"/>
      <sheetName val="Spielprotokoll"/>
      <sheetName val="Druckseite"/>
      <sheetName val="Kreuztabelle"/>
      <sheetName val="Datenbank"/>
    </sheetNames>
    <sheetDataSet>
      <sheetData sheetId="0" refreshError="1"/>
      <sheetData sheetId="1" refreshError="1"/>
      <sheetData sheetId="2" refreshError="1"/>
      <sheetData sheetId="3">
        <row r="8">
          <cell r="V8">
            <v>0</v>
          </cell>
          <cell r="W8">
            <v>0</v>
          </cell>
          <cell r="X8">
            <v>0</v>
          </cell>
        </row>
        <row r="9">
          <cell r="V9">
            <v>0</v>
          </cell>
          <cell r="W9">
            <v>0</v>
          </cell>
          <cell r="X9">
            <v>0</v>
          </cell>
        </row>
      </sheetData>
      <sheetData sheetId="4" refreshError="1"/>
      <sheetData sheetId="5">
        <row r="8">
          <cell r="S8">
            <v>0</v>
          </cell>
          <cell r="T8">
            <v>0</v>
          </cell>
          <cell r="U8">
            <v>0</v>
          </cell>
        </row>
        <row r="9">
          <cell r="S9">
            <v>0</v>
          </cell>
          <cell r="T9">
            <v>0</v>
          </cell>
          <cell r="U9">
            <v>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Relationship Id="rId6" Type="http://schemas.openxmlformats.org/officeDocument/2006/relationships/ctrlProp" Target="../ctrlProps/ctrlProp9.xml"/><Relationship Id="rId5" Type="http://schemas.openxmlformats.org/officeDocument/2006/relationships/ctrlProp" Target="../ctrlProps/ctrlProp8.xml"/><Relationship Id="rId4" Type="http://schemas.openxmlformats.org/officeDocument/2006/relationships/ctrlProp" Target="../ctrlProps/ctrlProp7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emf"/><Relationship Id="rId3" Type="http://schemas.openxmlformats.org/officeDocument/2006/relationships/hyperlink" Target="mailto:christian.lorenzen@reemtsma.de" TargetMode="External"/><Relationship Id="rId7" Type="http://schemas.openxmlformats.org/officeDocument/2006/relationships/oleObject" Target="../embeddings/oleObject1.bin"/><Relationship Id="rId2" Type="http://schemas.openxmlformats.org/officeDocument/2006/relationships/hyperlink" Target="mailto:an.pally@arcor.de" TargetMode="External"/><Relationship Id="rId1" Type="http://schemas.openxmlformats.org/officeDocument/2006/relationships/hyperlink" Target="mailto:pedzuhause@compuserve.de" TargetMode="External"/><Relationship Id="rId6" Type="http://schemas.openxmlformats.org/officeDocument/2006/relationships/vmlDrawing" Target="../drawings/vmlDrawing2.vml"/><Relationship Id="rId5" Type="http://schemas.openxmlformats.org/officeDocument/2006/relationships/drawing" Target="../drawings/drawing2.xml"/><Relationship Id="rId10" Type="http://schemas.openxmlformats.org/officeDocument/2006/relationships/image" Target="../media/image2.emf"/><Relationship Id="rId4" Type="http://schemas.openxmlformats.org/officeDocument/2006/relationships/printerSettings" Target="../printerSettings/printerSettings2.bin"/><Relationship Id="rId9" Type="http://schemas.openxmlformats.org/officeDocument/2006/relationships/oleObject" Target="../embeddings/oleObject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Relationship Id="rId5" Type="http://schemas.openxmlformats.org/officeDocument/2006/relationships/ctrlProp" Target="../ctrlProps/ctrlProp6.xml"/><Relationship Id="rId4" Type="http://schemas.openxmlformats.org/officeDocument/2006/relationships/ctrlProp" Target="../ctrlProps/ctrlProp5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2"/>
  <dimension ref="A1:E7"/>
  <sheetViews>
    <sheetView workbookViewId="0"/>
  </sheetViews>
  <sheetFormatPr baseColWidth="10" defaultRowHeight="12.75"/>
  <cols>
    <col min="1" max="3" width="22.42578125" customWidth="1"/>
  </cols>
  <sheetData>
    <row r="1" spans="1:5">
      <c r="A1" s="82"/>
      <c r="B1" s="82">
        <v>1</v>
      </c>
      <c r="C1" s="82"/>
    </row>
    <row r="2" spans="1:5">
      <c r="A2" s="82" t="s">
        <v>167</v>
      </c>
      <c r="B2" s="82" t="s">
        <v>168</v>
      </c>
      <c r="C2" s="82" t="s">
        <v>168</v>
      </c>
      <c r="E2" s="2">
        <v>42395</v>
      </c>
    </row>
    <row r="3" spans="1:5">
      <c r="A3" s="82"/>
      <c r="B3" s="82"/>
      <c r="C3" s="82"/>
    </row>
    <row r="4" spans="1:5">
      <c r="A4" s="82"/>
      <c r="B4" s="82"/>
      <c r="C4" s="82"/>
    </row>
    <row r="5" spans="1:5">
      <c r="A5" s="82"/>
      <c r="B5" s="82"/>
      <c r="C5" s="82"/>
    </row>
    <row r="6" spans="1:5">
      <c r="A6" s="82"/>
      <c r="B6" s="231"/>
      <c r="C6" s="231"/>
    </row>
    <row r="7" spans="1:5">
      <c r="A7" s="82"/>
      <c r="B7" s="231"/>
      <c r="C7" s="231"/>
    </row>
  </sheetData>
  <pageMargins left="0.7" right="0.7" top="0.78740157499999996" bottom="0.78740157499999996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51"/>
  <dimension ref="A1:BC40"/>
  <sheetViews>
    <sheetView showGridLines="0" zoomScale="75" workbookViewId="0"/>
  </sheetViews>
  <sheetFormatPr baseColWidth="10" defaultColWidth="0" defaultRowHeight="12.75" zeroHeight="1"/>
  <cols>
    <col min="1" max="2" width="2.42578125" style="6" customWidth="1"/>
    <col min="3" max="8" width="2.42578125" style="7" customWidth="1"/>
    <col min="9" max="21" width="2.140625" style="7" customWidth="1"/>
    <col min="22" max="36" width="2.140625" style="6" customWidth="1"/>
    <col min="37" max="37" width="1.42578125" style="6" customWidth="1"/>
    <col min="38" max="38" width="4.140625" style="6" hidden="1" customWidth="1"/>
    <col min="39" max="39" width="5.5703125" style="7" hidden="1" customWidth="1"/>
    <col min="40" max="40" width="2.140625" style="7" customWidth="1"/>
    <col min="41" max="42" width="2.140625" style="6" customWidth="1"/>
    <col min="43" max="43" width="2.42578125" style="6" customWidth="1"/>
    <col min="44" max="44" width="1.28515625" style="6" customWidth="1"/>
    <col min="45" max="45" width="3" style="6" customWidth="1"/>
    <col min="46" max="46" width="2.140625" style="6" customWidth="1"/>
    <col min="47" max="47" width="1.28515625" style="6" customWidth="1"/>
    <col min="48" max="48" width="3.140625" style="7" customWidth="1"/>
    <col min="49" max="49" width="2.140625" style="7" customWidth="1"/>
    <col min="50" max="50" width="2.42578125" style="6" customWidth="1"/>
    <col min="51" max="55" width="2.42578125" style="6" hidden="1" customWidth="1"/>
    <col min="56" max="16384" width="2.28515625" style="6" hidden="1"/>
  </cols>
  <sheetData>
    <row r="1" spans="1:49" ht="28.5" customHeight="1" thickBot="1">
      <c r="A1" s="93"/>
      <c r="M1" s="84"/>
      <c r="N1" s="85" t="s">
        <v>23</v>
      </c>
      <c r="O1" s="86"/>
      <c r="P1" s="86"/>
      <c r="Q1" s="86"/>
      <c r="R1" s="86"/>
      <c r="S1" s="86"/>
      <c r="T1" s="86"/>
      <c r="U1" s="86"/>
      <c r="V1" s="430">
        <v>55</v>
      </c>
      <c r="W1" s="431"/>
      <c r="X1" s="432"/>
      <c r="Y1" s="84"/>
      <c r="Z1" s="84"/>
      <c r="AA1" s="84"/>
      <c r="AB1" s="84"/>
      <c r="AC1" s="84"/>
      <c r="AD1" s="84"/>
      <c r="AN1" s="445" t="s">
        <v>4</v>
      </c>
      <c r="AO1" s="445"/>
      <c r="AP1" s="445"/>
      <c r="AQ1" s="446">
        <v>31946</v>
      </c>
      <c r="AR1" s="446"/>
      <c r="AS1" s="446"/>
      <c r="AT1" s="446"/>
      <c r="AU1" s="446"/>
      <c r="AV1" s="446"/>
      <c r="AW1" s="8"/>
    </row>
    <row r="2" spans="1:49" ht="21.95" customHeight="1">
      <c r="C2" s="5" t="s">
        <v>11</v>
      </c>
      <c r="D2" s="9"/>
      <c r="E2" s="9"/>
      <c r="F2" s="9"/>
      <c r="G2" s="9"/>
      <c r="H2" s="9"/>
      <c r="I2" s="9"/>
      <c r="J2" s="460" t="s">
        <v>148</v>
      </c>
      <c r="K2" s="460"/>
      <c r="L2" s="460"/>
      <c r="M2" s="460"/>
      <c r="N2" s="460"/>
      <c r="O2" s="460"/>
      <c r="P2" s="460"/>
      <c r="Q2" s="460"/>
      <c r="R2" s="460"/>
      <c r="S2" s="460"/>
      <c r="T2" s="460"/>
      <c r="U2" s="460"/>
      <c r="V2" s="460"/>
      <c r="W2" s="460"/>
      <c r="X2" s="460"/>
      <c r="Y2" s="460"/>
      <c r="Z2" s="460"/>
      <c r="AA2" s="460"/>
      <c r="AB2" s="460"/>
      <c r="AC2" s="460"/>
      <c r="AD2" s="460"/>
      <c r="AE2" s="10"/>
      <c r="AF2" s="10"/>
      <c r="AG2" s="10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6"/>
    </row>
    <row r="3" spans="1:49" ht="21.95" customHeight="1">
      <c r="C3" s="459" t="s">
        <v>146</v>
      </c>
      <c r="D3" s="459"/>
      <c r="E3" s="459"/>
      <c r="F3" s="459"/>
      <c r="G3" s="459"/>
      <c r="H3" s="459"/>
      <c r="I3" s="459"/>
      <c r="J3" s="459"/>
      <c r="K3" s="459"/>
      <c r="L3" s="459"/>
      <c r="M3" s="459"/>
      <c r="N3" s="459"/>
      <c r="O3" s="459"/>
      <c r="P3" s="12" t="s">
        <v>0</v>
      </c>
      <c r="Q3" s="429" t="s">
        <v>99</v>
      </c>
      <c r="R3" s="429"/>
      <c r="S3" s="429"/>
      <c r="T3" s="429"/>
      <c r="U3" s="429"/>
      <c r="V3" s="429"/>
      <c r="W3" s="429"/>
      <c r="X3" s="429"/>
      <c r="Y3" s="429"/>
      <c r="Z3" s="429"/>
      <c r="AA3" s="429"/>
      <c r="AB3" s="429"/>
      <c r="AC3" s="429"/>
      <c r="AD3" s="429"/>
      <c r="AE3" s="429"/>
      <c r="AF3" s="429"/>
      <c r="AG3" s="429"/>
      <c r="AH3" s="13"/>
      <c r="AI3" s="447">
        <f ca="1">AN34</f>
        <v>0</v>
      </c>
      <c r="AJ3" s="447"/>
      <c r="AK3" s="14" t="s">
        <v>1</v>
      </c>
      <c r="AL3" s="14"/>
      <c r="AM3" s="14"/>
      <c r="AN3" s="447">
        <f ca="1">AQ34</f>
        <v>32</v>
      </c>
      <c r="AO3" s="447"/>
      <c r="AP3" s="13"/>
      <c r="AQ3" s="13"/>
      <c r="AR3" s="447">
        <f>AS35</f>
        <v>0</v>
      </c>
      <c r="AS3" s="447"/>
      <c r="AT3" s="14" t="s">
        <v>1</v>
      </c>
      <c r="AU3" s="447">
        <f>AV35</f>
        <v>80</v>
      </c>
      <c r="AV3" s="447"/>
      <c r="AW3" s="6"/>
    </row>
    <row r="4" spans="1:49" ht="21.95" customHeight="1"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2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H4" s="13"/>
      <c r="AI4" s="13"/>
      <c r="AJ4" s="13"/>
      <c r="AK4" s="14"/>
      <c r="AL4" s="14"/>
      <c r="AM4" s="14"/>
      <c r="AN4" s="15"/>
      <c r="AO4" s="13"/>
      <c r="AP4" s="13"/>
      <c r="AQ4" s="13"/>
      <c r="AR4" s="13"/>
      <c r="AS4" s="13"/>
      <c r="AT4" s="14"/>
      <c r="AU4" s="14"/>
      <c r="AV4" s="15"/>
      <c r="AW4" s="15"/>
    </row>
    <row r="5" spans="1:49" s="16" customFormat="1" ht="18">
      <c r="F5" s="444" t="s">
        <v>5</v>
      </c>
      <c r="G5" s="444"/>
      <c r="H5" s="444"/>
      <c r="I5" s="444"/>
      <c r="J5" s="444"/>
      <c r="K5" s="444"/>
      <c r="L5" s="444"/>
      <c r="M5" s="444"/>
      <c r="N5" s="444"/>
      <c r="O5" s="444"/>
      <c r="P5" s="444"/>
      <c r="Y5" s="458" t="s">
        <v>6</v>
      </c>
      <c r="Z5" s="458"/>
      <c r="AA5" s="458"/>
      <c r="AB5" s="458"/>
      <c r="AC5" s="458"/>
      <c r="AD5" s="458"/>
      <c r="AE5" s="458"/>
      <c r="AF5" s="458"/>
      <c r="AG5" s="458"/>
      <c r="AH5" s="458"/>
      <c r="AI5" s="458"/>
      <c r="AJ5" s="17"/>
      <c r="AK5" s="18"/>
      <c r="AL5" s="18"/>
      <c r="AM5" s="18"/>
      <c r="AN5" s="18"/>
      <c r="AO5" s="18"/>
      <c r="AP5" s="18"/>
      <c r="AQ5" s="18"/>
      <c r="AR5" s="18"/>
      <c r="AS5" s="18"/>
      <c r="AT5" s="18"/>
      <c r="AU5" s="18"/>
      <c r="AV5" s="18"/>
    </row>
    <row r="6" spans="1:49" ht="21.95" customHeight="1">
      <c r="E6" s="19">
        <v>1</v>
      </c>
      <c r="F6" s="457" t="s">
        <v>169</v>
      </c>
      <c r="G6" s="457"/>
      <c r="H6" s="457"/>
      <c r="I6" s="457"/>
      <c r="J6" s="457"/>
      <c r="K6" s="457"/>
      <c r="L6" s="457"/>
      <c r="M6" s="457"/>
      <c r="N6" s="457"/>
      <c r="O6" s="457"/>
      <c r="P6" s="457"/>
      <c r="X6" s="20">
        <v>5</v>
      </c>
      <c r="Y6" s="457" t="s">
        <v>162</v>
      </c>
      <c r="Z6" s="457"/>
      <c r="AA6" s="457"/>
      <c r="AB6" s="457"/>
      <c r="AC6" s="457"/>
      <c r="AD6" s="457"/>
      <c r="AE6" s="457"/>
      <c r="AF6" s="457"/>
      <c r="AG6" s="457"/>
      <c r="AH6" s="457"/>
      <c r="AI6" s="457"/>
      <c r="AJ6" s="8"/>
      <c r="AK6" s="13"/>
      <c r="AL6" s="13"/>
      <c r="AM6" s="15"/>
      <c r="AN6" s="15"/>
      <c r="AO6" s="13"/>
      <c r="AP6" s="13"/>
      <c r="AQ6" s="13"/>
      <c r="AR6" s="13"/>
      <c r="AS6" s="13"/>
      <c r="AT6" s="13"/>
      <c r="AU6" s="13"/>
      <c r="AV6" s="15"/>
    </row>
    <row r="7" spans="1:49" ht="21.95" customHeight="1">
      <c r="E7" s="19">
        <v>2</v>
      </c>
      <c r="F7" s="457" t="s">
        <v>159</v>
      </c>
      <c r="G7" s="457"/>
      <c r="H7" s="457"/>
      <c r="I7" s="457"/>
      <c r="J7" s="457"/>
      <c r="K7" s="457"/>
      <c r="L7" s="457"/>
      <c r="M7" s="457"/>
      <c r="N7" s="457"/>
      <c r="O7" s="457"/>
      <c r="P7" s="457"/>
      <c r="X7" s="20">
        <v>6</v>
      </c>
      <c r="Y7" s="457" t="s">
        <v>163</v>
      </c>
      <c r="Z7" s="457"/>
      <c r="AA7" s="457"/>
      <c r="AB7" s="457"/>
      <c r="AC7" s="457"/>
      <c r="AD7" s="457"/>
      <c r="AE7" s="457"/>
      <c r="AF7" s="457"/>
      <c r="AG7" s="457"/>
      <c r="AH7" s="457"/>
      <c r="AI7" s="457"/>
      <c r="AJ7" s="8"/>
      <c r="AK7" s="13"/>
      <c r="AL7" s="13"/>
      <c r="AM7" s="15"/>
      <c r="AN7" s="15"/>
      <c r="AO7" s="13"/>
      <c r="AP7" s="13"/>
      <c r="AQ7" s="13"/>
      <c r="AR7" s="13"/>
      <c r="AS7" s="13"/>
      <c r="AT7" s="13"/>
      <c r="AU7" s="13"/>
      <c r="AV7" s="15"/>
    </row>
    <row r="8" spans="1:49" ht="21.95" customHeight="1">
      <c r="E8" s="19">
        <v>3</v>
      </c>
      <c r="F8" s="457" t="s">
        <v>160</v>
      </c>
      <c r="G8" s="457"/>
      <c r="H8" s="457"/>
      <c r="I8" s="457"/>
      <c r="J8" s="457"/>
      <c r="K8" s="457"/>
      <c r="L8" s="457"/>
      <c r="M8" s="457"/>
      <c r="N8" s="457"/>
      <c r="O8" s="457"/>
      <c r="P8" s="457"/>
      <c r="X8" s="20">
        <v>7</v>
      </c>
      <c r="Y8" s="457" t="s">
        <v>164</v>
      </c>
      <c r="Z8" s="457"/>
      <c r="AA8" s="457"/>
      <c r="AB8" s="457"/>
      <c r="AC8" s="457"/>
      <c r="AD8" s="457"/>
      <c r="AE8" s="457"/>
      <c r="AF8" s="457"/>
      <c r="AG8" s="457"/>
      <c r="AH8" s="457"/>
      <c r="AI8" s="457"/>
      <c r="AJ8" s="8"/>
      <c r="AK8" s="13"/>
      <c r="AL8" s="13"/>
      <c r="AM8" s="15"/>
      <c r="AN8" s="15"/>
      <c r="AO8" s="13"/>
      <c r="AP8" s="13"/>
      <c r="AQ8" s="13"/>
      <c r="AR8" s="13"/>
      <c r="AS8" s="13"/>
      <c r="AT8" s="13"/>
      <c r="AU8" s="13"/>
      <c r="AV8" s="15"/>
    </row>
    <row r="9" spans="1:49" ht="21.95" customHeight="1">
      <c r="E9" s="19">
        <v>4</v>
      </c>
      <c r="F9" s="457" t="s">
        <v>161</v>
      </c>
      <c r="G9" s="457"/>
      <c r="H9" s="457"/>
      <c r="I9" s="457"/>
      <c r="J9" s="457"/>
      <c r="K9" s="457"/>
      <c r="L9" s="457"/>
      <c r="M9" s="457"/>
      <c r="N9" s="457"/>
      <c r="O9" s="457"/>
      <c r="P9" s="457"/>
      <c r="X9" s="20">
        <v>8</v>
      </c>
      <c r="Y9" s="457" t="s">
        <v>165</v>
      </c>
      <c r="Z9" s="457"/>
      <c r="AA9" s="457"/>
      <c r="AB9" s="457"/>
      <c r="AC9" s="457"/>
      <c r="AD9" s="457"/>
      <c r="AE9" s="457"/>
      <c r="AF9" s="457"/>
      <c r="AG9" s="457"/>
      <c r="AH9" s="457"/>
      <c r="AI9" s="457"/>
      <c r="AJ9" s="8"/>
      <c r="AK9" s="13"/>
      <c r="AL9" s="21"/>
      <c r="AM9" s="9"/>
      <c r="AN9" s="15"/>
      <c r="AO9" s="13"/>
      <c r="AP9" s="13"/>
      <c r="AQ9" s="13"/>
      <c r="AR9" s="13"/>
      <c r="AS9" s="13"/>
      <c r="AT9" s="13"/>
      <c r="AU9" s="13"/>
      <c r="AV9" s="15"/>
    </row>
    <row r="10" spans="1:49" ht="21.95" customHeight="1"/>
    <row r="11" spans="1:49" ht="21.95" customHeight="1">
      <c r="C11" s="19">
        <v>1</v>
      </c>
      <c r="D11" s="443" t="str">
        <f>IF(ISBLANK($F$6),"",$F$6)</f>
        <v>1 N.N.</v>
      </c>
      <c r="E11" s="443"/>
      <c r="F11" s="443"/>
      <c r="G11" s="443"/>
      <c r="H11" s="443"/>
      <c r="I11" s="443"/>
      <c r="J11" s="443"/>
      <c r="K11" s="443"/>
      <c r="L11" s="443"/>
      <c r="M11" s="443"/>
      <c r="N11" s="443"/>
      <c r="O11" s="12" t="s">
        <v>0</v>
      </c>
      <c r="P11" s="7">
        <v>5</v>
      </c>
      <c r="Q11" s="443" t="str">
        <f>IF(ISBLANK($Y$6),"",$Y$6)</f>
        <v>5 N.N.</v>
      </c>
      <c r="R11" s="443"/>
      <c r="S11" s="443"/>
      <c r="T11" s="443"/>
      <c r="U11" s="443"/>
      <c r="V11" s="443"/>
      <c r="W11" s="443"/>
      <c r="X11" s="443"/>
      <c r="Y11" s="443"/>
      <c r="Z11" s="443"/>
      <c r="AA11" s="443"/>
      <c r="AB11" s="443"/>
      <c r="AE11" s="433">
        <v>0</v>
      </c>
      <c r="AF11" s="433"/>
      <c r="AG11" s="12" t="s">
        <v>1</v>
      </c>
      <c r="AH11" s="434">
        <v>5</v>
      </c>
      <c r="AI11" s="434"/>
      <c r="AJ11" s="14"/>
      <c r="AL11" s="13">
        <f t="shared" ref="AL11:AL26" si="0">IF(ISNUMBER(AH11),IF(AE11&gt;AH11,2,IF(AE11=AH11,1,0)),"")</f>
        <v>0</v>
      </c>
      <c r="AM11" s="15">
        <f t="shared" ref="AM11:AM26" si="1">IF(ISNUMBER(AH11),IF(AH11&gt;AE11,2,IF(AE11=AH11,1,0)),"")</f>
        <v>2</v>
      </c>
      <c r="AO11" s="6">
        <v>3</v>
      </c>
      <c r="AQ11" s="22"/>
      <c r="AR11" s="22"/>
      <c r="AS11" s="22"/>
      <c r="AT11" s="22"/>
      <c r="AU11" s="22"/>
      <c r="AV11" s="22"/>
      <c r="AW11" s="6"/>
    </row>
    <row r="12" spans="1:49" ht="21.95" customHeight="1">
      <c r="C12" s="19">
        <v>2</v>
      </c>
      <c r="D12" s="443" t="str">
        <f>IF(ISBLANK($F$7),"",$F$7)</f>
        <v>2 N.N.</v>
      </c>
      <c r="E12" s="443"/>
      <c r="F12" s="443"/>
      <c r="G12" s="443"/>
      <c r="H12" s="443"/>
      <c r="I12" s="443"/>
      <c r="J12" s="443"/>
      <c r="K12" s="443"/>
      <c r="L12" s="443"/>
      <c r="M12" s="443"/>
      <c r="N12" s="443"/>
      <c r="O12" s="12" t="s">
        <v>0</v>
      </c>
      <c r="P12" s="7">
        <v>6</v>
      </c>
      <c r="Q12" s="443" t="str">
        <f>IF(ISBLANK($Y$7),"",$Y$7)</f>
        <v>6 N.N.</v>
      </c>
      <c r="R12" s="443"/>
      <c r="S12" s="443"/>
      <c r="T12" s="443"/>
      <c r="U12" s="443"/>
      <c r="V12" s="443"/>
      <c r="W12" s="443"/>
      <c r="X12" s="443"/>
      <c r="Y12" s="443"/>
      <c r="Z12" s="443"/>
      <c r="AA12" s="443"/>
      <c r="AB12" s="443"/>
      <c r="AE12" s="433">
        <v>0</v>
      </c>
      <c r="AF12" s="433"/>
      <c r="AG12" s="12" t="s">
        <v>1</v>
      </c>
      <c r="AH12" s="434">
        <v>5</v>
      </c>
      <c r="AI12" s="434"/>
      <c r="AJ12" s="14"/>
      <c r="AL12" s="13">
        <f t="shared" si="0"/>
        <v>0</v>
      </c>
      <c r="AM12" s="15">
        <f t="shared" si="1"/>
        <v>2</v>
      </c>
      <c r="AO12" s="6">
        <v>7</v>
      </c>
      <c r="AQ12" s="23">
        <f>IF(ISNUMBER(AH12),SUM($AL$11:AL12),"")</f>
        <v>0</v>
      </c>
      <c r="AR12" s="24" t="str">
        <f>IF(ISNUMBER(AH12),":","")</f>
        <v>:</v>
      </c>
      <c r="AS12" s="24">
        <f>IF(ISNUMBER(AH12),SUM($AM$11:AM12),"")</f>
        <v>4</v>
      </c>
      <c r="AT12" s="23">
        <f>IF(ISNUMBER(AH12),SUM($AE$11:AF12),"")</f>
        <v>0</v>
      </c>
      <c r="AU12" s="24" t="str">
        <f>IF(ISNUMBER(AH12),":","")</f>
        <v>:</v>
      </c>
      <c r="AV12" s="24">
        <f>IF(ISNUMBER(AH12),SUM($AH$11:AI12),"")</f>
        <v>10</v>
      </c>
      <c r="AW12" s="6"/>
    </row>
    <row r="13" spans="1:49" ht="21.95" customHeight="1">
      <c r="C13" s="19">
        <v>3</v>
      </c>
      <c r="D13" s="443" t="str">
        <f>IF(ISBLANK($F$8),"",$F$8)</f>
        <v>3 N.N.</v>
      </c>
      <c r="E13" s="443"/>
      <c r="F13" s="443"/>
      <c r="G13" s="443"/>
      <c r="H13" s="443"/>
      <c r="I13" s="443"/>
      <c r="J13" s="443"/>
      <c r="K13" s="443"/>
      <c r="L13" s="443"/>
      <c r="M13" s="443"/>
      <c r="N13" s="443"/>
      <c r="O13" s="12" t="s">
        <v>0</v>
      </c>
      <c r="P13" s="7">
        <v>7</v>
      </c>
      <c r="Q13" s="443" t="str">
        <f>IF(ISBLANK($Y$8),"",$Y$8)</f>
        <v>7 N.N.</v>
      </c>
      <c r="R13" s="443"/>
      <c r="S13" s="443"/>
      <c r="T13" s="443"/>
      <c r="U13" s="443"/>
      <c r="V13" s="443"/>
      <c r="W13" s="443"/>
      <c r="X13" s="443"/>
      <c r="Y13" s="443"/>
      <c r="Z13" s="443"/>
      <c r="AA13" s="443"/>
      <c r="AB13" s="443"/>
      <c r="AE13" s="433">
        <v>0</v>
      </c>
      <c r="AF13" s="433"/>
      <c r="AG13" s="12" t="s">
        <v>1</v>
      </c>
      <c r="AH13" s="434">
        <v>5</v>
      </c>
      <c r="AI13" s="434"/>
      <c r="AJ13" s="14"/>
      <c r="AL13" s="13">
        <f t="shared" si="0"/>
        <v>0</v>
      </c>
      <c r="AM13" s="15">
        <f t="shared" si="1"/>
        <v>2</v>
      </c>
      <c r="AO13" s="6">
        <v>1</v>
      </c>
      <c r="AQ13" s="23"/>
      <c r="AR13" s="24"/>
      <c r="AS13" s="24"/>
      <c r="AT13" s="23"/>
      <c r="AU13" s="24"/>
      <c r="AV13" s="24"/>
      <c r="AW13" s="6"/>
    </row>
    <row r="14" spans="1:49" ht="21.95" customHeight="1">
      <c r="C14" s="19">
        <v>4</v>
      </c>
      <c r="D14" s="443" t="str">
        <f>IF(ISBLANK($F$9),"",$F$9)</f>
        <v>4 N.N.</v>
      </c>
      <c r="E14" s="443"/>
      <c r="F14" s="443"/>
      <c r="G14" s="443"/>
      <c r="H14" s="443"/>
      <c r="I14" s="443"/>
      <c r="J14" s="443"/>
      <c r="K14" s="443"/>
      <c r="L14" s="443"/>
      <c r="M14" s="443"/>
      <c r="N14" s="443"/>
      <c r="O14" s="12" t="s">
        <v>0</v>
      </c>
      <c r="P14" s="7">
        <v>8</v>
      </c>
      <c r="Q14" s="443" t="str">
        <f>IF(ISBLANK($Y$9),"",$Y$9)</f>
        <v>8 N.N.</v>
      </c>
      <c r="R14" s="443"/>
      <c r="S14" s="443"/>
      <c r="T14" s="443"/>
      <c r="U14" s="443"/>
      <c r="V14" s="443"/>
      <c r="W14" s="443"/>
      <c r="X14" s="443"/>
      <c r="Y14" s="443"/>
      <c r="Z14" s="443"/>
      <c r="AA14" s="443"/>
      <c r="AB14" s="443"/>
      <c r="AE14" s="433">
        <v>0</v>
      </c>
      <c r="AF14" s="433"/>
      <c r="AG14" s="12" t="s">
        <v>1</v>
      </c>
      <c r="AH14" s="434">
        <v>5</v>
      </c>
      <c r="AI14" s="434"/>
      <c r="AJ14" s="14"/>
      <c r="AL14" s="13">
        <f t="shared" si="0"/>
        <v>0</v>
      </c>
      <c r="AM14" s="15">
        <f t="shared" si="1"/>
        <v>2</v>
      </c>
      <c r="AO14" s="6">
        <v>6</v>
      </c>
      <c r="AQ14" s="23">
        <f>IF(ISNUMBER(AH14),SUM($AL$11:AL14),"")</f>
        <v>0</v>
      </c>
      <c r="AR14" s="24" t="str">
        <f>IF(ISNUMBER(AH14),":","")</f>
        <v>:</v>
      </c>
      <c r="AS14" s="24">
        <f>IF(ISNUMBER(AH14),SUM($AM$11:AM14),"")</f>
        <v>8</v>
      </c>
      <c r="AT14" s="23">
        <f>IF(ISNUMBER(AH14),SUM($AE$11:AF14),"")</f>
        <v>0</v>
      </c>
      <c r="AU14" s="24" t="str">
        <f>IF(ISNUMBER(AH14),":","")</f>
        <v>:</v>
      </c>
      <c r="AV14" s="24">
        <f>IF(ISNUMBER(AH14),SUM($AH$11:AI14),"")</f>
        <v>20</v>
      </c>
      <c r="AW14" s="6"/>
    </row>
    <row r="15" spans="1:49" ht="21.95" customHeight="1">
      <c r="C15" s="19">
        <v>2</v>
      </c>
      <c r="D15" s="443" t="str">
        <f>IF(ISBLANK($F$7),"",$F$7)</f>
        <v>2 N.N.</v>
      </c>
      <c r="E15" s="443"/>
      <c r="F15" s="443"/>
      <c r="G15" s="443"/>
      <c r="H15" s="443"/>
      <c r="I15" s="443"/>
      <c r="J15" s="443"/>
      <c r="K15" s="443"/>
      <c r="L15" s="443"/>
      <c r="M15" s="443"/>
      <c r="N15" s="443"/>
      <c r="O15" s="12" t="s">
        <v>0</v>
      </c>
      <c r="P15" s="7">
        <v>5</v>
      </c>
      <c r="Q15" s="443" t="str">
        <f>IF(ISBLANK($Y$6),"",$Y$6)</f>
        <v>5 N.N.</v>
      </c>
      <c r="R15" s="443"/>
      <c r="S15" s="443"/>
      <c r="T15" s="443"/>
      <c r="U15" s="443"/>
      <c r="V15" s="443"/>
      <c r="W15" s="443"/>
      <c r="X15" s="443"/>
      <c r="Y15" s="443"/>
      <c r="Z15" s="443"/>
      <c r="AA15" s="443"/>
      <c r="AB15" s="443"/>
      <c r="AE15" s="433">
        <v>0</v>
      </c>
      <c r="AF15" s="433"/>
      <c r="AG15" s="12" t="s">
        <v>1</v>
      </c>
      <c r="AH15" s="434">
        <v>5</v>
      </c>
      <c r="AI15" s="434"/>
      <c r="AJ15" s="14"/>
      <c r="AL15" s="13">
        <f t="shared" si="0"/>
        <v>0</v>
      </c>
      <c r="AM15" s="15">
        <f t="shared" si="1"/>
        <v>2</v>
      </c>
      <c r="AO15" s="6">
        <v>4</v>
      </c>
      <c r="AQ15" s="23"/>
      <c r="AR15" s="24"/>
      <c r="AS15" s="24"/>
      <c r="AT15" s="23"/>
      <c r="AU15" s="24"/>
      <c r="AV15" s="24"/>
      <c r="AW15" s="6"/>
    </row>
    <row r="16" spans="1:49" ht="21.95" customHeight="1">
      <c r="C16" s="19">
        <v>3</v>
      </c>
      <c r="D16" s="443" t="str">
        <f>IF(ISBLANK($F$8),"",$F$8)</f>
        <v>3 N.N.</v>
      </c>
      <c r="E16" s="443"/>
      <c r="F16" s="443"/>
      <c r="G16" s="443"/>
      <c r="H16" s="443"/>
      <c r="I16" s="443"/>
      <c r="J16" s="443"/>
      <c r="K16" s="443"/>
      <c r="L16" s="443"/>
      <c r="M16" s="443"/>
      <c r="N16" s="443"/>
      <c r="O16" s="12" t="s">
        <v>0</v>
      </c>
      <c r="P16" s="7">
        <v>6</v>
      </c>
      <c r="Q16" s="443" t="str">
        <f>IF(ISBLANK($Y$7),"",$Y$7)</f>
        <v>6 N.N.</v>
      </c>
      <c r="R16" s="443"/>
      <c r="S16" s="443"/>
      <c r="T16" s="443"/>
      <c r="U16" s="443"/>
      <c r="V16" s="443"/>
      <c r="W16" s="443"/>
      <c r="X16" s="443"/>
      <c r="Y16" s="443"/>
      <c r="Z16" s="443"/>
      <c r="AA16" s="443"/>
      <c r="AB16" s="443"/>
      <c r="AE16" s="433">
        <v>0</v>
      </c>
      <c r="AF16" s="433"/>
      <c r="AG16" s="12" t="s">
        <v>1</v>
      </c>
      <c r="AH16" s="434">
        <v>5</v>
      </c>
      <c r="AI16" s="434"/>
      <c r="AJ16" s="14"/>
      <c r="AL16" s="13">
        <f t="shared" si="0"/>
        <v>0</v>
      </c>
      <c r="AM16" s="15">
        <f t="shared" si="1"/>
        <v>2</v>
      </c>
      <c r="AO16" s="6">
        <v>8</v>
      </c>
      <c r="AQ16" s="23">
        <f>IF(ISNUMBER(AH16),SUM($AL$11:AL16),"")</f>
        <v>0</v>
      </c>
      <c r="AR16" s="24" t="str">
        <f>IF(ISNUMBER(AH16),":","")</f>
        <v>:</v>
      </c>
      <c r="AS16" s="24">
        <f>IF(ISNUMBER(AH16),SUM($AM$11:AM16),"")</f>
        <v>12</v>
      </c>
      <c r="AT16" s="23">
        <f>IF(ISNUMBER(AH16),SUM($AE$11:AF16),"")</f>
        <v>0</v>
      </c>
      <c r="AU16" s="24" t="str">
        <f>IF(ISNUMBER(AH16),":","")</f>
        <v>:</v>
      </c>
      <c r="AV16" s="24">
        <f>IF(ISNUMBER(AH16),SUM($AH$11:AI16),"")</f>
        <v>30</v>
      </c>
      <c r="AW16" s="6"/>
    </row>
    <row r="17" spans="3:49" ht="21.95" customHeight="1">
      <c r="C17" s="19">
        <v>4</v>
      </c>
      <c r="D17" s="443" t="str">
        <f>IF(ISBLANK($F$9),"",$F$9)</f>
        <v>4 N.N.</v>
      </c>
      <c r="E17" s="443"/>
      <c r="F17" s="443"/>
      <c r="G17" s="443"/>
      <c r="H17" s="443"/>
      <c r="I17" s="443"/>
      <c r="J17" s="443"/>
      <c r="K17" s="443"/>
      <c r="L17" s="443"/>
      <c r="M17" s="443"/>
      <c r="N17" s="443"/>
      <c r="O17" s="12" t="s">
        <v>0</v>
      </c>
      <c r="P17" s="7">
        <v>7</v>
      </c>
      <c r="Q17" s="443" t="str">
        <f>IF(ISBLANK($Y$8),"",$Y$8)</f>
        <v>7 N.N.</v>
      </c>
      <c r="R17" s="443"/>
      <c r="S17" s="443"/>
      <c r="T17" s="443"/>
      <c r="U17" s="443"/>
      <c r="V17" s="443"/>
      <c r="W17" s="443"/>
      <c r="X17" s="443"/>
      <c r="Y17" s="443"/>
      <c r="Z17" s="443"/>
      <c r="AA17" s="443"/>
      <c r="AB17" s="443"/>
      <c r="AE17" s="433">
        <v>0</v>
      </c>
      <c r="AF17" s="433"/>
      <c r="AG17" s="12" t="s">
        <v>1</v>
      </c>
      <c r="AH17" s="434">
        <v>5</v>
      </c>
      <c r="AI17" s="434"/>
      <c r="AJ17" s="14"/>
      <c r="AL17" s="13">
        <f t="shared" si="0"/>
        <v>0</v>
      </c>
      <c r="AM17" s="15">
        <f t="shared" si="1"/>
        <v>2</v>
      </c>
      <c r="AO17" s="6">
        <v>2</v>
      </c>
      <c r="AQ17" s="23"/>
      <c r="AR17" s="24"/>
      <c r="AS17" s="24"/>
      <c r="AT17" s="23"/>
      <c r="AU17" s="24"/>
      <c r="AV17" s="24"/>
      <c r="AW17" s="6"/>
    </row>
    <row r="18" spans="3:49" ht="21.95" customHeight="1">
      <c r="C18" s="19">
        <v>1</v>
      </c>
      <c r="D18" s="443" t="str">
        <f>IF(ISBLANK($F$6),"",$F$6)</f>
        <v>1 N.N.</v>
      </c>
      <c r="E18" s="443"/>
      <c r="F18" s="443"/>
      <c r="G18" s="443"/>
      <c r="H18" s="443"/>
      <c r="I18" s="443"/>
      <c r="J18" s="443"/>
      <c r="K18" s="443"/>
      <c r="L18" s="443"/>
      <c r="M18" s="443"/>
      <c r="N18" s="443"/>
      <c r="O18" s="12" t="s">
        <v>0</v>
      </c>
      <c r="P18" s="7">
        <v>8</v>
      </c>
      <c r="Q18" s="443" t="str">
        <f>IF(ISBLANK($Y$9),"",$Y$9)</f>
        <v>8 N.N.</v>
      </c>
      <c r="R18" s="443"/>
      <c r="S18" s="443"/>
      <c r="T18" s="443"/>
      <c r="U18" s="443"/>
      <c r="V18" s="443"/>
      <c r="W18" s="443"/>
      <c r="X18" s="443"/>
      <c r="Y18" s="443"/>
      <c r="Z18" s="443"/>
      <c r="AA18" s="443"/>
      <c r="AB18" s="443"/>
      <c r="AE18" s="433">
        <v>0</v>
      </c>
      <c r="AF18" s="433"/>
      <c r="AG18" s="12" t="s">
        <v>1</v>
      </c>
      <c r="AH18" s="434">
        <v>5</v>
      </c>
      <c r="AI18" s="434"/>
      <c r="AJ18" s="14"/>
      <c r="AL18" s="13">
        <f t="shared" si="0"/>
        <v>0</v>
      </c>
      <c r="AM18" s="15">
        <f t="shared" si="1"/>
        <v>2</v>
      </c>
      <c r="AO18" s="6">
        <v>5</v>
      </c>
      <c r="AQ18" s="23">
        <f>IF(ISNUMBER(AH18),SUM($AL$11:AL18),"")</f>
        <v>0</v>
      </c>
      <c r="AR18" s="24" t="str">
        <f>IF(ISNUMBER(AH18),":","")</f>
        <v>:</v>
      </c>
      <c r="AS18" s="24">
        <f>IF(ISNUMBER(AH18),SUM($AM$11:AM18),"")</f>
        <v>16</v>
      </c>
      <c r="AT18" s="23">
        <f>IF(ISNUMBER(AH18),SUM($AE$11:AF18),"")</f>
        <v>0</v>
      </c>
      <c r="AU18" s="24" t="str">
        <f>IF(ISNUMBER(AH18),":","")</f>
        <v>:</v>
      </c>
      <c r="AV18" s="24">
        <f>IF(ISNUMBER(AH18),SUM($AH$11:AI18),"")</f>
        <v>40</v>
      </c>
      <c r="AW18" s="6"/>
    </row>
    <row r="19" spans="3:49" ht="21.95" customHeight="1">
      <c r="C19" s="19">
        <v>4</v>
      </c>
      <c r="D19" s="443" t="str">
        <f>IF(ISBLANK($F$9),"",$F$9)</f>
        <v>4 N.N.</v>
      </c>
      <c r="E19" s="443"/>
      <c r="F19" s="443"/>
      <c r="G19" s="443"/>
      <c r="H19" s="443"/>
      <c r="I19" s="443"/>
      <c r="J19" s="443"/>
      <c r="K19" s="443"/>
      <c r="L19" s="443"/>
      <c r="M19" s="443"/>
      <c r="N19" s="443"/>
      <c r="O19" s="12" t="s">
        <v>0</v>
      </c>
      <c r="P19" s="7">
        <v>6</v>
      </c>
      <c r="Q19" s="443" t="str">
        <f>IF(ISBLANK($Y$7),"",$Y$7)</f>
        <v>6 N.N.</v>
      </c>
      <c r="R19" s="443"/>
      <c r="S19" s="443"/>
      <c r="T19" s="443"/>
      <c r="U19" s="443"/>
      <c r="V19" s="443"/>
      <c r="W19" s="443"/>
      <c r="X19" s="443"/>
      <c r="Y19" s="443"/>
      <c r="Z19" s="443"/>
      <c r="AA19" s="443"/>
      <c r="AB19" s="443"/>
      <c r="AE19" s="433">
        <v>0</v>
      </c>
      <c r="AF19" s="433"/>
      <c r="AG19" s="12" t="s">
        <v>1</v>
      </c>
      <c r="AH19" s="434">
        <v>5</v>
      </c>
      <c r="AI19" s="434"/>
      <c r="AJ19" s="14"/>
      <c r="AL19" s="13">
        <f t="shared" si="0"/>
        <v>0</v>
      </c>
      <c r="AM19" s="15">
        <f t="shared" si="1"/>
        <v>2</v>
      </c>
      <c r="AO19" s="6">
        <v>1</v>
      </c>
      <c r="AQ19" s="23"/>
      <c r="AR19" s="24"/>
      <c r="AS19" s="24"/>
      <c r="AT19" s="23"/>
      <c r="AU19" s="24"/>
      <c r="AV19" s="24"/>
      <c r="AW19" s="6"/>
    </row>
    <row r="20" spans="3:49" ht="21.95" customHeight="1">
      <c r="C20" s="19">
        <v>3</v>
      </c>
      <c r="D20" s="443" t="str">
        <f>IF(ISBLANK($F$8),"",$F$8)</f>
        <v>3 N.N.</v>
      </c>
      <c r="E20" s="443"/>
      <c r="F20" s="443"/>
      <c r="G20" s="443"/>
      <c r="H20" s="443"/>
      <c r="I20" s="443"/>
      <c r="J20" s="443"/>
      <c r="K20" s="443"/>
      <c r="L20" s="443"/>
      <c r="M20" s="443"/>
      <c r="N20" s="443"/>
      <c r="O20" s="12" t="s">
        <v>0</v>
      </c>
      <c r="P20" s="7">
        <v>5</v>
      </c>
      <c r="Q20" s="443" t="str">
        <f>IF(ISBLANK($Y$6),"",$Y$6)</f>
        <v>5 N.N.</v>
      </c>
      <c r="R20" s="443"/>
      <c r="S20" s="443"/>
      <c r="T20" s="443"/>
      <c r="U20" s="443"/>
      <c r="V20" s="443"/>
      <c r="W20" s="443"/>
      <c r="X20" s="443"/>
      <c r="Y20" s="443"/>
      <c r="Z20" s="443"/>
      <c r="AA20" s="443"/>
      <c r="AB20" s="443"/>
      <c r="AE20" s="433">
        <v>0</v>
      </c>
      <c r="AF20" s="433"/>
      <c r="AG20" s="12" t="s">
        <v>1</v>
      </c>
      <c r="AH20" s="434">
        <v>5</v>
      </c>
      <c r="AI20" s="434"/>
      <c r="AJ20" s="14"/>
      <c r="AL20" s="13">
        <f t="shared" si="0"/>
        <v>0</v>
      </c>
      <c r="AM20" s="15">
        <f t="shared" si="1"/>
        <v>2</v>
      </c>
      <c r="AO20" s="6">
        <v>7</v>
      </c>
      <c r="AQ20" s="23">
        <f>IF(ISNUMBER(AH20),SUM($AL$11:AL20),"")</f>
        <v>0</v>
      </c>
      <c r="AR20" s="24" t="str">
        <f>IF(ISNUMBER(AH20),":","")</f>
        <v>:</v>
      </c>
      <c r="AS20" s="24">
        <f>IF(ISNUMBER(AH20),SUM($AM$11:AM20),"")</f>
        <v>20</v>
      </c>
      <c r="AT20" s="23">
        <f>IF(ISNUMBER(AH20),SUM($AE$11:AF20),"")</f>
        <v>0</v>
      </c>
      <c r="AU20" s="24" t="str">
        <f>IF(ISNUMBER(AH20),":","")</f>
        <v>:</v>
      </c>
      <c r="AV20" s="24">
        <f>IF(ISNUMBER(AH20),SUM($AH$11:AI20),"")</f>
        <v>50</v>
      </c>
      <c r="AW20" s="6"/>
    </row>
    <row r="21" spans="3:49" ht="21.95" customHeight="1">
      <c r="C21" s="19">
        <v>2</v>
      </c>
      <c r="D21" s="443" t="str">
        <f>IF(ISBLANK($F$7),"",$F$7)</f>
        <v>2 N.N.</v>
      </c>
      <c r="E21" s="443"/>
      <c r="F21" s="443"/>
      <c r="G21" s="443"/>
      <c r="H21" s="443"/>
      <c r="I21" s="443"/>
      <c r="J21" s="443"/>
      <c r="K21" s="443"/>
      <c r="L21" s="443"/>
      <c r="M21" s="443"/>
      <c r="N21" s="443"/>
      <c r="O21" s="12" t="s">
        <v>0</v>
      </c>
      <c r="P21" s="7">
        <v>8</v>
      </c>
      <c r="Q21" s="443" t="str">
        <f>IF(ISBLANK($Y$9),"",$Y$9)</f>
        <v>8 N.N.</v>
      </c>
      <c r="R21" s="443"/>
      <c r="S21" s="443"/>
      <c r="T21" s="443"/>
      <c r="U21" s="443"/>
      <c r="V21" s="443"/>
      <c r="W21" s="443"/>
      <c r="X21" s="443"/>
      <c r="Y21" s="443"/>
      <c r="Z21" s="443"/>
      <c r="AA21" s="443"/>
      <c r="AB21" s="443"/>
      <c r="AE21" s="433">
        <v>0</v>
      </c>
      <c r="AF21" s="433"/>
      <c r="AG21" s="12" t="s">
        <v>1</v>
      </c>
      <c r="AH21" s="434">
        <v>5</v>
      </c>
      <c r="AI21" s="434"/>
      <c r="AJ21" s="14"/>
      <c r="AL21" s="13">
        <f t="shared" si="0"/>
        <v>0</v>
      </c>
      <c r="AM21" s="15">
        <f t="shared" si="1"/>
        <v>2</v>
      </c>
      <c r="AO21" s="6">
        <v>3</v>
      </c>
      <c r="AQ21" s="23"/>
      <c r="AR21" s="24"/>
      <c r="AS21" s="24"/>
      <c r="AT21" s="23"/>
      <c r="AU21" s="24"/>
      <c r="AV21" s="24"/>
      <c r="AW21" s="6"/>
    </row>
    <row r="22" spans="3:49" ht="21.95" customHeight="1">
      <c r="C22" s="19">
        <v>1</v>
      </c>
      <c r="D22" s="443" t="str">
        <f>IF(ISBLANK($F$6),"",$F$6)</f>
        <v>1 N.N.</v>
      </c>
      <c r="E22" s="443"/>
      <c r="F22" s="443"/>
      <c r="G22" s="443"/>
      <c r="H22" s="443"/>
      <c r="I22" s="443"/>
      <c r="J22" s="443"/>
      <c r="K22" s="443"/>
      <c r="L22" s="443"/>
      <c r="M22" s="443"/>
      <c r="N22" s="443"/>
      <c r="O22" s="12" t="s">
        <v>0</v>
      </c>
      <c r="P22" s="7">
        <v>7</v>
      </c>
      <c r="Q22" s="443" t="str">
        <f>IF(ISBLANK($Y$8),"",$Y$8)</f>
        <v>7 N.N.</v>
      </c>
      <c r="R22" s="443"/>
      <c r="S22" s="443"/>
      <c r="T22" s="443"/>
      <c r="U22" s="443"/>
      <c r="V22" s="443"/>
      <c r="W22" s="443"/>
      <c r="X22" s="443"/>
      <c r="Y22" s="443"/>
      <c r="Z22" s="443"/>
      <c r="AA22" s="443"/>
      <c r="AB22" s="443"/>
      <c r="AE22" s="433">
        <v>0</v>
      </c>
      <c r="AF22" s="433"/>
      <c r="AG22" s="12" t="s">
        <v>1</v>
      </c>
      <c r="AH22" s="434">
        <v>5</v>
      </c>
      <c r="AI22" s="434"/>
      <c r="AJ22" s="14"/>
      <c r="AL22" s="13">
        <f t="shared" si="0"/>
        <v>0</v>
      </c>
      <c r="AM22" s="15">
        <f t="shared" si="1"/>
        <v>2</v>
      </c>
      <c r="AO22" s="6">
        <v>6</v>
      </c>
      <c r="AQ22" s="23">
        <f>IF(ISNUMBER(AH22),SUM($AL$11:AL22),"")</f>
        <v>0</v>
      </c>
      <c r="AR22" s="24" t="str">
        <f>IF(ISNUMBER(AH22),":","")</f>
        <v>:</v>
      </c>
      <c r="AS22" s="24">
        <f>IF(ISNUMBER(AH22),SUM($AM$11:AM22),"")</f>
        <v>24</v>
      </c>
      <c r="AT22" s="23">
        <f>IF(ISNUMBER(AH22),SUM($AE$11:AF22),"")</f>
        <v>0</v>
      </c>
      <c r="AU22" s="24" t="str">
        <f>IF(ISNUMBER(AH22),":","")</f>
        <v>:</v>
      </c>
      <c r="AV22" s="24">
        <f>IF(ISNUMBER(AH22),SUM($AH$11:AI22),"")</f>
        <v>60</v>
      </c>
      <c r="AW22" s="6"/>
    </row>
    <row r="23" spans="3:49" ht="21.95" customHeight="1">
      <c r="C23" s="19">
        <v>1</v>
      </c>
      <c r="D23" s="443" t="str">
        <f>IF(ISBLANK($F$6),"",$F$6)</f>
        <v>1 N.N.</v>
      </c>
      <c r="E23" s="443"/>
      <c r="F23" s="443"/>
      <c r="G23" s="443"/>
      <c r="H23" s="443"/>
      <c r="I23" s="443"/>
      <c r="J23" s="443"/>
      <c r="K23" s="443"/>
      <c r="L23" s="443"/>
      <c r="M23" s="443"/>
      <c r="N23" s="443"/>
      <c r="O23" s="12" t="s">
        <v>0</v>
      </c>
      <c r="P23" s="7">
        <v>6</v>
      </c>
      <c r="Q23" s="443" t="str">
        <f>IF(ISBLANK($Y$7),"",$Y$7)</f>
        <v>6 N.N.</v>
      </c>
      <c r="R23" s="443"/>
      <c r="S23" s="443"/>
      <c r="T23" s="443"/>
      <c r="U23" s="443"/>
      <c r="V23" s="443"/>
      <c r="W23" s="443"/>
      <c r="X23" s="443"/>
      <c r="Y23" s="443"/>
      <c r="Z23" s="443"/>
      <c r="AA23" s="443"/>
      <c r="AB23" s="443"/>
      <c r="AE23" s="433">
        <v>0</v>
      </c>
      <c r="AF23" s="433"/>
      <c r="AG23" s="12" t="s">
        <v>1</v>
      </c>
      <c r="AH23" s="434">
        <v>5</v>
      </c>
      <c r="AI23" s="434"/>
      <c r="AJ23" s="14"/>
      <c r="AL23" s="13">
        <f t="shared" si="0"/>
        <v>0</v>
      </c>
      <c r="AM23" s="15">
        <f t="shared" si="1"/>
        <v>2</v>
      </c>
      <c r="AO23" s="6">
        <v>2</v>
      </c>
      <c r="AQ23" s="23"/>
      <c r="AR23" s="24"/>
      <c r="AS23" s="24"/>
      <c r="AT23" s="23"/>
      <c r="AU23" s="24"/>
      <c r="AV23" s="24"/>
      <c r="AW23" s="6"/>
    </row>
    <row r="24" spans="3:49" ht="21.95" customHeight="1">
      <c r="C24" s="19">
        <v>4</v>
      </c>
      <c r="D24" s="443" t="str">
        <f>IF(ISBLANK($F$9),"",$F$9)</f>
        <v>4 N.N.</v>
      </c>
      <c r="E24" s="443"/>
      <c r="F24" s="443"/>
      <c r="G24" s="443"/>
      <c r="H24" s="443"/>
      <c r="I24" s="443"/>
      <c r="J24" s="443"/>
      <c r="K24" s="443"/>
      <c r="L24" s="443"/>
      <c r="M24" s="443"/>
      <c r="N24" s="443"/>
      <c r="O24" s="12" t="s">
        <v>0</v>
      </c>
      <c r="P24" s="7">
        <v>5</v>
      </c>
      <c r="Q24" s="443" t="str">
        <f>IF(ISBLANK($Y$6),"",$Y$6)</f>
        <v>5 N.N.</v>
      </c>
      <c r="R24" s="443"/>
      <c r="S24" s="443"/>
      <c r="T24" s="443"/>
      <c r="U24" s="443"/>
      <c r="V24" s="443"/>
      <c r="W24" s="443"/>
      <c r="X24" s="443"/>
      <c r="Y24" s="443"/>
      <c r="Z24" s="443"/>
      <c r="AA24" s="443"/>
      <c r="AB24" s="443"/>
      <c r="AE24" s="433">
        <v>0</v>
      </c>
      <c r="AF24" s="433"/>
      <c r="AG24" s="12" t="s">
        <v>1</v>
      </c>
      <c r="AH24" s="434">
        <v>5</v>
      </c>
      <c r="AI24" s="434"/>
      <c r="AJ24" s="14"/>
      <c r="AL24" s="13">
        <f t="shared" si="0"/>
        <v>0</v>
      </c>
      <c r="AM24" s="15">
        <f t="shared" si="1"/>
        <v>2</v>
      </c>
      <c r="AO24" s="6">
        <v>8</v>
      </c>
      <c r="AQ24" s="23">
        <f>IF(ISNUMBER(AH24),SUM($AL$11:AL24),"")</f>
        <v>0</v>
      </c>
      <c r="AR24" s="24" t="str">
        <f>IF(ISNUMBER(AH24),":","")</f>
        <v>:</v>
      </c>
      <c r="AS24" s="24">
        <f>IF(ISNUMBER(AH24),SUM($AM$11:AM24),"")</f>
        <v>28</v>
      </c>
      <c r="AT24" s="23">
        <f>IF(ISNUMBER(AH24),SUM($AE$11:AF24),"")</f>
        <v>0</v>
      </c>
      <c r="AU24" s="24" t="str">
        <f>IF(ISNUMBER(AH24),":","")</f>
        <v>:</v>
      </c>
      <c r="AV24" s="24">
        <f>IF(ISNUMBER(AH24),SUM($AH$11:AI24),"")</f>
        <v>70</v>
      </c>
      <c r="AW24" s="6"/>
    </row>
    <row r="25" spans="3:49" ht="21.95" customHeight="1">
      <c r="C25" s="19">
        <v>3</v>
      </c>
      <c r="D25" s="443" t="str">
        <f>IF(ISBLANK($F$8),"",$F$8)</f>
        <v>3 N.N.</v>
      </c>
      <c r="E25" s="443"/>
      <c r="F25" s="443"/>
      <c r="G25" s="443"/>
      <c r="H25" s="443"/>
      <c r="I25" s="443"/>
      <c r="J25" s="443"/>
      <c r="K25" s="443"/>
      <c r="L25" s="443"/>
      <c r="M25" s="443"/>
      <c r="N25" s="443"/>
      <c r="O25" s="12" t="s">
        <v>0</v>
      </c>
      <c r="P25" s="7">
        <v>8</v>
      </c>
      <c r="Q25" s="443" t="str">
        <f>IF(ISBLANK($Y$9),"",$Y$9)</f>
        <v>8 N.N.</v>
      </c>
      <c r="R25" s="443"/>
      <c r="S25" s="443"/>
      <c r="T25" s="443"/>
      <c r="U25" s="443"/>
      <c r="V25" s="443"/>
      <c r="W25" s="443"/>
      <c r="X25" s="443"/>
      <c r="Y25" s="443"/>
      <c r="Z25" s="443"/>
      <c r="AA25" s="443"/>
      <c r="AB25" s="443"/>
      <c r="AE25" s="433">
        <v>0</v>
      </c>
      <c r="AF25" s="433"/>
      <c r="AG25" s="12" t="s">
        <v>1</v>
      </c>
      <c r="AH25" s="434">
        <v>5</v>
      </c>
      <c r="AI25" s="434"/>
      <c r="AJ25" s="14"/>
      <c r="AL25" s="13">
        <f t="shared" si="0"/>
        <v>0</v>
      </c>
      <c r="AM25" s="15">
        <f t="shared" si="1"/>
        <v>2</v>
      </c>
      <c r="AO25" s="6">
        <v>4</v>
      </c>
      <c r="AQ25" s="23"/>
      <c r="AR25" s="24"/>
      <c r="AS25" s="24"/>
      <c r="AT25" s="23"/>
      <c r="AU25" s="24"/>
      <c r="AV25" s="24"/>
      <c r="AW25" s="6"/>
    </row>
    <row r="26" spans="3:49" ht="21.95" customHeight="1">
      <c r="C26" s="19">
        <v>2</v>
      </c>
      <c r="D26" s="443" t="str">
        <f>IF(ISBLANK($F$7),"",$F$7)</f>
        <v>2 N.N.</v>
      </c>
      <c r="E26" s="443"/>
      <c r="F26" s="443"/>
      <c r="G26" s="443"/>
      <c r="H26" s="443"/>
      <c r="I26" s="443"/>
      <c r="J26" s="443"/>
      <c r="K26" s="443"/>
      <c r="L26" s="443"/>
      <c r="M26" s="443"/>
      <c r="N26" s="443"/>
      <c r="O26" s="12" t="s">
        <v>0</v>
      </c>
      <c r="P26" s="7">
        <v>7</v>
      </c>
      <c r="Q26" s="443" t="str">
        <f>IF(ISBLANK($Y$8),"",$Y$8)</f>
        <v>7 N.N.</v>
      </c>
      <c r="R26" s="443"/>
      <c r="S26" s="443"/>
      <c r="T26" s="443"/>
      <c r="U26" s="443"/>
      <c r="V26" s="443"/>
      <c r="W26" s="443"/>
      <c r="X26" s="443"/>
      <c r="Y26" s="443"/>
      <c r="Z26" s="443"/>
      <c r="AA26" s="443"/>
      <c r="AB26" s="443"/>
      <c r="AE26" s="433">
        <v>0</v>
      </c>
      <c r="AF26" s="433"/>
      <c r="AG26" s="12" t="s">
        <v>1</v>
      </c>
      <c r="AH26" s="434">
        <v>5</v>
      </c>
      <c r="AI26" s="434"/>
      <c r="AJ26" s="14"/>
      <c r="AL26" s="13">
        <f t="shared" si="0"/>
        <v>0</v>
      </c>
      <c r="AM26" s="15">
        <f t="shared" si="1"/>
        <v>2</v>
      </c>
      <c r="AO26" s="6">
        <v>5</v>
      </c>
      <c r="AQ26" s="23">
        <f>IF(ISNUMBER(AH26),SUM($AL$11:AL26),"")</f>
        <v>0</v>
      </c>
      <c r="AR26" s="24" t="str">
        <f>IF(ISNUMBER(AH26),":","")</f>
        <v>:</v>
      </c>
      <c r="AS26" s="24">
        <f>IF(ISNUMBER(AH26),SUM($AM$11:AM26),"")</f>
        <v>32</v>
      </c>
      <c r="AT26" s="23">
        <f>IF(ISNUMBER(AH26),SUM($AE$11:AF26),"")</f>
        <v>0</v>
      </c>
      <c r="AU26" s="24" t="str">
        <f>IF(ISNUMBER(AH26),":","")</f>
        <v>:</v>
      </c>
      <c r="AV26" s="24">
        <f>IF(ISNUMBER(AH26),SUM($AH$11:AI26),"")</f>
        <v>80</v>
      </c>
      <c r="AW26" s="6"/>
    </row>
    <row r="27" spans="3:49" ht="19.5" customHeight="1"/>
    <row r="28" spans="3:49" s="25" customFormat="1" ht="18.95" customHeight="1">
      <c r="C28" s="26"/>
      <c r="D28" s="27"/>
      <c r="E28" s="27"/>
      <c r="F28" s="27"/>
      <c r="G28" s="27"/>
      <c r="H28" s="28"/>
      <c r="I28" s="29">
        <v>5</v>
      </c>
      <c r="J28" s="451" t="str">
        <f>IF(ISBLANK($Y$6),"",$Y$6)</f>
        <v>5 N.N.</v>
      </c>
      <c r="K28" s="451"/>
      <c r="L28" s="451"/>
      <c r="M28" s="451"/>
      <c r="N28" s="451"/>
      <c r="O28" s="452"/>
      <c r="P28" s="29">
        <v>6</v>
      </c>
      <c r="Q28" s="451" t="str">
        <f>IF(ISBLANK($Y$7),"",$Y$7)</f>
        <v>6 N.N.</v>
      </c>
      <c r="R28" s="451"/>
      <c r="S28" s="451"/>
      <c r="T28" s="451"/>
      <c r="U28" s="451"/>
      <c r="V28" s="452"/>
      <c r="W28" s="29">
        <v>7</v>
      </c>
      <c r="X28" s="453" t="str">
        <f>IF(ISBLANK($Y$8),"",$Y$8)</f>
        <v>7 N.N.</v>
      </c>
      <c r="Y28" s="453"/>
      <c r="Z28" s="453"/>
      <c r="AA28" s="453"/>
      <c r="AB28" s="453"/>
      <c r="AC28" s="454"/>
      <c r="AD28" s="29">
        <v>8</v>
      </c>
      <c r="AE28" s="453" t="str">
        <f>IF(ISBLANK($Y$9),"",$Y$9)</f>
        <v>8 N.N.</v>
      </c>
      <c r="AF28" s="453"/>
      <c r="AG28" s="453"/>
      <c r="AH28" s="453"/>
      <c r="AI28" s="453"/>
      <c r="AJ28" s="454"/>
      <c r="AK28" s="30"/>
      <c r="AL28" s="30"/>
      <c r="AM28" s="30"/>
      <c r="AN28" s="448" t="s">
        <v>7</v>
      </c>
      <c r="AO28" s="449"/>
      <c r="AP28" s="449"/>
      <c r="AQ28" s="449"/>
      <c r="AR28" s="450"/>
      <c r="AS28" s="448" t="s">
        <v>8</v>
      </c>
      <c r="AT28" s="449"/>
      <c r="AU28" s="449"/>
      <c r="AV28" s="449"/>
      <c r="AW28" s="450"/>
    </row>
    <row r="29" spans="3:49" s="25" customFormat="1" ht="18.95" customHeight="1">
      <c r="C29" s="34">
        <v>1</v>
      </c>
      <c r="D29" s="455" t="str">
        <f>IF(ISBLANK($F$6),"",$F$6)</f>
        <v>1 N.N.</v>
      </c>
      <c r="E29" s="455"/>
      <c r="F29" s="455"/>
      <c r="G29" s="455"/>
      <c r="H29" s="456"/>
      <c r="I29" s="439">
        <f>IF(ISNUMBER(AE11),AE11,"")</f>
        <v>0</v>
      </c>
      <c r="J29" s="440"/>
      <c r="K29" s="440"/>
      <c r="L29" s="32" t="s">
        <v>1</v>
      </c>
      <c r="M29" s="441">
        <f>IF(ISNUMBER(AH11),AH11,"")</f>
        <v>5</v>
      </c>
      <c r="N29" s="441"/>
      <c r="O29" s="442"/>
      <c r="P29" s="435">
        <f>IF(ISNUMBER(AE23),AE23,"")</f>
        <v>0</v>
      </c>
      <c r="Q29" s="436"/>
      <c r="R29" s="436"/>
      <c r="S29" s="32" t="s">
        <v>1</v>
      </c>
      <c r="T29" s="437">
        <f>IF(ISNUMBER(AH23),AH23,"")</f>
        <v>5</v>
      </c>
      <c r="U29" s="437"/>
      <c r="V29" s="438"/>
      <c r="W29" s="435">
        <f>IF(ISNUMBER(AE22),AE22,"")</f>
        <v>0</v>
      </c>
      <c r="X29" s="436"/>
      <c r="Y29" s="436"/>
      <c r="Z29" s="32" t="s">
        <v>1</v>
      </c>
      <c r="AA29" s="437">
        <f>IF(ISNUMBER(AH22),AH22,"")</f>
        <v>5</v>
      </c>
      <c r="AB29" s="437"/>
      <c r="AC29" s="438"/>
      <c r="AD29" s="435">
        <f>IF(ISNUMBER(AE18),AE18,"")</f>
        <v>0</v>
      </c>
      <c r="AE29" s="436"/>
      <c r="AF29" s="436"/>
      <c r="AG29" s="32" t="s">
        <v>1</v>
      </c>
      <c r="AH29" s="437">
        <f>IF(ISNUMBER(AH18),AH18,"")</f>
        <v>5</v>
      </c>
      <c r="AI29" s="437"/>
      <c r="AJ29" s="438"/>
      <c r="AK29" s="27"/>
      <c r="AL29" s="27"/>
      <c r="AM29" s="27"/>
      <c r="AN29" s="435">
        <f ca="1">IF(ISBLANK(F6),"",IF(ISNUMBER(AH11),SUMIF(D11:N26,D29,AL11:AL26),""))</f>
        <v>0</v>
      </c>
      <c r="AO29" s="436"/>
      <c r="AP29" s="32" t="s">
        <v>1</v>
      </c>
      <c r="AQ29" s="437">
        <f ca="1">IF(ISBLANK(F6),"",IF(ISNUMBER(AH11),SUMIF(D11:N26,D29,AM11:AM26),""))</f>
        <v>8</v>
      </c>
      <c r="AR29" s="438"/>
      <c r="AS29" s="435">
        <f>IF(ISBLANK(F6),"",IF(ISNUMBER(AH11),SUM(I29,P29,W29,AD29),""))</f>
        <v>0</v>
      </c>
      <c r="AT29" s="436"/>
      <c r="AU29" s="32" t="s">
        <v>1</v>
      </c>
      <c r="AV29" s="437">
        <f>IF(ISBLANK(F6),"",IF(ISNUMBER(AH11),SUM(M29,T29,AA29,AH29),""))</f>
        <v>20</v>
      </c>
      <c r="AW29" s="438"/>
    </row>
    <row r="30" spans="3:49" s="25" customFormat="1" ht="18.95" customHeight="1">
      <c r="C30" s="34">
        <v>2</v>
      </c>
      <c r="D30" s="455" t="str">
        <f>IF(ISBLANK($F$7),"",$F$7)</f>
        <v>2 N.N.</v>
      </c>
      <c r="E30" s="455"/>
      <c r="F30" s="455"/>
      <c r="G30" s="455"/>
      <c r="H30" s="456"/>
      <c r="I30" s="439">
        <f>IF(ISNUMBER(AE15),AE15,"")</f>
        <v>0</v>
      </c>
      <c r="J30" s="440"/>
      <c r="K30" s="440"/>
      <c r="L30" s="32" t="s">
        <v>1</v>
      </c>
      <c r="M30" s="441">
        <f>IF(ISNUMBER(AH15),AH15,"")</f>
        <v>5</v>
      </c>
      <c r="N30" s="441"/>
      <c r="O30" s="442"/>
      <c r="P30" s="435">
        <f>IF(ISNUMBER(AE12),AE12,"")</f>
        <v>0</v>
      </c>
      <c r="Q30" s="436"/>
      <c r="R30" s="436"/>
      <c r="S30" s="32" t="s">
        <v>1</v>
      </c>
      <c r="T30" s="437">
        <f>IF(ISNUMBER(AH12),AH12,"")</f>
        <v>5</v>
      </c>
      <c r="U30" s="437"/>
      <c r="V30" s="438"/>
      <c r="W30" s="435">
        <f>IF(ISNUMBER(AE26),AE26,"")</f>
        <v>0</v>
      </c>
      <c r="X30" s="436"/>
      <c r="Y30" s="436"/>
      <c r="Z30" s="32" t="s">
        <v>1</v>
      </c>
      <c r="AA30" s="437">
        <f>IF(ISNUMBER(AH26),AH26,"")</f>
        <v>5</v>
      </c>
      <c r="AB30" s="437"/>
      <c r="AC30" s="438"/>
      <c r="AD30" s="435">
        <f>IF(ISNUMBER(AE21),AE21,"")</f>
        <v>0</v>
      </c>
      <c r="AE30" s="436"/>
      <c r="AF30" s="436"/>
      <c r="AG30" s="32" t="s">
        <v>1</v>
      </c>
      <c r="AH30" s="437">
        <f>IF(ISNUMBER(AH21),AH21,"")</f>
        <v>5</v>
      </c>
      <c r="AI30" s="437"/>
      <c r="AJ30" s="438"/>
      <c r="AK30" s="27"/>
      <c r="AL30" s="27"/>
      <c r="AM30" s="27"/>
      <c r="AN30" s="435">
        <f ca="1">IF(ISBLANK(F7),"",IF(ISNUMBER(AH12),SUMIF(D12:N27,D30,AL12:AL27),""))</f>
        <v>0</v>
      </c>
      <c r="AO30" s="436"/>
      <c r="AP30" s="32" t="s">
        <v>1</v>
      </c>
      <c r="AQ30" s="437">
        <f ca="1">IF(ISBLANK(F7),"",IF(ISNUMBER(AH12),SUMIF(D12:N27,D30,AM12:AM27),""))</f>
        <v>8</v>
      </c>
      <c r="AR30" s="438"/>
      <c r="AS30" s="435">
        <f>IF(ISBLANK(F7),"",IF(ISNUMBER(AH12),SUM(I30,P30,W30,AD30),""))</f>
        <v>0</v>
      </c>
      <c r="AT30" s="436"/>
      <c r="AU30" s="32" t="s">
        <v>1</v>
      </c>
      <c r="AV30" s="437">
        <f>IF(ISBLANK(F7),"",IF(ISNUMBER(AH12),SUM(M30,T30,AA30,AH30),""))</f>
        <v>20</v>
      </c>
      <c r="AW30" s="438"/>
    </row>
    <row r="31" spans="3:49" s="25" customFormat="1" ht="18.95" customHeight="1">
      <c r="C31" s="34">
        <v>3</v>
      </c>
      <c r="D31" s="455" t="str">
        <f>IF(ISBLANK($F$8),"",$F$8)</f>
        <v>3 N.N.</v>
      </c>
      <c r="E31" s="455"/>
      <c r="F31" s="455"/>
      <c r="G31" s="455"/>
      <c r="H31" s="456"/>
      <c r="I31" s="439">
        <f>IF(ISNUMBER(AE20),AE20,"")</f>
        <v>0</v>
      </c>
      <c r="J31" s="440"/>
      <c r="K31" s="440"/>
      <c r="L31" s="32" t="s">
        <v>1</v>
      </c>
      <c r="M31" s="441">
        <f>IF(ISNUMBER(AH20),AH20,"")</f>
        <v>5</v>
      </c>
      <c r="N31" s="441"/>
      <c r="O31" s="442"/>
      <c r="P31" s="435">
        <f>IF(ISNUMBER(AE16),AE16,"")</f>
        <v>0</v>
      </c>
      <c r="Q31" s="436"/>
      <c r="R31" s="436"/>
      <c r="S31" s="32" t="s">
        <v>1</v>
      </c>
      <c r="T31" s="437">
        <f>IF(ISNUMBER(AH16),AH16,"")</f>
        <v>5</v>
      </c>
      <c r="U31" s="437"/>
      <c r="V31" s="438"/>
      <c r="W31" s="435">
        <f>IF(ISNUMBER(AE13),AE13,"")</f>
        <v>0</v>
      </c>
      <c r="X31" s="436"/>
      <c r="Y31" s="436"/>
      <c r="Z31" s="32" t="s">
        <v>1</v>
      </c>
      <c r="AA31" s="437">
        <f>IF(ISNUMBER(AH13),AH13,"")</f>
        <v>5</v>
      </c>
      <c r="AB31" s="437"/>
      <c r="AC31" s="438"/>
      <c r="AD31" s="435">
        <f>IF(ISNUMBER(AE25),AE25,"")</f>
        <v>0</v>
      </c>
      <c r="AE31" s="436"/>
      <c r="AF31" s="436"/>
      <c r="AG31" s="32" t="s">
        <v>1</v>
      </c>
      <c r="AH31" s="437">
        <f>IF(ISNUMBER(AH25),AH25,"")</f>
        <v>5</v>
      </c>
      <c r="AI31" s="437"/>
      <c r="AJ31" s="438"/>
      <c r="AK31" s="27"/>
      <c r="AL31" s="27"/>
      <c r="AM31" s="27"/>
      <c r="AN31" s="435">
        <f ca="1">IF(ISBLANK(F8),"",IF(ISNUMBER(AH13),SUMIF(D13:N28,D31,AL13:AL28),""))</f>
        <v>0</v>
      </c>
      <c r="AO31" s="436"/>
      <c r="AP31" s="32" t="s">
        <v>1</v>
      </c>
      <c r="AQ31" s="437">
        <f ca="1">IF(ISBLANK(F8),"",IF(ISNUMBER(AH13),SUMIF(D13:N28,D31,AM13:AM28),""))</f>
        <v>8</v>
      </c>
      <c r="AR31" s="438"/>
      <c r="AS31" s="435">
        <f>IF(ISBLANK(F8),"",IF(ISNUMBER(AH13),SUM(I31,P31,W31,AD31),""))</f>
        <v>0</v>
      </c>
      <c r="AT31" s="436"/>
      <c r="AU31" s="32" t="s">
        <v>1</v>
      </c>
      <c r="AV31" s="437">
        <f>IF(ISBLANK(F8),"",IF(ISNUMBER(AH13),SUM(M31,T31,AA31,AH31),""))</f>
        <v>20</v>
      </c>
      <c r="AW31" s="438"/>
    </row>
    <row r="32" spans="3:49" s="25" customFormat="1" ht="18.95" customHeight="1">
      <c r="C32" s="34">
        <v>4</v>
      </c>
      <c r="D32" s="455" t="str">
        <f>IF(ISBLANK($F$9),"",$F$9)</f>
        <v>4 N.N.</v>
      </c>
      <c r="E32" s="455"/>
      <c r="F32" s="455"/>
      <c r="G32" s="455"/>
      <c r="H32" s="456"/>
      <c r="I32" s="439">
        <f>IF(ISNUMBER(AE24),AE24,"")</f>
        <v>0</v>
      </c>
      <c r="J32" s="440"/>
      <c r="K32" s="440"/>
      <c r="L32" s="32" t="s">
        <v>1</v>
      </c>
      <c r="M32" s="441">
        <f>IF(ISNUMBER(AH24),AH24,"")</f>
        <v>5</v>
      </c>
      <c r="N32" s="441"/>
      <c r="O32" s="442"/>
      <c r="P32" s="435">
        <f>IF(ISNUMBER(AE19),AE19,"")</f>
        <v>0</v>
      </c>
      <c r="Q32" s="436"/>
      <c r="R32" s="436"/>
      <c r="S32" s="32" t="s">
        <v>1</v>
      </c>
      <c r="T32" s="437">
        <f>IF(ISNUMBER(AH19),AH19,"")</f>
        <v>5</v>
      </c>
      <c r="U32" s="437"/>
      <c r="V32" s="438"/>
      <c r="W32" s="435">
        <f>IF(ISNUMBER(AE17),AE17,"")</f>
        <v>0</v>
      </c>
      <c r="X32" s="436"/>
      <c r="Y32" s="436"/>
      <c r="Z32" s="32" t="s">
        <v>1</v>
      </c>
      <c r="AA32" s="437">
        <f>IF(ISNUMBER(AH17),AH17,"")</f>
        <v>5</v>
      </c>
      <c r="AB32" s="437"/>
      <c r="AC32" s="438"/>
      <c r="AD32" s="435">
        <f>IF(ISNUMBER(AE14),AE14,"")</f>
        <v>0</v>
      </c>
      <c r="AE32" s="436"/>
      <c r="AF32" s="436"/>
      <c r="AG32" s="32" t="s">
        <v>1</v>
      </c>
      <c r="AH32" s="437">
        <f>IF(ISNUMBER(AH14),AH14,"")</f>
        <v>5</v>
      </c>
      <c r="AI32" s="437"/>
      <c r="AJ32" s="438"/>
      <c r="AK32" s="27"/>
      <c r="AL32" s="27"/>
      <c r="AM32" s="27"/>
      <c r="AN32" s="435">
        <f ca="1">IF(ISBLANK(F9),"",IF(ISNUMBER(AH14),SUMIF(D14:N29,D32,AL14:AL29),""))</f>
        <v>0</v>
      </c>
      <c r="AO32" s="436"/>
      <c r="AP32" s="32" t="s">
        <v>1</v>
      </c>
      <c r="AQ32" s="437">
        <f ca="1">IF(ISBLANK(F9),"",IF(ISNUMBER(AH14),SUMIF(D14:N29,D32,AM14:AM29),""))</f>
        <v>8</v>
      </c>
      <c r="AR32" s="438"/>
      <c r="AS32" s="435">
        <f>IF(ISBLANK(F9),"",IF(ISNUMBER(AH14),SUM(I32,P32,W32,AD32),""))</f>
        <v>0</v>
      </c>
      <c r="AT32" s="436"/>
      <c r="AU32" s="32" t="s">
        <v>1</v>
      </c>
      <c r="AV32" s="437">
        <f>IF(ISBLANK(F9),"",IF(ISNUMBER(AH14),SUM(M32,T32,AA32,AH32),""))</f>
        <v>20</v>
      </c>
      <c r="AW32" s="438"/>
    </row>
    <row r="33" spans="1:49" s="25" customFormat="1" ht="6.75" customHeight="1">
      <c r="C33" s="35"/>
      <c r="D33" s="36"/>
      <c r="E33" s="36"/>
      <c r="F33" s="36"/>
      <c r="G33" s="36"/>
      <c r="H33" s="37"/>
      <c r="I33" s="32"/>
      <c r="J33" s="32"/>
      <c r="K33" s="32"/>
      <c r="L33" s="32"/>
      <c r="M33" s="32"/>
      <c r="N33" s="32"/>
      <c r="O33" s="33"/>
      <c r="P33" s="32"/>
      <c r="Q33" s="32"/>
      <c r="R33" s="32"/>
      <c r="S33" s="32"/>
      <c r="T33" s="32"/>
      <c r="U33" s="32"/>
      <c r="V33" s="33"/>
      <c r="W33" s="32"/>
      <c r="X33" s="32"/>
      <c r="Y33" s="32"/>
      <c r="Z33" s="32"/>
      <c r="AA33" s="32"/>
      <c r="AB33" s="32"/>
      <c r="AC33" s="33"/>
      <c r="AD33" s="32"/>
      <c r="AE33" s="32"/>
      <c r="AF33" s="32"/>
      <c r="AG33" s="32"/>
      <c r="AH33" s="32"/>
      <c r="AI33" s="32"/>
      <c r="AJ33" s="33"/>
      <c r="AK33" s="27"/>
      <c r="AL33" s="27"/>
      <c r="AM33" s="27"/>
      <c r="AN33" s="31"/>
      <c r="AO33" s="32"/>
      <c r="AP33" s="32"/>
      <c r="AQ33" s="32"/>
      <c r="AR33" s="33"/>
      <c r="AS33" s="31"/>
      <c r="AT33" s="38"/>
      <c r="AU33" s="38"/>
      <c r="AV33" s="38"/>
      <c r="AW33" s="39"/>
    </row>
    <row r="34" spans="1:49" s="25" customFormat="1" ht="18.95" customHeight="1">
      <c r="C34" s="448" t="s">
        <v>7</v>
      </c>
      <c r="D34" s="449"/>
      <c r="E34" s="449"/>
      <c r="F34" s="449"/>
      <c r="G34" s="449"/>
      <c r="H34" s="450"/>
      <c r="I34" s="435">
        <f ca="1">IF(ISBLANK(Y6),"",IF(ISNUMBER(AH11),SUMIF($Q$11:$AB$26,J28,$AM$11:$AM$26),""))</f>
        <v>8</v>
      </c>
      <c r="J34" s="436"/>
      <c r="K34" s="436"/>
      <c r="L34" s="32" t="s">
        <v>1</v>
      </c>
      <c r="M34" s="437">
        <f ca="1">IF(ISBLANK(Y6),"",IF(ISNUMBER(AH11),SUMIF($Q$11:$AB$26,J28,$AL$11:$AL$26),""))</f>
        <v>0</v>
      </c>
      <c r="N34" s="437"/>
      <c r="O34" s="438"/>
      <c r="P34" s="435">
        <f ca="1">IF(ISBLANK(Y7),"",IF(ISNUMBER(AH12),SUMIF($Q$11:$AB$26,Q28,$AM$11:$AM$26),""))</f>
        <v>8</v>
      </c>
      <c r="Q34" s="436"/>
      <c r="R34" s="436"/>
      <c r="S34" s="32" t="s">
        <v>1</v>
      </c>
      <c r="T34" s="437">
        <f ca="1">IF(ISBLANK(Y7),"",IF(ISNUMBER(AH12),SUMIF($Q$11:$AB$26,Q28,$AL$11:$AL$26),""))</f>
        <v>0</v>
      </c>
      <c r="U34" s="437"/>
      <c r="V34" s="438"/>
      <c r="W34" s="435">
        <f ca="1">IF(ISBLANK(Y8),"",IF(ISNUMBER(AH13),SUMIF($Q$11:$AB$26,X28,$AM$11:$AM$26),""))</f>
        <v>8</v>
      </c>
      <c r="X34" s="436"/>
      <c r="Y34" s="436"/>
      <c r="Z34" s="32" t="s">
        <v>1</v>
      </c>
      <c r="AA34" s="437">
        <f ca="1">IF(ISBLANK(Y8),"",IF(ISNUMBER(AH13),SUMIF($Q$11:$AB$26,X28,$AL$11:$AL$26),""))</f>
        <v>0</v>
      </c>
      <c r="AB34" s="437"/>
      <c r="AC34" s="438"/>
      <c r="AD34" s="435">
        <f ca="1">IF(ISBLANK(Y9),"",IF(ISNUMBER(AH14),SUMIF($Q$11:$AB$26,AE28,$AM$11:$AM$26),""))</f>
        <v>8</v>
      </c>
      <c r="AE34" s="436"/>
      <c r="AF34" s="436"/>
      <c r="AG34" s="32" t="s">
        <v>1</v>
      </c>
      <c r="AH34" s="437">
        <f ca="1">IF(ISBLANK(Y9),"",IF(ISNUMBER(AH14),SUMIF($Q$11:$AB$26,AE28,$AL$11:$AL$26),""))</f>
        <v>0</v>
      </c>
      <c r="AI34" s="437"/>
      <c r="AJ34" s="438"/>
      <c r="AK34" s="27"/>
      <c r="AL34" s="27"/>
      <c r="AM34" s="27"/>
      <c r="AN34" s="435">
        <f ca="1">IF(ISNUMBER(AH11),SUM(AN29:AO32),"")</f>
        <v>0</v>
      </c>
      <c r="AO34" s="436"/>
      <c r="AP34" s="32" t="s">
        <v>1</v>
      </c>
      <c r="AQ34" s="437">
        <f ca="1">IF(ISNUMBER(AH11),SUM(AQ29:AR32),"")</f>
        <v>32</v>
      </c>
      <c r="AR34" s="438"/>
      <c r="AS34" s="31"/>
      <c r="AT34" s="38"/>
      <c r="AU34" s="38"/>
      <c r="AV34" s="38"/>
      <c r="AW34" s="39"/>
    </row>
    <row r="35" spans="1:49" s="25" customFormat="1" ht="18.95" customHeight="1">
      <c r="A35" s="40"/>
      <c r="B35" s="40"/>
      <c r="C35" s="448" t="s">
        <v>8</v>
      </c>
      <c r="D35" s="449"/>
      <c r="E35" s="449"/>
      <c r="F35" s="449"/>
      <c r="G35" s="449"/>
      <c r="H35" s="450"/>
      <c r="I35" s="435">
        <f>IF(ISBLANK(Y6),"",IF(ISNUMBER(AH11),SUM(M29:M32),""))</f>
        <v>20</v>
      </c>
      <c r="J35" s="436"/>
      <c r="K35" s="436"/>
      <c r="L35" s="32" t="s">
        <v>1</v>
      </c>
      <c r="M35" s="437">
        <f>IF(ISBLANK(Y6),"",IF(ISNUMBER(AH11),SUM(I29:I32),""))</f>
        <v>0</v>
      </c>
      <c r="N35" s="437"/>
      <c r="O35" s="438"/>
      <c r="P35" s="435">
        <f>IF(ISBLANK(Y7),"",IF(ISNUMBER(AH12),SUM(T29:T32),""))</f>
        <v>20</v>
      </c>
      <c r="Q35" s="436"/>
      <c r="R35" s="436"/>
      <c r="S35" s="32" t="s">
        <v>1</v>
      </c>
      <c r="T35" s="437">
        <f>IF(ISBLANK(Y7),"",IF(ISNUMBER(AH12),SUM(P29:P32),""))</f>
        <v>0</v>
      </c>
      <c r="U35" s="437"/>
      <c r="V35" s="438"/>
      <c r="W35" s="435">
        <f>IF(ISBLANK(Y8),"",IF(ISNUMBER(AH13),SUM(AA29:AA32),""))</f>
        <v>20</v>
      </c>
      <c r="X35" s="436"/>
      <c r="Y35" s="436"/>
      <c r="Z35" s="32" t="s">
        <v>1</v>
      </c>
      <c r="AA35" s="437">
        <f>IF(ISBLANK(Y8),"",IF(ISNUMBER(AH13),SUM(W29:W32),""))</f>
        <v>0</v>
      </c>
      <c r="AB35" s="437"/>
      <c r="AC35" s="438"/>
      <c r="AD35" s="435">
        <f>IF(ISBLANK(Y9),"",IF(ISNUMBER(AH14),SUM(AH29:AH32),""))</f>
        <v>20</v>
      </c>
      <c r="AE35" s="436"/>
      <c r="AF35" s="436"/>
      <c r="AG35" s="32" t="s">
        <v>1</v>
      </c>
      <c r="AH35" s="437">
        <f>IF(ISBLANK(Y9),"",IF(ISNUMBER(AH14),SUM(AD29:AD32),""))</f>
        <v>0</v>
      </c>
      <c r="AI35" s="437"/>
      <c r="AJ35" s="438"/>
      <c r="AK35" s="27"/>
      <c r="AL35" s="27"/>
      <c r="AM35" s="27"/>
      <c r="AN35" s="31"/>
      <c r="AO35" s="32"/>
      <c r="AP35" s="32"/>
      <c r="AQ35" s="32"/>
      <c r="AR35" s="33"/>
      <c r="AS35" s="435">
        <f>IF(ISNUMBER(AH11),SUM(AS29:AT32),"")</f>
        <v>0</v>
      </c>
      <c r="AT35" s="436"/>
      <c r="AU35" s="32" t="s">
        <v>1</v>
      </c>
      <c r="AV35" s="437">
        <f>IF(ISNUMBER(AH11),SUM(AV29:AW32),"")</f>
        <v>80</v>
      </c>
      <c r="AW35" s="438"/>
    </row>
    <row r="36" spans="1:49" s="25" customFormat="1" ht="8.25" customHeight="1"/>
    <row r="37" spans="1:49">
      <c r="C37" s="41"/>
    </row>
    <row r="38" spans="1:49">
      <c r="A38" s="42"/>
    </row>
    <row r="39" spans="1:49" s="13" customFormat="1"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AM39" s="15"/>
      <c r="AN39" s="15"/>
      <c r="AV39" s="15"/>
      <c r="AW39" s="15"/>
    </row>
    <row r="40" spans="1:49"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7"/>
      <c r="W40" s="7"/>
      <c r="X40" s="7"/>
      <c r="Y40" s="7"/>
      <c r="Z40" s="7"/>
      <c r="AA40" s="7"/>
      <c r="AB40" s="7"/>
      <c r="AC40" s="7"/>
      <c r="AE40" s="43"/>
      <c r="AF40" s="43"/>
      <c r="AG40" s="43"/>
      <c r="AH40" s="43"/>
      <c r="AI40" s="43"/>
      <c r="AJ40" s="43"/>
      <c r="AK40" s="43"/>
      <c r="AL40" s="43"/>
      <c r="AM40" s="43"/>
      <c r="AN40" s="43"/>
      <c r="AO40" s="43"/>
      <c r="AP40" s="43"/>
      <c r="AQ40" s="43"/>
      <c r="AR40" s="43"/>
      <c r="AS40" s="43"/>
      <c r="AT40" s="43"/>
      <c r="AU40" s="43"/>
      <c r="AV40" s="43"/>
      <c r="AW40" s="14"/>
    </row>
  </sheetData>
  <mergeCells count="164">
    <mergeCell ref="Y5:AI5"/>
    <mergeCell ref="C3:O3"/>
    <mergeCell ref="J2:AD2"/>
    <mergeCell ref="F9:P9"/>
    <mergeCell ref="F8:P8"/>
    <mergeCell ref="F7:P7"/>
    <mergeCell ref="F6:P6"/>
    <mergeCell ref="Y9:AI9"/>
    <mergeCell ref="Y8:AI8"/>
    <mergeCell ref="Y7:AI7"/>
    <mergeCell ref="Y6:AI6"/>
    <mergeCell ref="D22:N22"/>
    <mergeCell ref="Q13:AB13"/>
    <mergeCell ref="AH11:AI11"/>
    <mergeCell ref="AH12:AI12"/>
    <mergeCell ref="AH13:AI13"/>
    <mergeCell ref="AE12:AF12"/>
    <mergeCell ref="AE13:AF13"/>
    <mergeCell ref="AE11:AF11"/>
    <mergeCell ref="D21:N21"/>
    <mergeCell ref="D32:H32"/>
    <mergeCell ref="C34:H34"/>
    <mergeCell ref="C35:H35"/>
    <mergeCell ref="D26:N26"/>
    <mergeCell ref="D29:H29"/>
    <mergeCell ref="D30:H30"/>
    <mergeCell ref="D31:H31"/>
    <mergeCell ref="J28:O28"/>
    <mergeCell ref="I34:K34"/>
    <mergeCell ref="M34:O34"/>
    <mergeCell ref="D20:N20"/>
    <mergeCell ref="AN28:AR28"/>
    <mergeCell ref="AS28:AW28"/>
    <mergeCell ref="Q28:V28"/>
    <mergeCell ref="X28:AC28"/>
    <mergeCell ref="AE28:AJ28"/>
    <mergeCell ref="D25:N25"/>
    <mergeCell ref="D24:N24"/>
    <mergeCell ref="D23:N23"/>
    <mergeCell ref="Q24:AB24"/>
    <mergeCell ref="D17:N17"/>
    <mergeCell ref="D16:N16"/>
    <mergeCell ref="AH21:AI21"/>
    <mergeCell ref="AH14:AI14"/>
    <mergeCell ref="AH15:AI15"/>
    <mergeCell ref="AH16:AI16"/>
    <mergeCell ref="AH17:AI17"/>
    <mergeCell ref="AH20:AI20"/>
    <mergeCell ref="AH18:AI18"/>
    <mergeCell ref="AH19:AI19"/>
    <mergeCell ref="AN1:AP1"/>
    <mergeCell ref="AQ1:AV1"/>
    <mergeCell ref="AI3:AJ3"/>
    <mergeCell ref="AN3:AO3"/>
    <mergeCell ref="AR3:AS3"/>
    <mergeCell ref="AU3:AV3"/>
    <mergeCell ref="F5:P5"/>
    <mergeCell ref="AE15:AF15"/>
    <mergeCell ref="AE16:AF16"/>
    <mergeCell ref="Q14:AB14"/>
    <mergeCell ref="D11:N11"/>
    <mergeCell ref="Q11:AB11"/>
    <mergeCell ref="Q12:AB12"/>
    <mergeCell ref="AE14:AF14"/>
    <mergeCell ref="Q15:AB15"/>
    <mergeCell ref="D15:N15"/>
    <mergeCell ref="W30:Y30"/>
    <mergeCell ref="AA30:AC30"/>
    <mergeCell ref="D13:N13"/>
    <mergeCell ref="D12:N12"/>
    <mergeCell ref="Q17:AB17"/>
    <mergeCell ref="Q18:AB18"/>
    <mergeCell ref="Q16:AB16"/>
    <mergeCell ref="D14:N14"/>
    <mergeCell ref="D19:N19"/>
    <mergeCell ref="D18:N18"/>
    <mergeCell ref="AE21:AF21"/>
    <mergeCell ref="AE22:AF22"/>
    <mergeCell ref="AE23:AF23"/>
    <mergeCell ref="Q26:AB26"/>
    <mergeCell ref="Q25:AB25"/>
    <mergeCell ref="I31:K31"/>
    <mergeCell ref="M29:O29"/>
    <mergeCell ref="M30:O30"/>
    <mergeCell ref="M31:O31"/>
    <mergeCell ref="I29:K29"/>
    <mergeCell ref="W29:Y29"/>
    <mergeCell ref="AA29:AC29"/>
    <mergeCell ref="Q20:AB20"/>
    <mergeCell ref="Q19:AB19"/>
    <mergeCell ref="Q22:AB22"/>
    <mergeCell ref="Q21:AB21"/>
    <mergeCell ref="Q23:AB23"/>
    <mergeCell ref="I35:K35"/>
    <mergeCell ref="M35:O35"/>
    <mergeCell ref="P29:R29"/>
    <mergeCell ref="T29:V29"/>
    <mergeCell ref="P30:R30"/>
    <mergeCell ref="T30:V30"/>
    <mergeCell ref="I32:K32"/>
    <mergeCell ref="M32:O32"/>
    <mergeCell ref="I30:K30"/>
    <mergeCell ref="AA35:AC35"/>
    <mergeCell ref="P31:R31"/>
    <mergeCell ref="T31:V31"/>
    <mergeCell ref="P32:R32"/>
    <mergeCell ref="T32:V32"/>
    <mergeCell ref="P34:R34"/>
    <mergeCell ref="T34:V34"/>
    <mergeCell ref="AH30:AJ30"/>
    <mergeCell ref="P35:R35"/>
    <mergeCell ref="T35:V35"/>
    <mergeCell ref="W31:Y31"/>
    <mergeCell ref="AA31:AC31"/>
    <mergeCell ref="W32:Y32"/>
    <mergeCell ref="AA32:AC32"/>
    <mergeCell ref="W34:Y34"/>
    <mergeCell ref="AA34:AC34"/>
    <mergeCell ref="W35:Y35"/>
    <mergeCell ref="AD35:AF35"/>
    <mergeCell ref="AH35:AJ35"/>
    <mergeCell ref="AQ32:AR32"/>
    <mergeCell ref="AN31:AO31"/>
    <mergeCell ref="AN32:AO32"/>
    <mergeCell ref="AD32:AF32"/>
    <mergeCell ref="AH32:AJ32"/>
    <mergeCell ref="AN30:AO30"/>
    <mergeCell ref="AQ29:AR29"/>
    <mergeCell ref="AQ30:AR30"/>
    <mergeCell ref="AN34:AO34"/>
    <mergeCell ref="AQ34:AR34"/>
    <mergeCell ref="AD34:AF34"/>
    <mergeCell ref="AH34:AJ34"/>
    <mergeCell ref="AD29:AF29"/>
    <mergeCell ref="AH29:AJ29"/>
    <mergeCell ref="AD30:AF30"/>
    <mergeCell ref="AS35:AT35"/>
    <mergeCell ref="AV35:AW35"/>
    <mergeCell ref="AS32:AT32"/>
    <mergeCell ref="AV32:AW32"/>
    <mergeCell ref="AS29:AT29"/>
    <mergeCell ref="AV29:AW29"/>
    <mergeCell ref="AS30:AT30"/>
    <mergeCell ref="AV30:AW30"/>
    <mergeCell ref="AE19:AF19"/>
    <mergeCell ref="AE20:AF20"/>
    <mergeCell ref="AS31:AT31"/>
    <mergeCell ref="AV31:AW31"/>
    <mergeCell ref="AQ31:AR31"/>
    <mergeCell ref="AD31:AF31"/>
    <mergeCell ref="AH31:AJ31"/>
    <mergeCell ref="AH22:AI22"/>
    <mergeCell ref="AH23:AI23"/>
    <mergeCell ref="AN29:AO29"/>
    <mergeCell ref="Q3:AG3"/>
    <mergeCell ref="V1:X1"/>
    <mergeCell ref="AE26:AF26"/>
    <mergeCell ref="AH26:AI26"/>
    <mergeCell ref="AE24:AF24"/>
    <mergeCell ref="AE25:AF25"/>
    <mergeCell ref="AH24:AI24"/>
    <mergeCell ref="AH25:AI25"/>
    <mergeCell ref="AE17:AF17"/>
    <mergeCell ref="AE18:AF18"/>
  </mergeCells>
  <phoneticPr fontId="0" type="noConversion"/>
  <pageMargins left="0" right="0" top="0.78740157480314965" bottom="0" header="0.51181102362204722" footer="0.51181102362204722"/>
  <pageSetup paperSize="9" orientation="portrait" blackAndWhite="1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Button 1">
              <controlPr defaultSize="0" print="0" autoFill="0" autoPict="0" macro="[0]!Protokoll">
                <anchor moveWithCells="1" sizeWithCells="1"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11</xdr:col>
                    <xdr:colOff>95250</xdr:colOff>
                    <xdr:row>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5" name="Button 2">
              <controlPr defaultSize="0" print="0" autoFill="0" autoPict="0" macro="[0]!Plus">
                <anchor moveWithCells="1" sizeWithCells="1">
                  <from>
                    <xdr:col>25</xdr:col>
                    <xdr:colOff>85725</xdr:colOff>
                    <xdr:row>0</xdr:row>
                    <xdr:rowOff>0</xdr:rowOff>
                  </from>
                  <to>
                    <xdr:col>28</xdr:col>
                    <xdr:colOff>28575</xdr:colOff>
                    <xdr:row>0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" r:id="rId6" name="Button 3">
              <controlPr defaultSize="0" print="0" autoFill="0" autoPict="0" macro="[0]!Minus">
                <anchor moveWithCells="1" sizeWithCells="1">
                  <from>
                    <xdr:col>28</xdr:col>
                    <xdr:colOff>38100</xdr:colOff>
                    <xdr:row>0</xdr:row>
                    <xdr:rowOff>0</xdr:rowOff>
                  </from>
                  <to>
                    <xdr:col>30</xdr:col>
                    <xdr:colOff>114300</xdr:colOff>
                    <xdr:row>0</xdr:row>
                    <xdr:rowOff>361950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pageSetUpPr fitToPage="1"/>
  </sheetPr>
  <dimension ref="A1:AF111"/>
  <sheetViews>
    <sheetView showGridLines="0" tabSelected="1" zoomScale="75" workbookViewId="0">
      <selection sqref="A1:AD1"/>
    </sheetView>
  </sheetViews>
  <sheetFormatPr baseColWidth="10" defaultColWidth="4.28515625" defaultRowHeight="14.25"/>
  <cols>
    <col min="1" max="1" width="5.42578125" style="111" bestFit="1" customWidth="1"/>
    <col min="2" max="2" width="28.28515625" style="110" customWidth="1"/>
    <col min="3" max="3" width="1.85546875" style="110" customWidth="1"/>
    <col min="4" max="4" width="4.28515625" style="110" customWidth="1"/>
    <col min="5" max="5" width="16.5703125" style="110" customWidth="1"/>
    <col min="6" max="8" width="6.42578125" style="110" customWidth="1"/>
    <col min="9" max="9" width="3.5703125" style="110" customWidth="1"/>
    <col min="10" max="12" width="5" style="110" customWidth="1"/>
    <col min="13" max="13" width="3.28515625" style="110" customWidth="1"/>
    <col min="14" max="14" width="5.7109375" style="110" customWidth="1"/>
    <col min="15" max="15" width="2" style="110" customWidth="1"/>
    <col min="16" max="16" width="5.85546875" style="110" customWidth="1"/>
    <col min="17" max="17" width="3.140625" style="110" customWidth="1"/>
    <col min="18" max="18" width="5.85546875" style="110" customWidth="1"/>
    <col min="19" max="19" width="1.42578125" style="110" customWidth="1"/>
    <col min="20" max="20" width="5.85546875" style="110" customWidth="1"/>
    <col min="21" max="21" width="2.42578125" style="110" customWidth="1"/>
    <col min="22" max="22" width="5.42578125" style="110" bestFit="1" customWidth="1"/>
    <col min="23" max="25" width="4.28515625" style="110" customWidth="1"/>
    <col min="26" max="26" width="6.42578125" style="131" customWidth="1"/>
    <col min="27" max="27" width="4.28515625" style="110" customWidth="1"/>
    <col min="28" max="28" width="7" style="131" customWidth="1"/>
    <col min="29" max="29" width="1.7109375" style="110" customWidth="1"/>
    <col min="30" max="30" width="6.28515625" style="131" customWidth="1"/>
    <col min="31" max="16384" width="4.28515625" style="110"/>
  </cols>
  <sheetData>
    <row r="1" spans="1:30" ht="41.25">
      <c r="A1" s="467" t="s">
        <v>148</v>
      </c>
      <c r="B1" s="467"/>
      <c r="C1" s="467"/>
      <c r="D1" s="467"/>
      <c r="E1" s="467"/>
      <c r="F1" s="467"/>
      <c r="G1" s="467"/>
      <c r="H1" s="467"/>
      <c r="I1" s="467"/>
      <c r="J1" s="467"/>
      <c r="K1" s="467"/>
      <c r="L1" s="467"/>
      <c r="M1" s="467"/>
      <c r="N1" s="467"/>
      <c r="O1" s="467"/>
      <c r="P1" s="467"/>
      <c r="Q1" s="467"/>
      <c r="R1" s="467"/>
      <c r="S1" s="467"/>
      <c r="T1" s="467"/>
      <c r="U1" s="467"/>
      <c r="V1" s="467"/>
      <c r="W1" s="467"/>
      <c r="X1" s="467"/>
      <c r="Y1" s="467"/>
      <c r="Z1" s="467"/>
      <c r="AA1" s="467"/>
      <c r="AB1" s="467"/>
      <c r="AC1" s="467"/>
      <c r="AD1" s="467"/>
    </row>
    <row r="2" spans="1:30" ht="15" thickBot="1"/>
    <row r="3" spans="1:30" ht="27" thickBot="1">
      <c r="A3" s="461" t="s">
        <v>31</v>
      </c>
      <c r="B3" s="462"/>
      <c r="C3" s="462"/>
      <c r="D3" s="462"/>
      <c r="E3" s="462"/>
      <c r="F3" s="462"/>
      <c r="G3" s="462"/>
      <c r="H3" s="462"/>
      <c r="I3" s="462"/>
      <c r="J3" s="462"/>
      <c r="K3" s="462"/>
      <c r="L3" s="462"/>
      <c r="M3" s="462"/>
      <c r="N3" s="462"/>
      <c r="O3" s="462"/>
      <c r="P3" s="462"/>
      <c r="Q3" s="462"/>
      <c r="R3" s="462"/>
      <c r="S3" s="462"/>
      <c r="T3" s="462"/>
      <c r="U3" s="462"/>
      <c r="V3" s="462"/>
      <c r="W3" s="462"/>
      <c r="X3" s="462"/>
      <c r="Y3" s="462"/>
      <c r="Z3" s="462"/>
      <c r="AA3" s="462"/>
      <c r="AB3" s="462"/>
      <c r="AC3" s="462"/>
      <c r="AD3" s="463"/>
    </row>
    <row r="4" spans="1:30" ht="14.25" customHeight="1" thickBot="1">
      <c r="A4" s="112"/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113"/>
    </row>
    <row r="5" spans="1:30" ht="15" thickBot="1">
      <c r="A5" s="114"/>
      <c r="B5" s="115" t="s">
        <v>15</v>
      </c>
      <c r="C5" s="116"/>
      <c r="D5" s="116">
        <f>SUM(D9:D30)</f>
        <v>110</v>
      </c>
      <c r="E5" s="116"/>
      <c r="F5" s="119">
        <f>SUM(F9:F30)</f>
        <v>51</v>
      </c>
      <c r="G5" s="119">
        <f>SUM(G9:G30)</f>
        <v>8</v>
      </c>
      <c r="H5" s="119">
        <f>SUM(H9:H30)</f>
        <v>51</v>
      </c>
      <c r="I5" s="116"/>
      <c r="J5" s="116">
        <f>SUM(J9:J30)</f>
        <v>110</v>
      </c>
      <c r="K5" s="116" t="s">
        <v>1</v>
      </c>
      <c r="L5" s="116">
        <f>SUM(L9:L30)</f>
        <v>110</v>
      </c>
      <c r="M5" s="116"/>
      <c r="N5" s="116">
        <f>SUM(N9:N30)</f>
        <v>1760</v>
      </c>
      <c r="O5" s="116" t="s">
        <v>1</v>
      </c>
      <c r="P5" s="116">
        <f>SUM(P9:P30)</f>
        <v>1760</v>
      </c>
      <c r="Q5" s="116"/>
      <c r="R5" s="116">
        <f>SUM(R9:R30)</f>
        <v>6673</v>
      </c>
      <c r="S5" s="116" t="s">
        <v>1</v>
      </c>
      <c r="T5" s="116">
        <f>SUM(T9:T30)</f>
        <v>6673</v>
      </c>
      <c r="U5" s="116"/>
      <c r="V5" s="117">
        <f>SUM(V9:V30)</f>
        <v>0</v>
      </c>
      <c r="W5" s="118"/>
      <c r="X5" s="464" t="s">
        <v>24</v>
      </c>
      <c r="Y5" s="465"/>
      <c r="Z5" s="465"/>
      <c r="AA5" s="465"/>
      <c r="AB5" s="465"/>
      <c r="AC5" s="465"/>
      <c r="AD5" s="466"/>
    </row>
    <row r="6" spans="1:30" ht="7.5" customHeight="1">
      <c r="A6" s="112"/>
      <c r="B6" s="113"/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113"/>
      <c r="R6" s="113"/>
      <c r="S6" s="113"/>
      <c r="T6" s="113"/>
    </row>
    <row r="7" spans="1:30">
      <c r="A7" s="120" t="s">
        <v>32</v>
      </c>
      <c r="B7" s="121" t="s">
        <v>29</v>
      </c>
      <c r="C7" s="122"/>
      <c r="D7" s="123" t="s">
        <v>22</v>
      </c>
      <c r="E7" s="123"/>
      <c r="F7" s="123" t="s">
        <v>18</v>
      </c>
      <c r="G7" s="123" t="s">
        <v>19</v>
      </c>
      <c r="H7" s="123" t="s">
        <v>20</v>
      </c>
      <c r="I7" s="123"/>
      <c r="J7" s="123"/>
      <c r="K7" s="123" t="s">
        <v>7</v>
      </c>
      <c r="L7" s="123"/>
      <c r="M7" s="123"/>
      <c r="N7" s="123"/>
      <c r="O7" s="123" t="s">
        <v>30</v>
      </c>
      <c r="P7" s="123"/>
      <c r="Q7" s="123"/>
      <c r="R7" s="123"/>
      <c r="S7" s="123" t="s">
        <v>8</v>
      </c>
      <c r="T7" s="123"/>
      <c r="U7" s="123"/>
      <c r="V7" s="124" t="s">
        <v>17</v>
      </c>
      <c r="W7" s="125"/>
      <c r="X7" s="126" t="s">
        <v>7</v>
      </c>
      <c r="Y7" s="121"/>
      <c r="Z7" s="173" t="s">
        <v>30</v>
      </c>
      <c r="AA7" s="121"/>
      <c r="AB7" s="176"/>
      <c r="AC7" s="127" t="s">
        <v>8</v>
      </c>
      <c r="AD7" s="178"/>
    </row>
    <row r="8" spans="1:30" ht="16.5" customHeight="1">
      <c r="B8" s="128">
        <v>8</v>
      </c>
      <c r="C8" s="129"/>
      <c r="D8" s="129"/>
      <c r="E8" s="129"/>
      <c r="F8" s="129"/>
      <c r="G8" s="129"/>
      <c r="H8" s="129"/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29"/>
    </row>
    <row r="9" spans="1:30">
      <c r="A9" s="356">
        <v>1</v>
      </c>
      <c r="B9" s="357" t="s">
        <v>74</v>
      </c>
      <c r="C9" s="357"/>
      <c r="D9" s="357">
        <v>10</v>
      </c>
      <c r="E9" s="357"/>
      <c r="F9" s="358">
        <v>9</v>
      </c>
      <c r="G9" s="358">
        <v>0</v>
      </c>
      <c r="H9" s="358">
        <v>1</v>
      </c>
      <c r="I9" s="357"/>
      <c r="J9" s="357">
        <v>18</v>
      </c>
      <c r="K9" s="357" t="s">
        <v>1</v>
      </c>
      <c r="L9" s="357">
        <v>2</v>
      </c>
      <c r="M9" s="357"/>
      <c r="N9" s="357">
        <v>209</v>
      </c>
      <c r="O9" s="357" t="s">
        <v>1</v>
      </c>
      <c r="P9" s="357">
        <v>111</v>
      </c>
      <c r="Q9" s="357"/>
      <c r="R9" s="357">
        <v>705</v>
      </c>
      <c r="S9" s="357" t="s">
        <v>1</v>
      </c>
      <c r="T9" s="357">
        <v>525</v>
      </c>
      <c r="U9" s="357"/>
      <c r="V9" s="357">
        <v>180</v>
      </c>
      <c r="W9" s="357"/>
      <c r="X9" s="359">
        <v>1.8</v>
      </c>
      <c r="Y9" s="357"/>
      <c r="Z9" s="360">
        <v>20.9</v>
      </c>
      <c r="AA9" s="357"/>
      <c r="AB9" s="359">
        <v>70.5</v>
      </c>
      <c r="AC9" s="359" t="s">
        <v>1</v>
      </c>
      <c r="AD9" s="359">
        <v>52.5</v>
      </c>
    </row>
    <row r="10" spans="1:30">
      <c r="A10" s="130">
        <v>2</v>
      </c>
      <c r="B10" s="110" t="s">
        <v>168</v>
      </c>
      <c r="D10" s="110">
        <v>10</v>
      </c>
      <c r="F10" s="111">
        <v>8</v>
      </c>
      <c r="G10" s="111">
        <v>0</v>
      </c>
      <c r="H10" s="111">
        <v>2</v>
      </c>
      <c r="J10" s="110">
        <v>16</v>
      </c>
      <c r="K10" s="110" t="s">
        <v>1</v>
      </c>
      <c r="L10" s="110">
        <v>4</v>
      </c>
      <c r="N10" s="110">
        <v>183</v>
      </c>
      <c r="O10" s="110" t="s">
        <v>1</v>
      </c>
      <c r="P10" s="110">
        <v>137</v>
      </c>
      <c r="R10" s="110">
        <v>671</v>
      </c>
      <c r="S10" s="110" t="s">
        <v>1</v>
      </c>
      <c r="T10" s="110">
        <v>561</v>
      </c>
      <c r="V10" s="110">
        <v>110</v>
      </c>
      <c r="X10" s="131">
        <v>1.6</v>
      </c>
      <c r="Z10" s="135">
        <v>18.3</v>
      </c>
      <c r="AB10" s="131">
        <v>67.099999999999994</v>
      </c>
      <c r="AC10" s="131" t="s">
        <v>1</v>
      </c>
      <c r="AD10" s="131">
        <v>56.1</v>
      </c>
    </row>
    <row r="11" spans="1:30">
      <c r="A11" s="130">
        <v>3</v>
      </c>
      <c r="B11" s="110" t="s">
        <v>86</v>
      </c>
      <c r="D11" s="110">
        <v>10</v>
      </c>
      <c r="F11" s="111">
        <v>7</v>
      </c>
      <c r="G11" s="111">
        <v>0</v>
      </c>
      <c r="H11" s="111">
        <v>3</v>
      </c>
      <c r="J11" s="110">
        <v>14</v>
      </c>
      <c r="K11" s="110" t="s">
        <v>1</v>
      </c>
      <c r="L11" s="110">
        <v>6</v>
      </c>
      <c r="N11" s="110">
        <v>195</v>
      </c>
      <c r="O11" s="110" t="s">
        <v>1</v>
      </c>
      <c r="P11" s="110">
        <v>125</v>
      </c>
      <c r="R11" s="110">
        <v>682</v>
      </c>
      <c r="S11" s="110" t="s">
        <v>1</v>
      </c>
      <c r="T11" s="110">
        <v>578</v>
      </c>
      <c r="V11" s="110">
        <v>104</v>
      </c>
      <c r="X11" s="131">
        <v>1.4</v>
      </c>
      <c r="Z11" s="135">
        <v>19.5</v>
      </c>
      <c r="AB11" s="131">
        <v>68.2</v>
      </c>
      <c r="AC11" s="131" t="s">
        <v>1</v>
      </c>
      <c r="AD11" s="131">
        <v>57.8</v>
      </c>
    </row>
    <row r="12" spans="1:30">
      <c r="A12" s="130">
        <v>4</v>
      </c>
      <c r="B12" s="110" t="s">
        <v>93</v>
      </c>
      <c r="D12" s="110">
        <v>10</v>
      </c>
      <c r="F12" s="111">
        <v>6</v>
      </c>
      <c r="G12" s="111">
        <v>2</v>
      </c>
      <c r="H12" s="111">
        <v>2</v>
      </c>
      <c r="J12" s="110">
        <v>14</v>
      </c>
      <c r="K12" s="110" t="s">
        <v>1</v>
      </c>
      <c r="L12" s="110">
        <v>6</v>
      </c>
      <c r="N12" s="110">
        <v>167</v>
      </c>
      <c r="O12" s="110" t="s">
        <v>1</v>
      </c>
      <c r="P12" s="110">
        <v>153</v>
      </c>
      <c r="R12" s="110">
        <v>570</v>
      </c>
      <c r="S12" s="110" t="s">
        <v>1</v>
      </c>
      <c r="T12" s="110">
        <v>542</v>
      </c>
      <c r="V12" s="110">
        <v>28</v>
      </c>
      <c r="X12" s="131">
        <v>1.4</v>
      </c>
      <c r="Z12" s="135">
        <v>16.7</v>
      </c>
      <c r="AB12" s="131">
        <v>57</v>
      </c>
      <c r="AC12" s="131" t="s">
        <v>1</v>
      </c>
      <c r="AD12" s="131">
        <v>54.2</v>
      </c>
    </row>
    <row r="13" spans="1:30">
      <c r="A13" s="130">
        <v>5</v>
      </c>
      <c r="B13" s="110" t="s">
        <v>99</v>
      </c>
      <c r="D13" s="110">
        <v>10</v>
      </c>
      <c r="F13" s="111">
        <v>5</v>
      </c>
      <c r="G13" s="111">
        <v>2</v>
      </c>
      <c r="H13" s="111">
        <v>3</v>
      </c>
      <c r="J13" s="110">
        <v>12</v>
      </c>
      <c r="K13" s="110" t="s">
        <v>1</v>
      </c>
      <c r="L13" s="110">
        <v>8</v>
      </c>
      <c r="N13" s="110">
        <v>169</v>
      </c>
      <c r="O13" s="110" t="s">
        <v>1</v>
      </c>
      <c r="P13" s="110">
        <v>151</v>
      </c>
      <c r="R13" s="110">
        <v>647</v>
      </c>
      <c r="S13" s="110" t="s">
        <v>1</v>
      </c>
      <c r="T13" s="110">
        <v>582</v>
      </c>
      <c r="V13" s="110">
        <v>65</v>
      </c>
      <c r="X13" s="131">
        <v>1.2</v>
      </c>
      <c r="Z13" s="135">
        <v>16.899999999999999</v>
      </c>
      <c r="AB13" s="131">
        <v>64.7</v>
      </c>
      <c r="AC13" s="131" t="s">
        <v>1</v>
      </c>
      <c r="AD13" s="131">
        <v>58.2</v>
      </c>
    </row>
    <row r="14" spans="1:30">
      <c r="A14" s="130">
        <v>6</v>
      </c>
      <c r="B14" s="110" t="s">
        <v>106</v>
      </c>
      <c r="D14" s="110">
        <v>10</v>
      </c>
      <c r="F14" s="111">
        <v>4</v>
      </c>
      <c r="G14" s="111">
        <v>2</v>
      </c>
      <c r="H14" s="111">
        <v>4</v>
      </c>
      <c r="J14" s="110">
        <v>10</v>
      </c>
      <c r="K14" s="110" t="s">
        <v>1</v>
      </c>
      <c r="L14" s="110">
        <v>10</v>
      </c>
      <c r="N14" s="110">
        <v>167</v>
      </c>
      <c r="O14" s="110" t="s">
        <v>1</v>
      </c>
      <c r="P14" s="110">
        <v>153</v>
      </c>
      <c r="R14" s="110">
        <v>671</v>
      </c>
      <c r="S14" s="110" t="s">
        <v>1</v>
      </c>
      <c r="T14" s="110">
        <v>644</v>
      </c>
      <c r="V14" s="110">
        <v>27</v>
      </c>
      <c r="X14" s="131">
        <v>1</v>
      </c>
      <c r="Z14" s="135">
        <v>16.7</v>
      </c>
      <c r="AB14" s="131">
        <v>67.099999999999994</v>
      </c>
      <c r="AC14" s="131" t="s">
        <v>1</v>
      </c>
      <c r="AD14" s="131">
        <v>64.400000000000006</v>
      </c>
    </row>
    <row r="15" spans="1:30">
      <c r="A15" s="130">
        <v>7</v>
      </c>
      <c r="B15" s="110" t="s">
        <v>113</v>
      </c>
      <c r="D15" s="110">
        <v>10</v>
      </c>
      <c r="F15" s="111">
        <v>4</v>
      </c>
      <c r="G15" s="111">
        <v>0</v>
      </c>
      <c r="H15" s="111">
        <v>6</v>
      </c>
      <c r="J15" s="110">
        <v>8</v>
      </c>
      <c r="K15" s="110" t="s">
        <v>1</v>
      </c>
      <c r="L15" s="110">
        <v>12</v>
      </c>
      <c r="N15" s="110">
        <v>156</v>
      </c>
      <c r="O15" s="110" t="s">
        <v>1</v>
      </c>
      <c r="P15" s="110">
        <v>164</v>
      </c>
      <c r="R15" s="110">
        <v>598</v>
      </c>
      <c r="S15" s="110" t="s">
        <v>1</v>
      </c>
      <c r="T15" s="110">
        <v>627</v>
      </c>
      <c r="V15" s="110">
        <v>-29</v>
      </c>
      <c r="X15" s="131">
        <v>0.8</v>
      </c>
      <c r="Z15" s="135">
        <v>15.6</v>
      </c>
      <c r="AB15" s="131">
        <v>59.8</v>
      </c>
      <c r="AC15" s="131" t="s">
        <v>1</v>
      </c>
      <c r="AD15" s="131">
        <v>62.7</v>
      </c>
    </row>
    <row r="16" spans="1:30">
      <c r="A16" s="130">
        <v>8</v>
      </c>
      <c r="B16" s="110" t="s">
        <v>121</v>
      </c>
      <c r="D16" s="110">
        <v>10</v>
      </c>
      <c r="F16" s="111">
        <v>3</v>
      </c>
      <c r="G16" s="111">
        <v>1</v>
      </c>
      <c r="H16" s="111">
        <v>6</v>
      </c>
      <c r="J16" s="110">
        <v>7</v>
      </c>
      <c r="K16" s="110" t="s">
        <v>1</v>
      </c>
      <c r="L16" s="110">
        <v>13</v>
      </c>
      <c r="N16" s="110">
        <v>153</v>
      </c>
      <c r="O16" s="110" t="s">
        <v>1</v>
      </c>
      <c r="P16" s="110">
        <v>167</v>
      </c>
      <c r="R16" s="110">
        <v>577</v>
      </c>
      <c r="S16" s="110" t="s">
        <v>1</v>
      </c>
      <c r="T16" s="110">
        <v>585</v>
      </c>
      <c r="V16" s="110">
        <v>-8</v>
      </c>
      <c r="X16" s="131">
        <v>0.7</v>
      </c>
      <c r="Z16" s="135">
        <v>15.3</v>
      </c>
      <c r="AB16" s="131">
        <v>57.7</v>
      </c>
      <c r="AC16" s="131" t="s">
        <v>1</v>
      </c>
      <c r="AD16" s="131">
        <v>58.5</v>
      </c>
    </row>
    <row r="17" spans="1:30">
      <c r="A17" s="361">
        <v>9</v>
      </c>
      <c r="B17" s="362" t="s">
        <v>133</v>
      </c>
      <c r="C17" s="362"/>
      <c r="D17" s="362">
        <v>10</v>
      </c>
      <c r="E17" s="362"/>
      <c r="F17" s="363">
        <v>2</v>
      </c>
      <c r="G17" s="363">
        <v>1</v>
      </c>
      <c r="H17" s="363">
        <v>7</v>
      </c>
      <c r="I17" s="362"/>
      <c r="J17" s="362">
        <v>5</v>
      </c>
      <c r="K17" s="362" t="s">
        <v>1</v>
      </c>
      <c r="L17" s="362">
        <v>15</v>
      </c>
      <c r="M17" s="362"/>
      <c r="N17" s="362">
        <v>148</v>
      </c>
      <c r="O17" s="362" t="s">
        <v>1</v>
      </c>
      <c r="P17" s="362">
        <v>172</v>
      </c>
      <c r="Q17" s="362"/>
      <c r="R17" s="362">
        <v>626</v>
      </c>
      <c r="S17" s="362" t="s">
        <v>1</v>
      </c>
      <c r="T17" s="362">
        <v>645</v>
      </c>
      <c r="U17" s="362"/>
      <c r="V17" s="362">
        <v>-19</v>
      </c>
      <c r="W17" s="362"/>
      <c r="X17" s="364">
        <v>0.5</v>
      </c>
      <c r="Y17" s="362"/>
      <c r="Z17" s="365">
        <v>14.8</v>
      </c>
      <c r="AA17" s="362"/>
      <c r="AB17" s="364">
        <v>62.6</v>
      </c>
      <c r="AC17" s="364" t="s">
        <v>1</v>
      </c>
      <c r="AD17" s="364">
        <v>64.5</v>
      </c>
    </row>
    <row r="18" spans="1:30">
      <c r="A18" s="130">
        <v>10</v>
      </c>
      <c r="B18" s="110" t="s">
        <v>127</v>
      </c>
      <c r="D18" s="110">
        <v>10</v>
      </c>
      <c r="F18" s="111">
        <v>2</v>
      </c>
      <c r="G18" s="111">
        <v>0</v>
      </c>
      <c r="H18" s="111">
        <v>8</v>
      </c>
      <c r="J18" s="110">
        <v>4</v>
      </c>
      <c r="K18" s="110" t="s">
        <v>1</v>
      </c>
      <c r="L18" s="110">
        <v>16</v>
      </c>
      <c r="N18" s="110">
        <v>128</v>
      </c>
      <c r="O18" s="110" t="s">
        <v>1</v>
      </c>
      <c r="P18" s="110">
        <v>192</v>
      </c>
      <c r="R18" s="110">
        <v>535</v>
      </c>
      <c r="S18" s="110" t="s">
        <v>1</v>
      </c>
      <c r="T18" s="110">
        <v>636</v>
      </c>
      <c r="V18" s="110">
        <v>-101</v>
      </c>
      <c r="X18" s="131">
        <v>0.4</v>
      </c>
      <c r="Z18" s="135">
        <v>12.8</v>
      </c>
      <c r="AB18" s="131">
        <v>53.5</v>
      </c>
      <c r="AC18" s="131" t="s">
        <v>1</v>
      </c>
      <c r="AD18" s="131">
        <v>63.6</v>
      </c>
    </row>
    <row r="19" spans="1:30">
      <c r="A19" s="130">
        <v>11</v>
      </c>
      <c r="B19" s="110" t="s">
        <v>146</v>
      </c>
      <c r="D19" s="110">
        <v>10</v>
      </c>
      <c r="F19" s="111">
        <v>1</v>
      </c>
      <c r="G19" s="111">
        <v>0</v>
      </c>
      <c r="H19" s="111">
        <v>9</v>
      </c>
      <c r="J19" s="110">
        <v>2</v>
      </c>
      <c r="K19" s="110" t="s">
        <v>1</v>
      </c>
      <c r="L19" s="110">
        <v>18</v>
      </c>
      <c r="N19" s="110">
        <v>85</v>
      </c>
      <c r="O19" s="110" t="s">
        <v>1</v>
      </c>
      <c r="P19" s="110">
        <v>235</v>
      </c>
      <c r="R19" s="110">
        <v>391</v>
      </c>
      <c r="S19" s="110" t="s">
        <v>1</v>
      </c>
      <c r="T19" s="110">
        <v>748</v>
      </c>
      <c r="V19" s="110">
        <v>-357</v>
      </c>
      <c r="X19" s="131">
        <v>0.2</v>
      </c>
      <c r="Z19" s="135">
        <v>8.5</v>
      </c>
      <c r="AB19" s="131">
        <v>39.1</v>
      </c>
      <c r="AC19" s="131" t="s">
        <v>1</v>
      </c>
      <c r="AD19" s="131">
        <v>74.8</v>
      </c>
    </row>
    <row r="20" spans="1:30">
      <c r="A20" s="130"/>
      <c r="F20" s="111"/>
      <c r="G20" s="111"/>
      <c r="H20" s="111"/>
      <c r="X20" s="131"/>
      <c r="Z20" s="135"/>
      <c r="AC20" s="131"/>
    </row>
    <row r="21" spans="1:30" ht="15" thickBot="1">
      <c r="A21" s="130"/>
      <c r="F21" s="111"/>
      <c r="G21" s="111"/>
      <c r="H21" s="111"/>
      <c r="X21" s="131"/>
      <c r="Z21" s="135"/>
      <c r="AC21" s="131"/>
    </row>
    <row r="22" spans="1:30" hidden="1">
      <c r="A22" s="130"/>
      <c r="F22" s="111"/>
      <c r="G22" s="111"/>
      <c r="H22" s="111"/>
      <c r="X22" s="131"/>
      <c r="Z22" s="135"/>
      <c r="AC22" s="131"/>
    </row>
    <row r="23" spans="1:30" hidden="1">
      <c r="A23" s="130"/>
      <c r="F23" s="111"/>
      <c r="G23" s="111"/>
      <c r="H23" s="111"/>
      <c r="X23" s="131"/>
      <c r="Z23" s="135"/>
      <c r="AC23" s="131"/>
    </row>
    <row r="24" spans="1:30" hidden="1">
      <c r="A24" s="130"/>
      <c r="F24" s="111"/>
      <c r="G24" s="111"/>
      <c r="H24" s="111"/>
      <c r="X24" s="131"/>
      <c r="Z24" s="135"/>
      <c r="AC24" s="131"/>
    </row>
    <row r="25" spans="1:30" hidden="1">
      <c r="A25" s="130"/>
      <c r="F25" s="111"/>
      <c r="G25" s="111"/>
      <c r="H25" s="111"/>
      <c r="X25" s="131"/>
      <c r="Z25" s="135"/>
      <c r="AC25" s="131"/>
    </row>
    <row r="26" spans="1:30" hidden="1">
      <c r="A26" s="130"/>
      <c r="F26" s="111"/>
      <c r="G26" s="111"/>
      <c r="H26" s="111"/>
      <c r="X26" s="131"/>
      <c r="Z26" s="135"/>
      <c r="AC26" s="131"/>
    </row>
    <row r="27" spans="1:30" hidden="1">
      <c r="A27" s="130"/>
      <c r="F27" s="111"/>
      <c r="G27" s="111"/>
      <c r="H27" s="111"/>
      <c r="X27" s="131"/>
      <c r="Z27" s="135"/>
      <c r="AC27" s="131"/>
    </row>
    <row r="28" spans="1:30" hidden="1">
      <c r="A28" s="130"/>
      <c r="F28" s="111"/>
      <c r="G28" s="111"/>
      <c r="H28" s="111"/>
      <c r="X28" s="131"/>
      <c r="Z28" s="135"/>
      <c r="AC28" s="131"/>
    </row>
    <row r="29" spans="1:30" hidden="1">
      <c r="F29" s="111"/>
      <c r="G29" s="111"/>
      <c r="H29" s="111"/>
      <c r="X29" s="131"/>
      <c r="Z29" s="135"/>
      <c r="AC29" s="131"/>
    </row>
    <row r="30" spans="1:30" hidden="1">
      <c r="F30" s="111"/>
      <c r="G30" s="111"/>
      <c r="H30" s="111"/>
      <c r="X30" s="131"/>
      <c r="Z30" s="135"/>
      <c r="AC30" s="131"/>
    </row>
    <row r="31" spans="1:30" ht="15" hidden="1" thickBot="1"/>
    <row r="32" spans="1:30" ht="27" thickBot="1">
      <c r="A32" s="461" t="s">
        <v>33</v>
      </c>
      <c r="B32" s="462"/>
      <c r="C32" s="462"/>
      <c r="D32" s="462"/>
      <c r="E32" s="462"/>
      <c r="F32" s="462"/>
      <c r="G32" s="462"/>
      <c r="H32" s="462"/>
      <c r="I32" s="462"/>
      <c r="J32" s="462"/>
      <c r="K32" s="462"/>
      <c r="L32" s="462"/>
      <c r="M32" s="462"/>
      <c r="N32" s="462"/>
      <c r="O32" s="462"/>
      <c r="P32" s="462"/>
      <c r="Q32" s="462"/>
      <c r="R32" s="462"/>
      <c r="S32" s="462"/>
      <c r="T32" s="462"/>
      <c r="U32" s="462"/>
      <c r="V32" s="462"/>
      <c r="W32" s="462"/>
      <c r="X32" s="462"/>
      <c r="Y32" s="462"/>
      <c r="Z32" s="462"/>
      <c r="AA32" s="462"/>
      <c r="AB32" s="462"/>
      <c r="AC32" s="462"/>
      <c r="AD32" s="463"/>
    </row>
    <row r="33" spans="1:32" ht="12.75" customHeight="1" thickBot="1">
      <c r="A33" s="112"/>
      <c r="B33" s="113"/>
      <c r="C33" s="113"/>
      <c r="D33" s="113"/>
      <c r="E33" s="113"/>
      <c r="F33" s="113"/>
      <c r="G33" s="113"/>
      <c r="H33" s="113"/>
      <c r="I33" s="113"/>
      <c r="J33" s="113"/>
      <c r="K33" s="113"/>
      <c r="L33" s="113"/>
      <c r="M33" s="113"/>
      <c r="N33" s="113"/>
      <c r="O33" s="113"/>
      <c r="P33" s="113"/>
      <c r="Q33" s="113"/>
      <c r="R33" s="113"/>
    </row>
    <row r="34" spans="1:32" ht="15" thickBot="1">
      <c r="A34" s="114"/>
      <c r="B34" s="115" t="s">
        <v>15</v>
      </c>
      <c r="C34" s="116"/>
      <c r="D34" s="116"/>
      <c r="E34" s="116"/>
      <c r="F34" s="116"/>
      <c r="G34" s="136">
        <f>SUM(G38:G196)</f>
        <v>440</v>
      </c>
      <c r="H34" s="136">
        <f>SUM(H38:H196)</f>
        <v>1760</v>
      </c>
      <c r="I34" s="136"/>
      <c r="J34" s="136">
        <f>SUM(J38:J196)</f>
        <v>724</v>
      </c>
      <c r="K34" s="376">
        <f>SUM(K38:K196)</f>
        <v>312</v>
      </c>
      <c r="L34" s="376">
        <f>SUM(L38:L196)</f>
        <v>724</v>
      </c>
      <c r="M34" s="136"/>
      <c r="N34" s="136">
        <f>SUM(N38:N196)</f>
        <v>1760</v>
      </c>
      <c r="O34" s="136" t="s">
        <v>1</v>
      </c>
      <c r="P34" s="136">
        <f>SUM(P38:P196)</f>
        <v>1760</v>
      </c>
      <c r="Q34" s="136"/>
      <c r="R34" s="136">
        <f>SUM(R38:R196)</f>
        <v>6673</v>
      </c>
      <c r="S34" s="136" t="s">
        <v>1</v>
      </c>
      <c r="T34" s="136">
        <f>SUM(T38:T196)</f>
        <v>6673</v>
      </c>
      <c r="U34" s="136"/>
      <c r="V34" s="137">
        <f>SUM(V38:V196)</f>
        <v>0</v>
      </c>
      <c r="W34" s="132"/>
      <c r="X34" s="132"/>
      <c r="Y34" s="118"/>
      <c r="Z34" s="174"/>
      <c r="AA34" s="116"/>
      <c r="AB34" s="177"/>
      <c r="AC34" s="133" t="s">
        <v>24</v>
      </c>
      <c r="AD34" s="179"/>
    </row>
    <row r="35" spans="1:32" ht="6.75" customHeight="1">
      <c r="A35" s="112"/>
      <c r="B35" s="113"/>
      <c r="C35" s="113"/>
      <c r="D35" s="113"/>
      <c r="E35" s="113"/>
      <c r="F35" s="113"/>
      <c r="G35" s="113"/>
      <c r="H35" s="113"/>
      <c r="I35" s="113"/>
      <c r="J35" s="113"/>
      <c r="K35" s="113"/>
      <c r="L35" s="113"/>
      <c r="M35" s="113"/>
      <c r="N35" s="113"/>
      <c r="O35" s="113"/>
      <c r="P35" s="113"/>
      <c r="Q35" s="113"/>
      <c r="R35" s="113"/>
    </row>
    <row r="36" spans="1:32">
      <c r="A36" s="120" t="s">
        <v>32</v>
      </c>
      <c r="B36" s="121"/>
      <c r="C36" s="122" t="s">
        <v>29</v>
      </c>
      <c r="D36" s="122"/>
      <c r="E36" s="122"/>
      <c r="F36" s="122"/>
      <c r="G36" s="123" t="s">
        <v>21</v>
      </c>
      <c r="H36" s="123" t="s">
        <v>22</v>
      </c>
      <c r="I36" s="123"/>
      <c r="J36" s="123" t="s">
        <v>18</v>
      </c>
      <c r="K36" s="123" t="s">
        <v>19</v>
      </c>
      <c r="L36" s="123" t="s">
        <v>20</v>
      </c>
      <c r="M36" s="123"/>
      <c r="N36" s="123"/>
      <c r="O36" s="123" t="s">
        <v>7</v>
      </c>
      <c r="P36" s="123"/>
      <c r="Q36" s="123"/>
      <c r="R36" s="123"/>
      <c r="S36" s="123" t="s">
        <v>8</v>
      </c>
      <c r="T36" s="123"/>
      <c r="U36" s="123"/>
      <c r="V36" s="124" t="s">
        <v>17</v>
      </c>
      <c r="W36" s="134"/>
      <c r="X36" s="134"/>
      <c r="Y36" s="125"/>
      <c r="Z36" s="175" t="s">
        <v>7</v>
      </c>
      <c r="AA36" s="121"/>
      <c r="AB36" s="176"/>
      <c r="AC36" s="127" t="s">
        <v>8</v>
      </c>
      <c r="AD36" s="178"/>
    </row>
    <row r="37" spans="1:32" ht="16.5" customHeight="1">
      <c r="B37" s="128">
        <v>50</v>
      </c>
      <c r="C37" s="129"/>
      <c r="D37" s="129"/>
      <c r="E37" s="129"/>
      <c r="F37" s="129"/>
      <c r="G37" s="129"/>
      <c r="H37" s="129"/>
      <c r="I37" s="129"/>
      <c r="J37" s="129"/>
      <c r="K37" s="129"/>
      <c r="L37" s="129"/>
      <c r="M37" s="129"/>
      <c r="N37" s="129"/>
      <c r="O37" s="129"/>
      <c r="P37" s="129"/>
      <c r="Q37" s="129"/>
      <c r="R37" s="129"/>
      <c r="S37" s="129"/>
      <c r="T37" s="129"/>
      <c r="U37" s="129"/>
      <c r="V37" s="129"/>
      <c r="W37" s="129"/>
      <c r="X37" s="129"/>
    </row>
    <row r="38" spans="1:32">
      <c r="A38" s="130">
        <v>1</v>
      </c>
      <c r="B38" t="s">
        <v>77</v>
      </c>
      <c r="C38" t="s">
        <v>74</v>
      </c>
      <c r="G38">
        <v>10</v>
      </c>
      <c r="H38">
        <v>40</v>
      </c>
      <c r="I38"/>
      <c r="J38">
        <v>26</v>
      </c>
      <c r="K38">
        <v>8</v>
      </c>
      <c r="L38">
        <v>6</v>
      </c>
      <c r="M38"/>
      <c r="N38">
        <v>60</v>
      </c>
      <c r="O38" t="s">
        <v>1</v>
      </c>
      <c r="P38">
        <v>20</v>
      </c>
      <c r="Q38"/>
      <c r="R38">
        <v>186</v>
      </c>
      <c r="S38" t="s">
        <v>1</v>
      </c>
      <c r="T38">
        <v>115</v>
      </c>
      <c r="U38"/>
      <c r="V38">
        <v>71</v>
      </c>
      <c r="W38"/>
      <c r="X38"/>
      <c r="Y38"/>
      <c r="Z38" s="88">
        <v>6</v>
      </c>
      <c r="AA38"/>
      <c r="AB38" s="87">
        <v>18.600000000000001</v>
      </c>
      <c r="AC38" s="87" t="s">
        <v>1</v>
      </c>
      <c r="AD38" s="87">
        <v>11.5</v>
      </c>
      <c r="AE38" s="131"/>
      <c r="AF38" s="131"/>
    </row>
    <row r="39" spans="1:32">
      <c r="A39" s="130">
        <v>2</v>
      </c>
      <c r="B39" t="s">
        <v>98</v>
      </c>
      <c r="C39" t="s">
        <v>86</v>
      </c>
      <c r="G39">
        <v>10</v>
      </c>
      <c r="H39">
        <v>40</v>
      </c>
      <c r="I39"/>
      <c r="J39">
        <v>23</v>
      </c>
      <c r="K39">
        <v>10</v>
      </c>
      <c r="L39">
        <v>7</v>
      </c>
      <c r="M39"/>
      <c r="N39">
        <v>56</v>
      </c>
      <c r="O39" t="s">
        <v>1</v>
      </c>
      <c r="P39">
        <v>24</v>
      </c>
      <c r="Q39"/>
      <c r="R39">
        <v>169</v>
      </c>
      <c r="S39" t="s">
        <v>1</v>
      </c>
      <c r="T39">
        <v>110</v>
      </c>
      <c r="U39"/>
      <c r="V39">
        <v>59</v>
      </c>
      <c r="W39"/>
      <c r="X39"/>
      <c r="Y39"/>
      <c r="Z39" s="88">
        <v>5.6</v>
      </c>
      <c r="AA39"/>
      <c r="AB39" s="87">
        <v>16.899999999999999</v>
      </c>
      <c r="AC39" s="87" t="s">
        <v>1</v>
      </c>
      <c r="AD39" s="87">
        <v>11</v>
      </c>
      <c r="AE39" s="131"/>
      <c r="AF39" s="135"/>
    </row>
    <row r="40" spans="1:32">
      <c r="A40" s="130">
        <v>3</v>
      </c>
      <c r="B40" t="s">
        <v>109</v>
      </c>
      <c r="C40" t="s">
        <v>106</v>
      </c>
      <c r="G40">
        <v>10</v>
      </c>
      <c r="H40">
        <v>40</v>
      </c>
      <c r="I40"/>
      <c r="J40">
        <v>23</v>
      </c>
      <c r="K40">
        <v>7</v>
      </c>
      <c r="L40">
        <v>10</v>
      </c>
      <c r="M40"/>
      <c r="N40">
        <v>53</v>
      </c>
      <c r="O40" t="s">
        <v>1</v>
      </c>
      <c r="P40">
        <v>27</v>
      </c>
      <c r="Q40"/>
      <c r="R40">
        <v>220</v>
      </c>
      <c r="S40" t="s">
        <v>1</v>
      </c>
      <c r="T40">
        <v>170</v>
      </c>
      <c r="U40"/>
      <c r="V40">
        <v>50</v>
      </c>
      <c r="W40"/>
      <c r="X40"/>
      <c r="Y40"/>
      <c r="Z40" s="88">
        <v>5.3</v>
      </c>
      <c r="AA40"/>
      <c r="AB40" s="87">
        <v>22</v>
      </c>
      <c r="AC40" s="87" t="s">
        <v>1</v>
      </c>
      <c r="AD40" s="87">
        <v>17</v>
      </c>
      <c r="AE40" s="131"/>
      <c r="AF40" s="135"/>
    </row>
    <row r="41" spans="1:32">
      <c r="A41" s="130">
        <v>4</v>
      </c>
      <c r="B41" t="s">
        <v>155</v>
      </c>
      <c r="C41" t="s">
        <v>74</v>
      </c>
      <c r="G41">
        <v>10</v>
      </c>
      <c r="H41">
        <v>40</v>
      </c>
      <c r="I41"/>
      <c r="J41">
        <v>21</v>
      </c>
      <c r="K41">
        <v>11</v>
      </c>
      <c r="L41">
        <v>8</v>
      </c>
      <c r="M41"/>
      <c r="N41">
        <v>53</v>
      </c>
      <c r="O41" t="s">
        <v>1</v>
      </c>
      <c r="P41">
        <v>27</v>
      </c>
      <c r="Q41"/>
      <c r="R41">
        <v>172</v>
      </c>
      <c r="S41" t="s">
        <v>1</v>
      </c>
      <c r="T41">
        <v>124</v>
      </c>
      <c r="U41"/>
      <c r="V41">
        <v>48</v>
      </c>
      <c r="W41"/>
      <c r="X41"/>
      <c r="Y41"/>
      <c r="Z41" s="88">
        <v>5.3</v>
      </c>
      <c r="AA41"/>
      <c r="AB41" s="87">
        <v>17.2</v>
      </c>
      <c r="AC41" s="87" t="s">
        <v>1</v>
      </c>
      <c r="AD41" s="87">
        <v>12.4</v>
      </c>
      <c r="AE41" s="131"/>
      <c r="AF41" s="135"/>
    </row>
    <row r="42" spans="1:32">
      <c r="A42" s="130">
        <v>5</v>
      </c>
      <c r="B42" t="s">
        <v>82</v>
      </c>
      <c r="C42" t="s">
        <v>168</v>
      </c>
      <c r="G42">
        <v>9</v>
      </c>
      <c r="H42">
        <v>36</v>
      </c>
      <c r="I42"/>
      <c r="J42">
        <v>23</v>
      </c>
      <c r="K42">
        <v>5</v>
      </c>
      <c r="L42">
        <v>8</v>
      </c>
      <c r="M42"/>
      <c r="N42">
        <v>51</v>
      </c>
      <c r="O42" t="s">
        <v>1</v>
      </c>
      <c r="P42">
        <v>21</v>
      </c>
      <c r="Q42"/>
      <c r="R42">
        <v>195</v>
      </c>
      <c r="S42" t="s">
        <v>1</v>
      </c>
      <c r="T42">
        <v>137</v>
      </c>
      <c r="U42"/>
      <c r="V42">
        <v>58</v>
      </c>
      <c r="W42"/>
      <c r="X42"/>
      <c r="Y42"/>
      <c r="Z42" s="88">
        <v>5.666666666666667</v>
      </c>
      <c r="AA42"/>
      <c r="AB42" s="87">
        <v>21.666666666666668</v>
      </c>
      <c r="AC42" s="87" t="s">
        <v>1</v>
      </c>
      <c r="AD42" s="87">
        <v>15.222222222222221</v>
      </c>
      <c r="AE42" s="131"/>
      <c r="AF42" s="135"/>
    </row>
    <row r="43" spans="1:32">
      <c r="A43" s="130">
        <v>6</v>
      </c>
      <c r="B43" t="s">
        <v>89</v>
      </c>
      <c r="C43" t="s">
        <v>86</v>
      </c>
      <c r="G43">
        <v>10</v>
      </c>
      <c r="H43">
        <v>40</v>
      </c>
      <c r="I43"/>
      <c r="J43">
        <v>21</v>
      </c>
      <c r="K43">
        <v>9</v>
      </c>
      <c r="L43">
        <v>10</v>
      </c>
      <c r="M43"/>
      <c r="N43">
        <v>51</v>
      </c>
      <c r="O43" t="s">
        <v>1</v>
      </c>
      <c r="P43">
        <v>29</v>
      </c>
      <c r="Q43"/>
      <c r="R43">
        <v>158</v>
      </c>
      <c r="S43" t="s">
        <v>1</v>
      </c>
      <c r="T43">
        <v>134</v>
      </c>
      <c r="U43"/>
      <c r="V43">
        <v>24</v>
      </c>
      <c r="W43"/>
      <c r="X43"/>
      <c r="Y43"/>
      <c r="Z43" s="88">
        <v>5.0999999999999996</v>
      </c>
      <c r="AA43"/>
      <c r="AB43" s="87">
        <v>15.8</v>
      </c>
      <c r="AC43" s="87" t="s">
        <v>1</v>
      </c>
      <c r="AD43" s="87">
        <v>13.4</v>
      </c>
      <c r="AE43" s="131"/>
      <c r="AF43" s="135"/>
    </row>
    <row r="44" spans="1:32">
      <c r="A44" s="130">
        <v>7</v>
      </c>
      <c r="B44" t="s">
        <v>95</v>
      </c>
      <c r="C44" t="s">
        <v>93</v>
      </c>
      <c r="G44">
        <v>10</v>
      </c>
      <c r="H44">
        <v>40</v>
      </c>
      <c r="I44"/>
      <c r="J44">
        <v>20</v>
      </c>
      <c r="K44">
        <v>8</v>
      </c>
      <c r="L44">
        <v>12</v>
      </c>
      <c r="M44"/>
      <c r="N44">
        <v>48</v>
      </c>
      <c r="O44" t="s">
        <v>1</v>
      </c>
      <c r="P44">
        <v>32</v>
      </c>
      <c r="Q44"/>
      <c r="R44">
        <v>162</v>
      </c>
      <c r="S44" t="s">
        <v>1</v>
      </c>
      <c r="T44">
        <v>133</v>
      </c>
      <c r="U44"/>
      <c r="V44">
        <v>29</v>
      </c>
      <c r="W44"/>
      <c r="X44"/>
      <c r="Y44"/>
      <c r="Z44" s="88">
        <v>4.8</v>
      </c>
      <c r="AA44"/>
      <c r="AB44" s="87">
        <v>16.2</v>
      </c>
      <c r="AC44" s="87" t="s">
        <v>1</v>
      </c>
      <c r="AD44" s="87">
        <v>13.3</v>
      </c>
      <c r="AE44" s="131"/>
      <c r="AF44" s="135"/>
    </row>
    <row r="45" spans="1:32">
      <c r="A45" s="130">
        <v>8</v>
      </c>
      <c r="B45" t="s">
        <v>92</v>
      </c>
      <c r="C45" t="s">
        <v>93</v>
      </c>
      <c r="G45">
        <v>10</v>
      </c>
      <c r="H45">
        <v>40</v>
      </c>
      <c r="I45"/>
      <c r="J45">
        <v>20</v>
      </c>
      <c r="K45">
        <v>8</v>
      </c>
      <c r="L45">
        <v>12</v>
      </c>
      <c r="M45"/>
      <c r="N45">
        <v>48</v>
      </c>
      <c r="O45" t="s">
        <v>1</v>
      </c>
      <c r="P45">
        <v>32</v>
      </c>
      <c r="Q45"/>
      <c r="R45">
        <v>141</v>
      </c>
      <c r="S45" t="s">
        <v>1</v>
      </c>
      <c r="T45">
        <v>122</v>
      </c>
      <c r="U45"/>
      <c r="V45">
        <v>19</v>
      </c>
      <c r="W45"/>
      <c r="X45"/>
      <c r="Y45"/>
      <c r="Z45" s="88">
        <v>4.8</v>
      </c>
      <c r="AA45"/>
      <c r="AB45" s="87">
        <v>14.1</v>
      </c>
      <c r="AC45" s="87" t="s">
        <v>1</v>
      </c>
      <c r="AD45" s="87">
        <v>12.2</v>
      </c>
      <c r="AE45" s="131"/>
      <c r="AF45" s="135"/>
    </row>
    <row r="46" spans="1:32">
      <c r="A46" s="130">
        <v>9</v>
      </c>
      <c r="B46" t="s">
        <v>108</v>
      </c>
      <c r="C46" t="s">
        <v>106</v>
      </c>
      <c r="G46">
        <v>9</v>
      </c>
      <c r="H46">
        <v>36</v>
      </c>
      <c r="I46"/>
      <c r="J46">
        <v>16</v>
      </c>
      <c r="K46">
        <v>12</v>
      </c>
      <c r="L46">
        <v>8</v>
      </c>
      <c r="M46"/>
      <c r="N46">
        <v>44</v>
      </c>
      <c r="O46" t="s">
        <v>1</v>
      </c>
      <c r="P46">
        <v>28</v>
      </c>
      <c r="Q46"/>
      <c r="R46">
        <v>117</v>
      </c>
      <c r="S46" t="s">
        <v>1</v>
      </c>
      <c r="T46">
        <v>103</v>
      </c>
      <c r="U46"/>
      <c r="V46">
        <v>14</v>
      </c>
      <c r="W46"/>
      <c r="X46"/>
      <c r="Y46"/>
      <c r="Z46" s="88">
        <v>4.8888888888888893</v>
      </c>
      <c r="AA46"/>
      <c r="AB46" s="87">
        <v>13</v>
      </c>
      <c r="AC46" s="87" t="s">
        <v>1</v>
      </c>
      <c r="AD46" s="87">
        <v>11.444444444444445</v>
      </c>
      <c r="AE46" s="131"/>
      <c r="AF46" s="135"/>
    </row>
    <row r="47" spans="1:32">
      <c r="A47" s="130">
        <v>10</v>
      </c>
      <c r="B47" t="s">
        <v>115</v>
      </c>
      <c r="C47" t="s">
        <v>113</v>
      </c>
      <c r="G47">
        <v>9</v>
      </c>
      <c r="H47">
        <v>36</v>
      </c>
      <c r="I47"/>
      <c r="J47">
        <v>17</v>
      </c>
      <c r="K47">
        <v>9</v>
      </c>
      <c r="L47">
        <v>10</v>
      </c>
      <c r="M47"/>
      <c r="N47">
        <v>43</v>
      </c>
      <c r="O47" t="s">
        <v>1</v>
      </c>
      <c r="P47">
        <v>29</v>
      </c>
      <c r="Q47"/>
      <c r="R47">
        <v>155</v>
      </c>
      <c r="S47" t="s">
        <v>1</v>
      </c>
      <c r="T47">
        <v>120</v>
      </c>
      <c r="U47"/>
      <c r="V47">
        <v>35</v>
      </c>
      <c r="W47"/>
      <c r="X47"/>
      <c r="Y47"/>
      <c r="Z47" s="88">
        <v>4.7777777777777777</v>
      </c>
      <c r="AA47"/>
      <c r="AB47" s="87">
        <v>17.222222222222221</v>
      </c>
      <c r="AC47" s="87" t="s">
        <v>1</v>
      </c>
      <c r="AD47" s="87">
        <v>13.333333333333334</v>
      </c>
      <c r="AE47" s="131"/>
      <c r="AF47" s="135"/>
    </row>
    <row r="48" spans="1:32">
      <c r="A48" s="130">
        <v>11</v>
      </c>
      <c r="B48" t="s">
        <v>129</v>
      </c>
      <c r="C48" t="s">
        <v>127</v>
      </c>
      <c r="G48">
        <v>10</v>
      </c>
      <c r="H48">
        <v>40</v>
      </c>
      <c r="I48"/>
      <c r="J48">
        <v>18</v>
      </c>
      <c r="K48">
        <v>7</v>
      </c>
      <c r="L48">
        <v>15</v>
      </c>
      <c r="M48"/>
      <c r="N48">
        <v>43</v>
      </c>
      <c r="O48" t="s">
        <v>1</v>
      </c>
      <c r="P48">
        <v>37</v>
      </c>
      <c r="Q48"/>
      <c r="R48">
        <v>148</v>
      </c>
      <c r="S48" t="s">
        <v>1</v>
      </c>
      <c r="T48">
        <v>132</v>
      </c>
      <c r="U48"/>
      <c r="V48">
        <v>16</v>
      </c>
      <c r="W48"/>
      <c r="X48"/>
      <c r="Y48"/>
      <c r="Z48" s="88">
        <v>4.3</v>
      </c>
      <c r="AA48"/>
      <c r="AB48" s="87">
        <v>14.8</v>
      </c>
      <c r="AC48" s="87" t="s">
        <v>1</v>
      </c>
      <c r="AD48" s="87">
        <v>13.2</v>
      </c>
      <c r="AE48" s="131"/>
      <c r="AF48" s="135"/>
    </row>
    <row r="49" spans="1:32">
      <c r="A49" s="130">
        <v>12</v>
      </c>
      <c r="B49" t="s">
        <v>102</v>
      </c>
      <c r="C49" t="s">
        <v>99</v>
      </c>
      <c r="G49">
        <v>9</v>
      </c>
      <c r="H49">
        <v>36</v>
      </c>
      <c r="I49"/>
      <c r="J49">
        <v>18</v>
      </c>
      <c r="K49">
        <v>6</v>
      </c>
      <c r="L49">
        <v>12</v>
      </c>
      <c r="M49"/>
      <c r="N49">
        <v>42</v>
      </c>
      <c r="O49" t="s">
        <v>1</v>
      </c>
      <c r="P49">
        <v>30</v>
      </c>
      <c r="Q49"/>
      <c r="R49">
        <v>175</v>
      </c>
      <c r="S49" t="s">
        <v>1</v>
      </c>
      <c r="T49">
        <v>149</v>
      </c>
      <c r="U49"/>
      <c r="V49">
        <v>26</v>
      </c>
      <c r="W49"/>
      <c r="X49"/>
      <c r="Y49"/>
      <c r="Z49" s="88">
        <v>4.666666666666667</v>
      </c>
      <c r="AA49"/>
      <c r="AB49" s="87">
        <v>19.444444444444443</v>
      </c>
      <c r="AC49" s="87" t="s">
        <v>1</v>
      </c>
      <c r="AD49" s="87">
        <v>16.555555555555557</v>
      </c>
      <c r="AE49" s="131"/>
      <c r="AF49" s="135"/>
    </row>
    <row r="50" spans="1:32">
      <c r="A50" s="130">
        <v>13</v>
      </c>
      <c r="B50" t="s">
        <v>134</v>
      </c>
      <c r="C50" t="s">
        <v>133</v>
      </c>
      <c r="G50">
        <v>10</v>
      </c>
      <c r="H50">
        <v>40</v>
      </c>
      <c r="I50"/>
      <c r="J50">
        <v>16</v>
      </c>
      <c r="K50">
        <v>9</v>
      </c>
      <c r="L50">
        <v>15</v>
      </c>
      <c r="M50"/>
      <c r="N50">
        <v>41</v>
      </c>
      <c r="O50" t="s">
        <v>1</v>
      </c>
      <c r="P50">
        <v>39</v>
      </c>
      <c r="Q50"/>
      <c r="R50">
        <v>148</v>
      </c>
      <c r="S50" t="s">
        <v>1</v>
      </c>
      <c r="T50">
        <v>143</v>
      </c>
      <c r="U50"/>
      <c r="V50">
        <v>5</v>
      </c>
      <c r="W50"/>
      <c r="X50"/>
      <c r="Y50"/>
      <c r="Z50" s="88">
        <v>4.0999999999999996</v>
      </c>
      <c r="AA50"/>
      <c r="AB50" s="87">
        <v>14.8</v>
      </c>
      <c r="AC50" s="87" t="s">
        <v>1</v>
      </c>
      <c r="AD50" s="87">
        <v>14.3</v>
      </c>
      <c r="AE50" s="131"/>
      <c r="AF50" s="135"/>
    </row>
    <row r="51" spans="1:32">
      <c r="A51" s="130">
        <v>14</v>
      </c>
      <c r="B51" t="s">
        <v>87</v>
      </c>
      <c r="C51" t="s">
        <v>86</v>
      </c>
      <c r="G51">
        <v>10</v>
      </c>
      <c r="H51">
        <v>40</v>
      </c>
      <c r="I51"/>
      <c r="J51">
        <v>17</v>
      </c>
      <c r="K51">
        <v>7</v>
      </c>
      <c r="L51">
        <v>16</v>
      </c>
      <c r="M51"/>
      <c r="N51">
        <v>41</v>
      </c>
      <c r="O51" t="s">
        <v>1</v>
      </c>
      <c r="P51">
        <v>39</v>
      </c>
      <c r="Q51"/>
      <c r="R51">
        <v>168</v>
      </c>
      <c r="S51" t="s">
        <v>1</v>
      </c>
      <c r="T51">
        <v>165</v>
      </c>
      <c r="U51"/>
      <c r="V51">
        <v>3</v>
      </c>
      <c r="W51"/>
      <c r="X51"/>
      <c r="Y51"/>
      <c r="Z51" s="88">
        <v>4.0999999999999996</v>
      </c>
      <c r="AA51"/>
      <c r="AB51" s="87">
        <v>16.8</v>
      </c>
      <c r="AC51" s="87" t="s">
        <v>1</v>
      </c>
      <c r="AD51" s="87">
        <v>16.5</v>
      </c>
      <c r="AE51" s="131"/>
      <c r="AF51" s="135"/>
    </row>
    <row r="52" spans="1:32">
      <c r="A52" s="130">
        <v>15</v>
      </c>
      <c r="B52" t="s">
        <v>88</v>
      </c>
      <c r="C52" t="s">
        <v>86</v>
      </c>
      <c r="G52">
        <v>8</v>
      </c>
      <c r="H52">
        <v>32</v>
      </c>
      <c r="I52"/>
      <c r="J52">
        <v>17</v>
      </c>
      <c r="K52">
        <v>6</v>
      </c>
      <c r="L52">
        <v>9</v>
      </c>
      <c r="M52"/>
      <c r="N52">
        <v>40</v>
      </c>
      <c r="O52" t="s">
        <v>1</v>
      </c>
      <c r="P52">
        <v>24</v>
      </c>
      <c r="Q52"/>
      <c r="R52">
        <v>159</v>
      </c>
      <c r="S52" t="s">
        <v>1</v>
      </c>
      <c r="T52">
        <v>130</v>
      </c>
      <c r="U52"/>
      <c r="V52">
        <v>29</v>
      </c>
      <c r="W52"/>
      <c r="X52"/>
      <c r="Y52"/>
      <c r="Z52" s="88">
        <v>5</v>
      </c>
      <c r="AA52"/>
      <c r="AB52" s="87">
        <v>19.875</v>
      </c>
      <c r="AC52" s="87" t="s">
        <v>1</v>
      </c>
      <c r="AD52" s="87">
        <v>16.25</v>
      </c>
      <c r="AE52" s="131"/>
      <c r="AF52" s="135"/>
    </row>
    <row r="53" spans="1:32">
      <c r="A53" s="130">
        <v>16</v>
      </c>
      <c r="B53" t="s">
        <v>124</v>
      </c>
      <c r="C53" t="s">
        <v>121</v>
      </c>
      <c r="G53">
        <v>10</v>
      </c>
      <c r="H53">
        <v>40</v>
      </c>
      <c r="I53"/>
      <c r="J53">
        <v>18</v>
      </c>
      <c r="K53">
        <v>4</v>
      </c>
      <c r="L53">
        <v>18</v>
      </c>
      <c r="M53"/>
      <c r="N53">
        <v>40</v>
      </c>
      <c r="O53" t="s">
        <v>1</v>
      </c>
      <c r="P53">
        <v>40</v>
      </c>
      <c r="Q53"/>
      <c r="R53">
        <v>146</v>
      </c>
      <c r="S53" t="s">
        <v>1</v>
      </c>
      <c r="T53">
        <v>138</v>
      </c>
      <c r="U53"/>
      <c r="V53">
        <v>8</v>
      </c>
      <c r="W53"/>
      <c r="X53"/>
      <c r="Y53"/>
      <c r="Z53" s="88">
        <v>4</v>
      </c>
      <c r="AA53"/>
      <c r="AB53" s="87">
        <v>14.6</v>
      </c>
      <c r="AC53" s="87" t="s">
        <v>1</v>
      </c>
      <c r="AD53" s="87">
        <v>13.8</v>
      </c>
      <c r="AE53" s="131"/>
      <c r="AF53" s="135"/>
    </row>
    <row r="54" spans="1:32">
      <c r="A54" s="130">
        <v>17</v>
      </c>
      <c r="B54" t="s">
        <v>94</v>
      </c>
      <c r="C54" t="s">
        <v>93</v>
      </c>
      <c r="G54">
        <v>10</v>
      </c>
      <c r="H54">
        <v>40</v>
      </c>
      <c r="I54"/>
      <c r="J54">
        <v>18</v>
      </c>
      <c r="K54">
        <v>3</v>
      </c>
      <c r="L54">
        <v>19</v>
      </c>
      <c r="M54"/>
      <c r="N54">
        <v>39</v>
      </c>
      <c r="O54" t="s">
        <v>1</v>
      </c>
      <c r="P54">
        <v>41</v>
      </c>
      <c r="Q54"/>
      <c r="R54">
        <v>120</v>
      </c>
      <c r="S54" t="s">
        <v>1</v>
      </c>
      <c r="T54">
        <v>125</v>
      </c>
      <c r="U54"/>
      <c r="V54">
        <v>-5</v>
      </c>
      <c r="W54"/>
      <c r="X54"/>
      <c r="Y54"/>
      <c r="Z54" s="88">
        <v>3.9</v>
      </c>
      <c r="AA54"/>
      <c r="AB54" s="87">
        <v>12</v>
      </c>
      <c r="AC54" s="87" t="s">
        <v>1</v>
      </c>
      <c r="AD54" s="87">
        <v>12.5</v>
      </c>
      <c r="AE54" s="131"/>
      <c r="AF54" s="135"/>
    </row>
    <row r="55" spans="1:32">
      <c r="A55" s="130">
        <v>18</v>
      </c>
      <c r="B55" t="s">
        <v>120</v>
      </c>
      <c r="C55" t="s">
        <v>121</v>
      </c>
      <c r="G55">
        <v>10</v>
      </c>
      <c r="H55">
        <v>40</v>
      </c>
      <c r="I55"/>
      <c r="J55">
        <v>16</v>
      </c>
      <c r="K55">
        <v>7</v>
      </c>
      <c r="L55">
        <v>17</v>
      </c>
      <c r="M55"/>
      <c r="N55">
        <v>39</v>
      </c>
      <c r="O55" t="s">
        <v>1</v>
      </c>
      <c r="P55">
        <v>41</v>
      </c>
      <c r="Q55"/>
      <c r="R55">
        <v>127</v>
      </c>
      <c r="S55" t="s">
        <v>1</v>
      </c>
      <c r="T55">
        <v>135</v>
      </c>
      <c r="U55"/>
      <c r="V55">
        <v>-8</v>
      </c>
      <c r="W55"/>
      <c r="X55"/>
      <c r="Y55"/>
      <c r="Z55" s="88">
        <v>3.9</v>
      </c>
      <c r="AA55"/>
      <c r="AB55" s="87">
        <v>12.7</v>
      </c>
      <c r="AC55" s="87" t="s">
        <v>1</v>
      </c>
      <c r="AD55" s="87">
        <v>13.5</v>
      </c>
      <c r="AE55" s="131"/>
      <c r="AF55" s="135"/>
    </row>
    <row r="56" spans="1:32">
      <c r="A56" s="130">
        <v>19</v>
      </c>
      <c r="B56" t="s">
        <v>135</v>
      </c>
      <c r="C56" t="s">
        <v>133</v>
      </c>
      <c r="G56">
        <v>10</v>
      </c>
      <c r="H56">
        <v>40</v>
      </c>
      <c r="I56"/>
      <c r="J56">
        <v>18</v>
      </c>
      <c r="K56">
        <v>2</v>
      </c>
      <c r="L56">
        <v>20</v>
      </c>
      <c r="M56"/>
      <c r="N56">
        <v>38</v>
      </c>
      <c r="O56" t="s">
        <v>1</v>
      </c>
      <c r="P56">
        <v>42</v>
      </c>
      <c r="Q56"/>
      <c r="R56">
        <v>163</v>
      </c>
      <c r="S56" t="s">
        <v>1</v>
      </c>
      <c r="T56">
        <v>157</v>
      </c>
      <c r="U56"/>
      <c r="V56">
        <v>6</v>
      </c>
      <c r="W56"/>
      <c r="X56"/>
      <c r="Y56"/>
      <c r="Z56" s="88">
        <v>3.8</v>
      </c>
      <c r="AA56"/>
      <c r="AB56" s="87">
        <v>16.3</v>
      </c>
      <c r="AC56" s="87" t="s">
        <v>1</v>
      </c>
      <c r="AD56" s="87">
        <v>15.7</v>
      </c>
      <c r="AE56" s="131"/>
      <c r="AF56" s="135"/>
    </row>
    <row r="57" spans="1:32">
      <c r="A57" s="130">
        <v>20</v>
      </c>
      <c r="B57" t="s">
        <v>123</v>
      </c>
      <c r="C57" t="s">
        <v>121</v>
      </c>
      <c r="G57">
        <v>10</v>
      </c>
      <c r="H57">
        <v>40</v>
      </c>
      <c r="I57"/>
      <c r="J57">
        <v>14</v>
      </c>
      <c r="K57">
        <v>10</v>
      </c>
      <c r="L57">
        <v>16</v>
      </c>
      <c r="M57"/>
      <c r="N57">
        <v>38</v>
      </c>
      <c r="O57" t="s">
        <v>1</v>
      </c>
      <c r="P57">
        <v>42</v>
      </c>
      <c r="Q57"/>
      <c r="R57">
        <v>145</v>
      </c>
      <c r="S57" t="s">
        <v>1</v>
      </c>
      <c r="T57">
        <v>150</v>
      </c>
      <c r="U57"/>
      <c r="V57">
        <v>-5</v>
      </c>
      <c r="W57"/>
      <c r="X57"/>
      <c r="Y57"/>
      <c r="Z57" s="88">
        <v>3.8</v>
      </c>
      <c r="AA57"/>
      <c r="AB57" s="87">
        <v>14.5</v>
      </c>
      <c r="AC57" s="87" t="s">
        <v>1</v>
      </c>
      <c r="AD57" s="87">
        <v>15</v>
      </c>
      <c r="AE57" s="131"/>
      <c r="AF57" s="135"/>
    </row>
    <row r="58" spans="1:32">
      <c r="A58" s="130">
        <v>21</v>
      </c>
      <c r="B58" t="s">
        <v>101</v>
      </c>
      <c r="C58" t="s">
        <v>99</v>
      </c>
      <c r="G58">
        <v>9</v>
      </c>
      <c r="H58">
        <v>36</v>
      </c>
      <c r="I58"/>
      <c r="J58">
        <v>14</v>
      </c>
      <c r="K58">
        <v>9</v>
      </c>
      <c r="L58">
        <v>13</v>
      </c>
      <c r="M58"/>
      <c r="N58">
        <v>37</v>
      </c>
      <c r="O58" t="s">
        <v>1</v>
      </c>
      <c r="P58">
        <v>35</v>
      </c>
      <c r="Q58"/>
      <c r="R58">
        <v>137</v>
      </c>
      <c r="S58" t="s">
        <v>1</v>
      </c>
      <c r="T58">
        <v>131</v>
      </c>
      <c r="U58"/>
      <c r="V58">
        <v>6</v>
      </c>
      <c r="W58"/>
      <c r="X58"/>
      <c r="Y58"/>
      <c r="Z58" s="88">
        <v>4.1111111111111107</v>
      </c>
      <c r="AA58"/>
      <c r="AB58" s="87">
        <v>15.222222222222221</v>
      </c>
      <c r="AC58" s="87" t="s">
        <v>1</v>
      </c>
      <c r="AD58" s="87">
        <v>14.555555555555555</v>
      </c>
      <c r="AE58" s="131"/>
      <c r="AF58" s="135"/>
    </row>
    <row r="59" spans="1:32">
      <c r="A59" s="130">
        <v>22</v>
      </c>
      <c r="B59" t="s">
        <v>83</v>
      </c>
      <c r="C59" t="s">
        <v>168</v>
      </c>
      <c r="G59">
        <v>9</v>
      </c>
      <c r="H59">
        <v>36</v>
      </c>
      <c r="I59"/>
      <c r="J59">
        <v>16</v>
      </c>
      <c r="K59">
        <v>5</v>
      </c>
      <c r="L59">
        <v>15</v>
      </c>
      <c r="M59"/>
      <c r="N59">
        <v>37</v>
      </c>
      <c r="O59" t="s">
        <v>1</v>
      </c>
      <c r="P59">
        <v>35</v>
      </c>
      <c r="Q59"/>
      <c r="R59">
        <v>128</v>
      </c>
      <c r="S59" t="s">
        <v>1</v>
      </c>
      <c r="T59">
        <v>138</v>
      </c>
      <c r="U59"/>
      <c r="V59">
        <v>-10</v>
      </c>
      <c r="W59"/>
      <c r="X59"/>
      <c r="Y59"/>
      <c r="Z59" s="88">
        <v>4.1111111111111107</v>
      </c>
      <c r="AA59"/>
      <c r="AB59" s="87">
        <v>14.222222222222221</v>
      </c>
      <c r="AC59" s="87" t="s">
        <v>1</v>
      </c>
      <c r="AD59" s="87">
        <v>15.333333333333334</v>
      </c>
      <c r="AE59" s="131"/>
      <c r="AF59" s="135"/>
    </row>
    <row r="60" spans="1:32">
      <c r="A60" s="130">
        <v>23</v>
      </c>
      <c r="B60" t="s">
        <v>122</v>
      </c>
      <c r="C60" t="s">
        <v>121</v>
      </c>
      <c r="G60">
        <v>10</v>
      </c>
      <c r="H60">
        <v>40</v>
      </c>
      <c r="I60"/>
      <c r="J60">
        <v>16</v>
      </c>
      <c r="K60">
        <v>4</v>
      </c>
      <c r="L60">
        <v>20</v>
      </c>
      <c r="M60"/>
      <c r="N60">
        <v>36</v>
      </c>
      <c r="O60" t="s">
        <v>1</v>
      </c>
      <c r="P60">
        <v>44</v>
      </c>
      <c r="Q60"/>
      <c r="R60">
        <v>159</v>
      </c>
      <c r="S60" t="s">
        <v>1</v>
      </c>
      <c r="T60">
        <v>162</v>
      </c>
      <c r="U60"/>
      <c r="V60">
        <v>-3</v>
      </c>
      <c r="W60"/>
      <c r="X60"/>
      <c r="Y60"/>
      <c r="Z60" s="88">
        <v>3.6</v>
      </c>
      <c r="AA60"/>
      <c r="AB60" s="87">
        <v>15.9</v>
      </c>
      <c r="AC60" s="87" t="s">
        <v>1</v>
      </c>
      <c r="AD60" s="87">
        <v>16.2</v>
      </c>
      <c r="AE60" s="131"/>
      <c r="AF60" s="135"/>
    </row>
    <row r="61" spans="1:32">
      <c r="A61" s="130">
        <v>24</v>
      </c>
      <c r="B61" t="s">
        <v>75</v>
      </c>
      <c r="C61" t="s">
        <v>74</v>
      </c>
      <c r="G61">
        <v>8</v>
      </c>
      <c r="H61">
        <v>32</v>
      </c>
      <c r="I61"/>
      <c r="J61">
        <v>13</v>
      </c>
      <c r="K61">
        <v>9</v>
      </c>
      <c r="L61">
        <v>10</v>
      </c>
      <c r="M61"/>
      <c r="N61">
        <v>35</v>
      </c>
      <c r="O61" t="s">
        <v>1</v>
      </c>
      <c r="P61">
        <v>29</v>
      </c>
      <c r="Q61"/>
      <c r="R61">
        <v>125</v>
      </c>
      <c r="S61" t="s">
        <v>1</v>
      </c>
      <c r="T61">
        <v>105</v>
      </c>
      <c r="U61"/>
      <c r="V61">
        <v>20</v>
      </c>
      <c r="W61"/>
      <c r="X61"/>
      <c r="Y61"/>
      <c r="Z61" s="88">
        <v>4.375</v>
      </c>
      <c r="AA61"/>
      <c r="AB61" s="87">
        <v>15.625</v>
      </c>
      <c r="AC61" s="87" t="s">
        <v>1</v>
      </c>
      <c r="AD61" s="87">
        <v>13.125</v>
      </c>
      <c r="AE61" s="131"/>
      <c r="AF61" s="135"/>
    </row>
    <row r="62" spans="1:32">
      <c r="A62" s="130">
        <v>25</v>
      </c>
      <c r="B62" t="s">
        <v>136</v>
      </c>
      <c r="C62" t="s">
        <v>133</v>
      </c>
      <c r="G62">
        <v>10</v>
      </c>
      <c r="H62">
        <v>40</v>
      </c>
      <c r="I62"/>
      <c r="J62">
        <v>15</v>
      </c>
      <c r="K62">
        <v>5</v>
      </c>
      <c r="L62">
        <v>20</v>
      </c>
      <c r="M62"/>
      <c r="N62">
        <v>35</v>
      </c>
      <c r="O62" t="s">
        <v>1</v>
      </c>
      <c r="P62">
        <v>45</v>
      </c>
      <c r="Q62"/>
      <c r="R62">
        <v>146</v>
      </c>
      <c r="S62"/>
      <c r="T62">
        <v>162</v>
      </c>
      <c r="U62"/>
      <c r="V62">
        <v>-16</v>
      </c>
      <c r="W62"/>
      <c r="X62"/>
      <c r="Y62"/>
      <c r="Z62" s="88">
        <v>3.5</v>
      </c>
      <c r="AA62"/>
      <c r="AB62" s="87">
        <v>14.6</v>
      </c>
      <c r="AC62" s="87" t="s">
        <v>1</v>
      </c>
      <c r="AD62" s="87">
        <v>16.2</v>
      </c>
      <c r="AE62" s="131"/>
      <c r="AF62" s="135"/>
    </row>
    <row r="63" spans="1:32">
      <c r="A63" s="130">
        <v>26</v>
      </c>
      <c r="B63" t="s">
        <v>105</v>
      </c>
      <c r="C63" t="s">
        <v>106</v>
      </c>
      <c r="G63">
        <v>9</v>
      </c>
      <c r="H63">
        <v>36</v>
      </c>
      <c r="I63"/>
      <c r="J63">
        <v>13</v>
      </c>
      <c r="K63">
        <v>8</v>
      </c>
      <c r="L63">
        <v>15</v>
      </c>
      <c r="M63"/>
      <c r="N63">
        <v>34</v>
      </c>
      <c r="O63" t="s">
        <v>1</v>
      </c>
      <c r="P63">
        <v>38</v>
      </c>
      <c r="Q63"/>
      <c r="R63">
        <v>164</v>
      </c>
      <c r="S63" t="s">
        <v>1</v>
      </c>
      <c r="T63">
        <v>157</v>
      </c>
      <c r="U63"/>
      <c r="V63">
        <v>7</v>
      </c>
      <c r="W63"/>
      <c r="X63"/>
      <c r="Y63"/>
      <c r="Z63" s="88">
        <v>3.7777777777777777</v>
      </c>
      <c r="AA63"/>
      <c r="AB63" s="87">
        <v>18.222222222222221</v>
      </c>
      <c r="AC63" s="87" t="s">
        <v>1</v>
      </c>
      <c r="AD63" s="87">
        <v>17.444444444444443</v>
      </c>
      <c r="AE63" s="131"/>
      <c r="AF63" s="135"/>
    </row>
    <row r="64" spans="1:32">
      <c r="A64" s="130">
        <v>27</v>
      </c>
      <c r="B64" t="s">
        <v>100</v>
      </c>
      <c r="C64" t="s">
        <v>99</v>
      </c>
      <c r="G64">
        <v>9</v>
      </c>
      <c r="H64">
        <v>36</v>
      </c>
      <c r="I64"/>
      <c r="J64">
        <v>11</v>
      </c>
      <c r="K64">
        <v>12</v>
      </c>
      <c r="L64">
        <v>13</v>
      </c>
      <c r="M64"/>
      <c r="N64">
        <v>34</v>
      </c>
      <c r="O64" t="s">
        <v>1</v>
      </c>
      <c r="P64">
        <v>38</v>
      </c>
      <c r="Q64"/>
      <c r="R64">
        <v>139</v>
      </c>
      <c r="S64" t="s">
        <v>1</v>
      </c>
      <c r="T64">
        <v>148</v>
      </c>
      <c r="U64"/>
      <c r="V64">
        <v>-9</v>
      </c>
      <c r="W64"/>
      <c r="X64"/>
      <c r="Y64"/>
      <c r="Z64" s="88">
        <v>3.7777777777777777</v>
      </c>
      <c r="AA64"/>
      <c r="AB64" s="87">
        <v>15.444444444444445</v>
      </c>
      <c r="AC64" s="87" t="s">
        <v>1</v>
      </c>
      <c r="AD64" s="87">
        <v>16.444444444444443</v>
      </c>
      <c r="AE64" s="131"/>
      <c r="AF64" s="135"/>
    </row>
    <row r="65" spans="1:32">
      <c r="A65" s="130">
        <v>28</v>
      </c>
      <c r="B65" t="s">
        <v>137</v>
      </c>
      <c r="C65" t="s">
        <v>133</v>
      </c>
      <c r="G65">
        <v>10</v>
      </c>
      <c r="H65">
        <v>40</v>
      </c>
      <c r="I65"/>
      <c r="J65">
        <v>12</v>
      </c>
      <c r="K65">
        <v>10</v>
      </c>
      <c r="L65">
        <v>18</v>
      </c>
      <c r="M65"/>
      <c r="N65">
        <v>34</v>
      </c>
      <c r="O65" t="s">
        <v>1</v>
      </c>
      <c r="P65">
        <v>46</v>
      </c>
      <c r="Q65"/>
      <c r="R65">
        <v>169</v>
      </c>
      <c r="S65" t="s">
        <v>1</v>
      </c>
      <c r="T65">
        <v>183</v>
      </c>
      <c r="U65"/>
      <c r="V65">
        <v>-14</v>
      </c>
      <c r="W65"/>
      <c r="X65"/>
      <c r="Y65"/>
      <c r="Z65" s="88">
        <v>3.4</v>
      </c>
      <c r="AA65"/>
      <c r="AB65" s="87">
        <v>16.899999999999999</v>
      </c>
      <c r="AC65" s="87" t="s">
        <v>1</v>
      </c>
      <c r="AD65" s="87">
        <v>18.3</v>
      </c>
      <c r="AE65" s="131"/>
      <c r="AF65" s="135"/>
    </row>
    <row r="66" spans="1:32">
      <c r="A66" s="130">
        <v>29</v>
      </c>
      <c r="B66" t="s">
        <v>81</v>
      </c>
      <c r="C66" t="s">
        <v>168</v>
      </c>
      <c r="G66">
        <v>9</v>
      </c>
      <c r="H66">
        <v>36</v>
      </c>
      <c r="I66"/>
      <c r="J66">
        <v>12</v>
      </c>
      <c r="K66">
        <v>9</v>
      </c>
      <c r="L66">
        <v>15</v>
      </c>
      <c r="M66"/>
      <c r="N66">
        <v>33</v>
      </c>
      <c r="O66" t="s">
        <v>1</v>
      </c>
      <c r="P66">
        <v>39</v>
      </c>
      <c r="Q66"/>
      <c r="R66">
        <v>150</v>
      </c>
      <c r="S66" t="s">
        <v>1</v>
      </c>
      <c r="T66">
        <v>151</v>
      </c>
      <c r="U66"/>
      <c r="V66">
        <v>-1</v>
      </c>
      <c r="W66"/>
      <c r="X66"/>
      <c r="Y66"/>
      <c r="Z66" s="88">
        <v>3.6666666666666665</v>
      </c>
      <c r="AA66"/>
      <c r="AB66" s="87">
        <v>16.666666666666668</v>
      </c>
      <c r="AC66" s="87" t="s">
        <v>1</v>
      </c>
      <c r="AD66" s="87">
        <v>16.777777777777779</v>
      </c>
      <c r="AE66" s="131"/>
      <c r="AF66" s="135"/>
    </row>
    <row r="67" spans="1:32">
      <c r="A67" s="130">
        <v>30</v>
      </c>
      <c r="B67" t="s">
        <v>78</v>
      </c>
      <c r="C67" t="s">
        <v>74</v>
      </c>
      <c r="G67">
        <v>6</v>
      </c>
      <c r="H67">
        <v>24</v>
      </c>
      <c r="I67"/>
      <c r="J67">
        <v>15</v>
      </c>
      <c r="K67">
        <v>2</v>
      </c>
      <c r="L67">
        <v>7</v>
      </c>
      <c r="M67"/>
      <c r="N67">
        <v>32</v>
      </c>
      <c r="O67" t="s">
        <v>1</v>
      </c>
      <c r="P67">
        <v>16</v>
      </c>
      <c r="Q67"/>
      <c r="R67">
        <v>106</v>
      </c>
      <c r="S67" t="s">
        <v>1</v>
      </c>
      <c r="T67">
        <v>78</v>
      </c>
      <c r="U67"/>
      <c r="V67">
        <v>28</v>
      </c>
      <c r="W67"/>
      <c r="X67"/>
      <c r="Y67"/>
      <c r="Z67" s="88">
        <v>5.333333333333333</v>
      </c>
      <c r="AA67"/>
      <c r="AB67" s="87">
        <v>17.666666666666668</v>
      </c>
      <c r="AC67" s="87" t="s">
        <v>1</v>
      </c>
      <c r="AD67" s="87">
        <v>13</v>
      </c>
      <c r="AE67" s="131"/>
      <c r="AF67" s="135"/>
    </row>
    <row r="68" spans="1:32">
      <c r="A68" s="130">
        <v>31</v>
      </c>
      <c r="B68" t="s">
        <v>96</v>
      </c>
      <c r="C68" t="s">
        <v>93</v>
      </c>
      <c r="G68">
        <v>10</v>
      </c>
      <c r="H68">
        <v>40</v>
      </c>
      <c r="I68"/>
      <c r="J68">
        <v>11</v>
      </c>
      <c r="K68">
        <v>10</v>
      </c>
      <c r="L68">
        <v>19</v>
      </c>
      <c r="M68"/>
      <c r="N68">
        <v>32</v>
      </c>
      <c r="O68" t="s">
        <v>1</v>
      </c>
      <c r="P68">
        <v>48</v>
      </c>
      <c r="Q68"/>
      <c r="R68">
        <v>147</v>
      </c>
      <c r="S68" t="s">
        <v>1</v>
      </c>
      <c r="T68">
        <v>162</v>
      </c>
      <c r="U68"/>
      <c r="V68">
        <v>-15</v>
      </c>
      <c r="W68"/>
      <c r="X68"/>
      <c r="Y68"/>
      <c r="Z68" s="88">
        <v>3.2</v>
      </c>
      <c r="AA68"/>
      <c r="AB68" s="87">
        <v>14.7</v>
      </c>
      <c r="AC68" s="87" t="s">
        <v>1</v>
      </c>
      <c r="AD68" s="87">
        <v>16.2</v>
      </c>
      <c r="AE68" s="131"/>
      <c r="AF68" s="135"/>
    </row>
    <row r="69" spans="1:32">
      <c r="A69" s="130">
        <v>32</v>
      </c>
      <c r="B69" t="s">
        <v>107</v>
      </c>
      <c r="C69" t="s">
        <v>106</v>
      </c>
      <c r="G69">
        <v>10</v>
      </c>
      <c r="H69">
        <v>40</v>
      </c>
      <c r="I69"/>
      <c r="J69">
        <v>12</v>
      </c>
      <c r="K69">
        <v>8</v>
      </c>
      <c r="L69">
        <v>20</v>
      </c>
      <c r="M69"/>
      <c r="N69">
        <v>32</v>
      </c>
      <c r="O69" t="s">
        <v>1</v>
      </c>
      <c r="P69">
        <v>48</v>
      </c>
      <c r="Q69"/>
      <c r="R69">
        <v>142</v>
      </c>
      <c r="S69" t="s">
        <v>1</v>
      </c>
      <c r="T69">
        <v>165</v>
      </c>
      <c r="U69"/>
      <c r="V69">
        <v>-23</v>
      </c>
      <c r="W69"/>
      <c r="X69"/>
      <c r="Y69"/>
      <c r="Z69" s="88">
        <v>3.2</v>
      </c>
      <c r="AA69"/>
      <c r="AB69" s="87">
        <v>14.2</v>
      </c>
      <c r="AC69" s="87" t="s">
        <v>1</v>
      </c>
      <c r="AD69" s="87">
        <v>16.5</v>
      </c>
      <c r="AE69" s="131"/>
      <c r="AF69" s="135"/>
    </row>
    <row r="70" spans="1:32">
      <c r="A70" s="130">
        <v>33</v>
      </c>
      <c r="B70" t="s">
        <v>84</v>
      </c>
      <c r="C70" t="s">
        <v>168</v>
      </c>
      <c r="G70">
        <v>9</v>
      </c>
      <c r="H70">
        <v>36</v>
      </c>
      <c r="I70"/>
      <c r="J70">
        <v>12</v>
      </c>
      <c r="K70">
        <v>6</v>
      </c>
      <c r="L70">
        <v>18</v>
      </c>
      <c r="M70"/>
      <c r="N70">
        <v>30</v>
      </c>
      <c r="O70" t="s">
        <v>1</v>
      </c>
      <c r="P70">
        <v>42</v>
      </c>
      <c r="Q70"/>
      <c r="R70">
        <v>118</v>
      </c>
      <c r="S70" t="s">
        <v>1</v>
      </c>
      <c r="T70">
        <v>135</v>
      </c>
      <c r="U70"/>
      <c r="V70">
        <v>-17</v>
      </c>
      <c r="W70"/>
      <c r="X70"/>
      <c r="Y70"/>
      <c r="Z70" s="88">
        <v>3.3333333333333335</v>
      </c>
      <c r="AA70"/>
      <c r="AB70" s="87">
        <v>13.111111111111111</v>
      </c>
      <c r="AC70" s="87" t="s">
        <v>1</v>
      </c>
      <c r="AD70" s="87">
        <v>15</v>
      </c>
      <c r="AE70" s="131"/>
      <c r="AF70" s="135"/>
    </row>
    <row r="71" spans="1:32">
      <c r="A71" s="130">
        <v>34</v>
      </c>
      <c r="B71" t="s">
        <v>128</v>
      </c>
      <c r="C71" t="s">
        <v>127</v>
      </c>
      <c r="G71">
        <v>10</v>
      </c>
      <c r="H71">
        <v>40</v>
      </c>
      <c r="I71"/>
      <c r="J71">
        <v>13</v>
      </c>
      <c r="K71">
        <v>4</v>
      </c>
      <c r="L71">
        <v>23</v>
      </c>
      <c r="M71"/>
      <c r="N71">
        <v>30</v>
      </c>
      <c r="O71" t="s">
        <v>1</v>
      </c>
      <c r="P71">
        <v>50</v>
      </c>
      <c r="Q71"/>
      <c r="R71">
        <v>113</v>
      </c>
      <c r="S71" t="s">
        <v>1</v>
      </c>
      <c r="T71">
        <v>148</v>
      </c>
      <c r="U71"/>
      <c r="V71">
        <v>-35</v>
      </c>
      <c r="W71"/>
      <c r="X71"/>
      <c r="Y71"/>
      <c r="Z71" s="88">
        <v>3</v>
      </c>
      <c r="AA71"/>
      <c r="AB71" s="87">
        <v>11.3</v>
      </c>
      <c r="AC71" s="87" t="s">
        <v>1</v>
      </c>
      <c r="AD71" s="87">
        <v>14.8</v>
      </c>
      <c r="AE71" s="131"/>
      <c r="AF71" s="135"/>
    </row>
    <row r="72" spans="1:32">
      <c r="A72" s="130">
        <v>35</v>
      </c>
      <c r="B72" t="s">
        <v>140</v>
      </c>
      <c r="C72" t="s">
        <v>146</v>
      </c>
      <c r="G72">
        <v>7</v>
      </c>
      <c r="H72">
        <v>28</v>
      </c>
      <c r="I72"/>
      <c r="J72">
        <v>14</v>
      </c>
      <c r="K72">
        <v>1</v>
      </c>
      <c r="L72">
        <v>13</v>
      </c>
      <c r="M72"/>
      <c r="N72">
        <v>29</v>
      </c>
      <c r="O72" t="s">
        <v>1</v>
      </c>
      <c r="P72">
        <v>27</v>
      </c>
      <c r="Q72"/>
      <c r="R72">
        <v>87</v>
      </c>
      <c r="S72" t="s">
        <v>1</v>
      </c>
      <c r="T72">
        <v>101</v>
      </c>
      <c r="U72"/>
      <c r="V72">
        <v>-14</v>
      </c>
      <c r="W72"/>
      <c r="X72"/>
      <c r="Y72"/>
      <c r="Z72" s="88">
        <v>4.1428571428571432</v>
      </c>
      <c r="AA72"/>
      <c r="AB72" s="87">
        <v>12.428571428571429</v>
      </c>
      <c r="AC72" s="87" t="s">
        <v>1</v>
      </c>
      <c r="AD72" s="87">
        <v>14.428571428571429</v>
      </c>
      <c r="AE72" s="131"/>
      <c r="AF72" s="135"/>
    </row>
    <row r="73" spans="1:32">
      <c r="A73" s="130">
        <v>36</v>
      </c>
      <c r="B73" t="s">
        <v>131</v>
      </c>
      <c r="C73" t="s">
        <v>127</v>
      </c>
      <c r="G73">
        <v>10</v>
      </c>
      <c r="H73">
        <v>40</v>
      </c>
      <c r="I73"/>
      <c r="J73">
        <v>9</v>
      </c>
      <c r="K73">
        <v>6</v>
      </c>
      <c r="L73">
        <v>25</v>
      </c>
      <c r="M73"/>
      <c r="N73">
        <v>24</v>
      </c>
      <c r="O73" t="s">
        <v>1</v>
      </c>
      <c r="P73">
        <v>56</v>
      </c>
      <c r="Q73"/>
      <c r="R73">
        <v>136</v>
      </c>
      <c r="S73" t="s">
        <v>1</v>
      </c>
      <c r="T73">
        <v>169</v>
      </c>
      <c r="U73"/>
      <c r="V73">
        <v>-33</v>
      </c>
      <c r="W73"/>
      <c r="X73"/>
      <c r="Y73"/>
      <c r="Z73" s="88">
        <v>2.4</v>
      </c>
      <c r="AA73"/>
      <c r="AB73" s="87">
        <v>13.6</v>
      </c>
      <c r="AC73" s="87" t="s">
        <v>1</v>
      </c>
      <c r="AD73" s="87">
        <v>16.899999999999999</v>
      </c>
      <c r="AE73" s="131"/>
      <c r="AF73" s="135"/>
    </row>
    <row r="74" spans="1:32">
      <c r="A74" s="130">
        <v>37</v>
      </c>
      <c r="B74" t="s">
        <v>112</v>
      </c>
      <c r="C74" t="s">
        <v>113</v>
      </c>
      <c r="G74">
        <v>6</v>
      </c>
      <c r="H74">
        <v>24</v>
      </c>
      <c r="I74"/>
      <c r="J74">
        <v>9</v>
      </c>
      <c r="K74">
        <v>5</v>
      </c>
      <c r="L74">
        <v>10</v>
      </c>
      <c r="M74"/>
      <c r="N74">
        <v>23</v>
      </c>
      <c r="O74" t="s">
        <v>1</v>
      </c>
      <c r="P74">
        <v>25</v>
      </c>
      <c r="Q74"/>
      <c r="R74">
        <v>98</v>
      </c>
      <c r="S74" t="s">
        <v>1</v>
      </c>
      <c r="T74">
        <v>115</v>
      </c>
      <c r="U74"/>
      <c r="V74">
        <v>-17</v>
      </c>
      <c r="W74"/>
      <c r="X74"/>
      <c r="Y74"/>
      <c r="Z74" s="88">
        <v>3.8333333333333335</v>
      </c>
      <c r="AA74"/>
      <c r="AB74" s="87">
        <v>16.333333333333332</v>
      </c>
      <c r="AC74" s="87" t="s">
        <v>1</v>
      </c>
      <c r="AD74" s="87">
        <v>19.166666666666668</v>
      </c>
      <c r="AE74" s="131"/>
      <c r="AF74" s="135"/>
    </row>
    <row r="75" spans="1:32">
      <c r="A75" s="130">
        <v>38</v>
      </c>
      <c r="B75" t="s">
        <v>76</v>
      </c>
      <c r="C75" t="s">
        <v>74</v>
      </c>
      <c r="G75">
        <v>4</v>
      </c>
      <c r="H75">
        <v>16</v>
      </c>
      <c r="I75"/>
      <c r="J75">
        <v>11</v>
      </c>
      <c r="K75">
        <v>0</v>
      </c>
      <c r="L75">
        <v>5</v>
      </c>
      <c r="M75"/>
      <c r="N75">
        <v>22</v>
      </c>
      <c r="O75" t="s">
        <v>1</v>
      </c>
      <c r="P75">
        <v>10</v>
      </c>
      <c r="Q75"/>
      <c r="R75">
        <v>81</v>
      </c>
      <c r="S75" t="s">
        <v>1</v>
      </c>
      <c r="T75">
        <v>65</v>
      </c>
      <c r="U75"/>
      <c r="V75">
        <v>16</v>
      </c>
      <c r="W75"/>
      <c r="X75"/>
      <c r="Y75"/>
      <c r="Z75" s="88">
        <v>5.5</v>
      </c>
      <c r="AA75"/>
      <c r="AB75" s="87">
        <v>20.25</v>
      </c>
      <c r="AC75" s="87" t="s">
        <v>1</v>
      </c>
      <c r="AD75" s="87">
        <v>16.25</v>
      </c>
      <c r="AE75" s="131"/>
      <c r="AF75" s="135"/>
    </row>
    <row r="76" spans="1:32">
      <c r="A76" s="130">
        <v>39</v>
      </c>
      <c r="B76" t="s">
        <v>141</v>
      </c>
      <c r="C76" t="s">
        <v>146</v>
      </c>
      <c r="G76">
        <v>7</v>
      </c>
      <c r="H76">
        <v>28</v>
      </c>
      <c r="I76"/>
      <c r="J76">
        <v>9</v>
      </c>
      <c r="K76">
        <v>4</v>
      </c>
      <c r="L76">
        <v>15</v>
      </c>
      <c r="M76"/>
      <c r="N76">
        <v>22</v>
      </c>
      <c r="O76" t="s">
        <v>1</v>
      </c>
      <c r="P76">
        <v>34</v>
      </c>
      <c r="Q76"/>
      <c r="R76">
        <v>109</v>
      </c>
      <c r="S76" t="s">
        <v>1</v>
      </c>
      <c r="T76">
        <v>141</v>
      </c>
      <c r="U76"/>
      <c r="V76">
        <v>-32</v>
      </c>
      <c r="W76"/>
      <c r="X76"/>
      <c r="Y76"/>
      <c r="Z76" s="88">
        <v>3.1428571428571428</v>
      </c>
      <c r="AA76"/>
      <c r="AB76" s="87">
        <v>15.571428571428571</v>
      </c>
      <c r="AC76" s="87" t="s">
        <v>1</v>
      </c>
      <c r="AD76" s="87">
        <v>20.142857142857142</v>
      </c>
      <c r="AE76" s="131"/>
      <c r="AF76" s="135"/>
    </row>
    <row r="77" spans="1:32">
      <c r="A77" s="130">
        <v>40</v>
      </c>
      <c r="B77" t="s">
        <v>103</v>
      </c>
      <c r="C77" t="s">
        <v>99</v>
      </c>
      <c r="G77">
        <v>8</v>
      </c>
      <c r="H77">
        <v>32</v>
      </c>
      <c r="I77"/>
      <c r="J77">
        <v>7</v>
      </c>
      <c r="K77">
        <v>8</v>
      </c>
      <c r="L77">
        <v>17</v>
      </c>
      <c r="M77"/>
      <c r="N77">
        <v>22</v>
      </c>
      <c r="O77" t="s">
        <v>1</v>
      </c>
      <c r="P77">
        <v>42</v>
      </c>
      <c r="Q77"/>
      <c r="R77">
        <v>104</v>
      </c>
      <c r="S77" t="s">
        <v>1</v>
      </c>
      <c r="T77">
        <v>133</v>
      </c>
      <c r="U77"/>
      <c r="V77">
        <v>-29</v>
      </c>
      <c r="W77"/>
      <c r="X77"/>
      <c r="Y77"/>
      <c r="Z77" s="88">
        <v>2.75</v>
      </c>
      <c r="AA77"/>
      <c r="AB77" s="87">
        <v>13</v>
      </c>
      <c r="AC77" s="87" t="s">
        <v>1</v>
      </c>
      <c r="AD77" s="87">
        <v>16.625</v>
      </c>
      <c r="AE77" s="131"/>
      <c r="AF77" s="135"/>
    </row>
    <row r="78" spans="1:32">
      <c r="A78" s="130">
        <v>41</v>
      </c>
      <c r="B78" t="s">
        <v>126</v>
      </c>
      <c r="C78" t="s">
        <v>127</v>
      </c>
      <c r="G78">
        <v>6</v>
      </c>
      <c r="H78">
        <v>24</v>
      </c>
      <c r="I78"/>
      <c r="J78">
        <v>6</v>
      </c>
      <c r="K78">
        <v>9</v>
      </c>
      <c r="L78">
        <v>9</v>
      </c>
      <c r="M78"/>
      <c r="N78">
        <v>21</v>
      </c>
      <c r="O78" t="s">
        <v>1</v>
      </c>
      <c r="P78">
        <v>27</v>
      </c>
      <c r="Q78"/>
      <c r="R78">
        <v>95</v>
      </c>
      <c r="S78" t="s">
        <v>1</v>
      </c>
      <c r="T78">
        <v>101</v>
      </c>
      <c r="U78"/>
      <c r="V78">
        <v>-6</v>
      </c>
      <c r="W78"/>
      <c r="X78"/>
      <c r="Y78"/>
      <c r="Z78" s="88">
        <v>3.5</v>
      </c>
      <c r="AA78"/>
      <c r="AB78" s="87">
        <v>15.833333333333334</v>
      </c>
      <c r="AC78" s="87" t="s">
        <v>1</v>
      </c>
      <c r="AD78" s="87">
        <v>16.833333333333332</v>
      </c>
      <c r="AE78" s="131"/>
      <c r="AF78" s="135"/>
    </row>
    <row r="79" spans="1:32">
      <c r="A79" s="130">
        <v>42</v>
      </c>
      <c r="B79" t="s">
        <v>114</v>
      </c>
      <c r="C79" t="s">
        <v>113</v>
      </c>
      <c r="G79">
        <v>6</v>
      </c>
      <c r="H79">
        <v>24</v>
      </c>
      <c r="I79"/>
      <c r="J79">
        <v>7</v>
      </c>
      <c r="K79">
        <v>5</v>
      </c>
      <c r="L79">
        <v>12</v>
      </c>
      <c r="M79"/>
      <c r="N79">
        <v>19</v>
      </c>
      <c r="O79" t="s">
        <v>1</v>
      </c>
      <c r="P79">
        <v>29</v>
      </c>
      <c r="Q79"/>
      <c r="R79">
        <v>68</v>
      </c>
      <c r="S79" t="s">
        <v>1</v>
      </c>
      <c r="T79">
        <v>97</v>
      </c>
      <c r="U79"/>
      <c r="V79">
        <v>-29</v>
      </c>
      <c r="W79"/>
      <c r="X79"/>
      <c r="Y79"/>
      <c r="Z79" s="88">
        <v>3.1666666666666665</v>
      </c>
      <c r="AA79"/>
      <c r="AB79" s="87">
        <v>11.333333333333334</v>
      </c>
      <c r="AC79" s="87" t="s">
        <v>1</v>
      </c>
      <c r="AD79" s="87">
        <v>16.166666666666668</v>
      </c>
      <c r="AE79" s="131"/>
      <c r="AF79" s="135"/>
    </row>
    <row r="80" spans="1:32">
      <c r="A80" s="130">
        <v>43</v>
      </c>
      <c r="B80" t="s">
        <v>142</v>
      </c>
      <c r="C80" t="s">
        <v>146</v>
      </c>
      <c r="G80">
        <v>7</v>
      </c>
      <c r="H80">
        <v>28</v>
      </c>
      <c r="I80"/>
      <c r="J80">
        <v>8</v>
      </c>
      <c r="K80">
        <v>2</v>
      </c>
      <c r="L80">
        <v>18</v>
      </c>
      <c r="M80"/>
      <c r="N80">
        <v>18</v>
      </c>
      <c r="O80" t="s">
        <v>1</v>
      </c>
      <c r="P80">
        <v>38</v>
      </c>
      <c r="Q80"/>
      <c r="R80">
        <v>101</v>
      </c>
      <c r="S80" t="s">
        <v>1</v>
      </c>
      <c r="T80">
        <v>127</v>
      </c>
      <c r="U80"/>
      <c r="V80">
        <v>-26</v>
      </c>
      <c r="W80"/>
      <c r="X80"/>
      <c r="Y80"/>
      <c r="Z80" s="88">
        <v>2.5714285714285716</v>
      </c>
      <c r="AA80"/>
      <c r="AB80" s="87">
        <v>14.428571428571429</v>
      </c>
      <c r="AC80" s="87" t="s">
        <v>1</v>
      </c>
      <c r="AD80" s="87">
        <v>18.142857142857142</v>
      </c>
      <c r="AE80" s="131"/>
      <c r="AF80" s="135"/>
    </row>
    <row r="81" spans="1:32">
      <c r="A81" s="130">
        <v>44</v>
      </c>
      <c r="B81" t="s">
        <v>116</v>
      </c>
      <c r="C81" t="s">
        <v>113</v>
      </c>
      <c r="G81">
        <v>5</v>
      </c>
      <c r="H81">
        <v>20</v>
      </c>
      <c r="I81"/>
      <c r="J81">
        <v>5</v>
      </c>
      <c r="K81">
        <v>6</v>
      </c>
      <c r="L81">
        <v>9</v>
      </c>
      <c r="M81"/>
      <c r="N81">
        <v>16</v>
      </c>
      <c r="O81" t="s">
        <v>1</v>
      </c>
      <c r="P81">
        <v>24</v>
      </c>
      <c r="Q81"/>
      <c r="R81">
        <v>71</v>
      </c>
      <c r="S81" t="s">
        <v>1</v>
      </c>
      <c r="T81">
        <v>91</v>
      </c>
      <c r="U81"/>
      <c r="V81">
        <v>-20</v>
      </c>
      <c r="W81"/>
      <c r="X81"/>
      <c r="Y81"/>
      <c r="Z81" s="88">
        <v>3.2</v>
      </c>
      <c r="AA81"/>
      <c r="AB81" s="87">
        <v>14.2</v>
      </c>
      <c r="AC81" s="87" t="s">
        <v>1</v>
      </c>
      <c r="AD81" s="87">
        <v>18.2</v>
      </c>
      <c r="AE81" s="131"/>
      <c r="AF81" s="135"/>
    </row>
    <row r="82" spans="1:32">
      <c r="A82" s="130">
        <v>45</v>
      </c>
      <c r="B82" t="s">
        <v>144</v>
      </c>
      <c r="C82" t="s">
        <v>146</v>
      </c>
      <c r="G82">
        <v>7</v>
      </c>
      <c r="H82">
        <v>28</v>
      </c>
      <c r="I82"/>
      <c r="J82">
        <v>8</v>
      </c>
      <c r="K82">
        <v>0</v>
      </c>
      <c r="L82">
        <v>20</v>
      </c>
      <c r="M82"/>
      <c r="N82">
        <v>16</v>
      </c>
      <c r="O82" t="s">
        <v>1</v>
      </c>
      <c r="P82">
        <v>40</v>
      </c>
      <c r="Q82"/>
      <c r="R82">
        <v>94</v>
      </c>
      <c r="S82" t="s">
        <v>1</v>
      </c>
      <c r="T82">
        <v>139</v>
      </c>
      <c r="U82"/>
      <c r="V82">
        <v>-45</v>
      </c>
      <c r="W82"/>
      <c r="X82"/>
      <c r="Y82"/>
      <c r="Z82" s="88">
        <v>2.2857142857142856</v>
      </c>
      <c r="AA82"/>
      <c r="AB82" s="87">
        <v>13.428571428571429</v>
      </c>
      <c r="AC82" s="87" t="s">
        <v>1</v>
      </c>
      <c r="AD82" s="87">
        <v>19.857142857142858</v>
      </c>
      <c r="AE82" s="131"/>
      <c r="AF82" s="135"/>
    </row>
    <row r="83" spans="1:32">
      <c r="A83" s="130">
        <v>46</v>
      </c>
      <c r="B83" t="s">
        <v>118</v>
      </c>
      <c r="C83" t="s">
        <v>113</v>
      </c>
      <c r="G83">
        <v>4</v>
      </c>
      <c r="H83">
        <v>16</v>
      </c>
      <c r="I83"/>
      <c r="J83">
        <v>4</v>
      </c>
      <c r="K83">
        <v>2</v>
      </c>
      <c r="L83">
        <v>10</v>
      </c>
      <c r="M83"/>
      <c r="N83">
        <v>10</v>
      </c>
      <c r="O83" t="s">
        <v>1</v>
      </c>
      <c r="P83">
        <v>22</v>
      </c>
      <c r="Q83"/>
      <c r="R83">
        <v>46</v>
      </c>
      <c r="S83" t="s">
        <v>1</v>
      </c>
      <c r="T83">
        <v>75</v>
      </c>
      <c r="U83"/>
      <c r="V83">
        <v>-29</v>
      </c>
      <c r="W83"/>
      <c r="X83"/>
      <c r="Y83"/>
      <c r="Z83" s="88">
        <v>2.5</v>
      </c>
      <c r="AA83"/>
      <c r="AB83" s="87">
        <v>11.5</v>
      </c>
      <c r="AC83" s="87" t="s">
        <v>1</v>
      </c>
      <c r="AD83" s="87">
        <v>18.75</v>
      </c>
      <c r="AE83" s="131"/>
      <c r="AF83" s="135"/>
    </row>
    <row r="84" spans="1:32">
      <c r="A84" s="130">
        <v>47</v>
      </c>
      <c r="B84" t="s">
        <v>165</v>
      </c>
      <c r="C84" t="s">
        <v>99</v>
      </c>
      <c r="G84">
        <v>1</v>
      </c>
      <c r="H84">
        <v>4</v>
      </c>
      <c r="I84"/>
      <c r="J84">
        <v>4</v>
      </c>
      <c r="K84">
        <v>0</v>
      </c>
      <c r="L84">
        <v>0</v>
      </c>
      <c r="M84"/>
      <c r="N84">
        <v>8</v>
      </c>
      <c r="O84" t="s">
        <v>1</v>
      </c>
      <c r="P84">
        <v>0</v>
      </c>
      <c r="Q84"/>
      <c r="R84">
        <v>20</v>
      </c>
      <c r="S84" t="s">
        <v>1</v>
      </c>
      <c r="T84">
        <v>0</v>
      </c>
      <c r="U84"/>
      <c r="V84">
        <v>20</v>
      </c>
      <c r="W84"/>
      <c r="X84"/>
      <c r="Y84"/>
      <c r="Z84" s="88">
        <v>8</v>
      </c>
      <c r="AA84"/>
      <c r="AB84" s="87">
        <v>20</v>
      </c>
      <c r="AC84" s="87" t="s">
        <v>1</v>
      </c>
      <c r="AD84" s="87">
        <v>0</v>
      </c>
      <c r="AE84" s="131"/>
      <c r="AF84" s="135"/>
    </row>
    <row r="85" spans="1:32">
      <c r="A85" s="130">
        <v>48</v>
      </c>
      <c r="B85" t="s">
        <v>165</v>
      </c>
      <c r="C85" t="s">
        <v>168</v>
      </c>
      <c r="G85">
        <v>1</v>
      </c>
      <c r="H85">
        <v>4</v>
      </c>
      <c r="I85"/>
      <c r="J85">
        <v>4</v>
      </c>
      <c r="K85">
        <v>0</v>
      </c>
      <c r="L85">
        <v>0</v>
      </c>
      <c r="M85"/>
      <c r="N85">
        <v>8</v>
      </c>
      <c r="O85" t="s">
        <v>1</v>
      </c>
      <c r="P85">
        <v>0</v>
      </c>
      <c r="Q85"/>
      <c r="R85">
        <v>20</v>
      </c>
      <c r="S85" t="s">
        <v>1</v>
      </c>
      <c r="T85">
        <v>0</v>
      </c>
      <c r="U85"/>
      <c r="V85">
        <v>20</v>
      </c>
      <c r="W85"/>
      <c r="X85"/>
      <c r="Y85"/>
      <c r="Z85" s="88">
        <v>8</v>
      </c>
      <c r="AA85"/>
      <c r="AB85" s="87">
        <v>20</v>
      </c>
      <c r="AC85" s="87" t="s">
        <v>1</v>
      </c>
      <c r="AD85" s="87">
        <v>0</v>
      </c>
      <c r="AE85" s="131"/>
      <c r="AF85" s="135"/>
    </row>
    <row r="86" spans="1:32">
      <c r="A86" s="130">
        <v>49</v>
      </c>
      <c r="B86" t="s">
        <v>165</v>
      </c>
      <c r="C86" t="s">
        <v>113</v>
      </c>
      <c r="G86">
        <v>1</v>
      </c>
      <c r="H86">
        <v>4</v>
      </c>
      <c r="I86"/>
      <c r="J86">
        <v>4</v>
      </c>
      <c r="K86">
        <v>0</v>
      </c>
      <c r="L86">
        <v>0</v>
      </c>
      <c r="M86"/>
      <c r="N86">
        <v>8</v>
      </c>
      <c r="O86" t="s">
        <v>1</v>
      </c>
      <c r="P86">
        <v>0</v>
      </c>
      <c r="Q86"/>
      <c r="R86">
        <v>20</v>
      </c>
      <c r="S86" t="s">
        <v>1</v>
      </c>
      <c r="T86">
        <v>0</v>
      </c>
      <c r="U86"/>
      <c r="V86">
        <v>20</v>
      </c>
      <c r="W86"/>
      <c r="X86"/>
      <c r="Y86"/>
      <c r="Z86" s="88">
        <v>8</v>
      </c>
      <c r="AA86"/>
      <c r="AB86" s="87">
        <v>20</v>
      </c>
      <c r="AC86" s="87" t="s">
        <v>1</v>
      </c>
      <c r="AD86" s="87">
        <v>0</v>
      </c>
      <c r="AE86" s="131"/>
      <c r="AF86" s="135"/>
    </row>
    <row r="87" spans="1:32">
      <c r="A87" s="130">
        <v>50</v>
      </c>
      <c r="B87" t="s">
        <v>164</v>
      </c>
      <c r="C87" t="s">
        <v>99</v>
      </c>
      <c r="G87">
        <v>1</v>
      </c>
      <c r="H87">
        <v>4</v>
      </c>
      <c r="I87"/>
      <c r="J87">
        <v>4</v>
      </c>
      <c r="K87">
        <v>0</v>
      </c>
      <c r="L87">
        <v>0</v>
      </c>
      <c r="M87"/>
      <c r="N87">
        <v>8</v>
      </c>
      <c r="O87" t="s">
        <v>1</v>
      </c>
      <c r="P87">
        <v>0</v>
      </c>
      <c r="Q87"/>
      <c r="R87">
        <v>20</v>
      </c>
      <c r="S87" t="s">
        <v>1</v>
      </c>
      <c r="T87">
        <v>0</v>
      </c>
      <c r="U87"/>
      <c r="V87">
        <v>20</v>
      </c>
      <c r="W87"/>
      <c r="X87"/>
      <c r="Y87"/>
      <c r="Z87" s="88">
        <v>8</v>
      </c>
      <c r="AA87"/>
      <c r="AB87" s="87">
        <v>20</v>
      </c>
      <c r="AC87" s="87" t="s">
        <v>1</v>
      </c>
      <c r="AD87" s="87">
        <v>0</v>
      </c>
      <c r="AE87" s="131"/>
      <c r="AF87" s="135"/>
    </row>
    <row r="88" spans="1:32">
      <c r="A88" s="130">
        <v>51</v>
      </c>
      <c r="B88" t="s">
        <v>164</v>
      </c>
      <c r="C88" t="s">
        <v>168</v>
      </c>
      <c r="G88">
        <v>1</v>
      </c>
      <c r="H88">
        <v>4</v>
      </c>
      <c r="I88"/>
      <c r="J88">
        <v>4</v>
      </c>
      <c r="K88">
        <v>0</v>
      </c>
      <c r="L88">
        <v>0</v>
      </c>
      <c r="M88"/>
      <c r="N88">
        <v>8</v>
      </c>
      <c r="O88" t="s">
        <v>1</v>
      </c>
      <c r="P88">
        <v>0</v>
      </c>
      <c r="Q88"/>
      <c r="R88">
        <v>20</v>
      </c>
      <c r="S88" t="s">
        <v>1</v>
      </c>
      <c r="T88">
        <v>0</v>
      </c>
      <c r="U88"/>
      <c r="V88">
        <v>20</v>
      </c>
      <c r="W88"/>
      <c r="X88"/>
      <c r="Y88"/>
      <c r="Z88" s="88">
        <v>8</v>
      </c>
      <c r="AA88"/>
      <c r="AB88" s="87">
        <v>20</v>
      </c>
      <c r="AC88" s="87" t="s">
        <v>1</v>
      </c>
      <c r="AD88" s="87">
        <v>0</v>
      </c>
      <c r="AE88" s="131"/>
      <c r="AF88" s="135"/>
    </row>
    <row r="89" spans="1:32">
      <c r="A89" s="130">
        <v>52</v>
      </c>
      <c r="B89" t="s">
        <v>164</v>
      </c>
      <c r="C89" t="s">
        <v>113</v>
      </c>
      <c r="G89">
        <v>1</v>
      </c>
      <c r="H89">
        <v>4</v>
      </c>
      <c r="I89"/>
      <c r="J89">
        <v>4</v>
      </c>
      <c r="K89">
        <v>0</v>
      </c>
      <c r="L89">
        <v>0</v>
      </c>
      <c r="M89"/>
      <c r="N89">
        <v>8</v>
      </c>
      <c r="O89" t="s">
        <v>1</v>
      </c>
      <c r="P89">
        <v>0</v>
      </c>
      <c r="Q89"/>
      <c r="R89">
        <v>20</v>
      </c>
      <c r="S89" t="s">
        <v>1</v>
      </c>
      <c r="T89">
        <v>0</v>
      </c>
      <c r="U89"/>
      <c r="V89">
        <v>20</v>
      </c>
      <c r="W89"/>
      <c r="X89"/>
      <c r="Y89"/>
      <c r="Z89" s="88">
        <v>8</v>
      </c>
      <c r="AA89"/>
      <c r="AB89" s="87">
        <v>20</v>
      </c>
      <c r="AC89" s="87" t="s">
        <v>1</v>
      </c>
      <c r="AD89" s="87">
        <v>0</v>
      </c>
      <c r="AE89" s="131"/>
      <c r="AF89" s="135"/>
    </row>
    <row r="90" spans="1:32">
      <c r="A90" s="130">
        <v>53</v>
      </c>
      <c r="B90" t="s">
        <v>163</v>
      </c>
      <c r="C90" t="s">
        <v>99</v>
      </c>
      <c r="G90">
        <v>1</v>
      </c>
      <c r="H90">
        <v>4</v>
      </c>
      <c r="I90"/>
      <c r="J90">
        <v>4</v>
      </c>
      <c r="K90">
        <v>0</v>
      </c>
      <c r="L90">
        <v>0</v>
      </c>
      <c r="M90"/>
      <c r="N90">
        <v>8</v>
      </c>
      <c r="O90" t="s">
        <v>1</v>
      </c>
      <c r="P90">
        <v>0</v>
      </c>
      <c r="Q90"/>
      <c r="R90">
        <v>20</v>
      </c>
      <c r="S90" t="s">
        <v>1</v>
      </c>
      <c r="T90">
        <v>0</v>
      </c>
      <c r="U90"/>
      <c r="V90">
        <v>20</v>
      </c>
      <c r="W90"/>
      <c r="X90"/>
      <c r="Y90"/>
      <c r="Z90" s="88">
        <v>8</v>
      </c>
      <c r="AA90"/>
      <c r="AB90" s="87">
        <v>20</v>
      </c>
      <c r="AC90" s="87" t="s">
        <v>1</v>
      </c>
      <c r="AD90" s="87">
        <v>0</v>
      </c>
      <c r="AE90" s="131"/>
      <c r="AF90" s="135"/>
    </row>
    <row r="91" spans="1:32">
      <c r="A91" s="130">
        <v>54</v>
      </c>
      <c r="B91" t="s">
        <v>163</v>
      </c>
      <c r="C91" t="s">
        <v>168</v>
      </c>
      <c r="G91">
        <v>1</v>
      </c>
      <c r="H91">
        <v>4</v>
      </c>
      <c r="I91"/>
      <c r="J91">
        <v>4</v>
      </c>
      <c r="K91">
        <v>0</v>
      </c>
      <c r="L91">
        <v>0</v>
      </c>
      <c r="M91"/>
      <c r="N91">
        <v>8</v>
      </c>
      <c r="O91" t="s">
        <v>1</v>
      </c>
      <c r="P91">
        <v>0</v>
      </c>
      <c r="Q91"/>
      <c r="R91">
        <v>20</v>
      </c>
      <c r="S91" t="s">
        <v>1</v>
      </c>
      <c r="T91">
        <v>0</v>
      </c>
      <c r="U91"/>
      <c r="V91">
        <v>20</v>
      </c>
      <c r="W91"/>
      <c r="X91"/>
      <c r="Y91"/>
      <c r="Z91" s="88">
        <v>8</v>
      </c>
      <c r="AA91"/>
      <c r="AB91" s="87">
        <v>20</v>
      </c>
      <c r="AC91" s="87" t="s">
        <v>1</v>
      </c>
      <c r="AD91" s="87">
        <v>0</v>
      </c>
      <c r="AE91" s="131"/>
      <c r="AF91" s="135"/>
    </row>
    <row r="92" spans="1:32">
      <c r="A92" s="130">
        <v>55</v>
      </c>
      <c r="B92" t="s">
        <v>163</v>
      </c>
      <c r="C92" t="s">
        <v>113</v>
      </c>
      <c r="G92">
        <v>1</v>
      </c>
      <c r="H92">
        <v>4</v>
      </c>
      <c r="I92"/>
      <c r="J92">
        <v>4</v>
      </c>
      <c r="K92">
        <v>0</v>
      </c>
      <c r="L92">
        <v>0</v>
      </c>
      <c r="M92"/>
      <c r="N92">
        <v>8</v>
      </c>
      <c r="O92" t="s">
        <v>1</v>
      </c>
      <c r="P92">
        <v>0</v>
      </c>
      <c r="Q92"/>
      <c r="R92">
        <v>20</v>
      </c>
      <c r="S92" t="s">
        <v>1</v>
      </c>
      <c r="T92">
        <v>0</v>
      </c>
      <c r="U92"/>
      <c r="V92">
        <v>20</v>
      </c>
      <c r="W92"/>
      <c r="X92"/>
      <c r="Y92"/>
      <c r="Z92" s="88">
        <v>8</v>
      </c>
      <c r="AA92"/>
      <c r="AB92" s="87">
        <v>20</v>
      </c>
      <c r="AC92" s="87" t="s">
        <v>1</v>
      </c>
      <c r="AD92" s="87">
        <v>0</v>
      </c>
      <c r="AE92" s="131"/>
      <c r="AF92" s="135"/>
    </row>
    <row r="93" spans="1:32">
      <c r="A93" s="130">
        <v>56</v>
      </c>
      <c r="B93" t="s">
        <v>162</v>
      </c>
      <c r="C93" t="s">
        <v>99</v>
      </c>
      <c r="G93">
        <v>1</v>
      </c>
      <c r="H93">
        <v>4</v>
      </c>
      <c r="I93"/>
      <c r="J93">
        <v>4</v>
      </c>
      <c r="K93">
        <v>0</v>
      </c>
      <c r="L93">
        <v>0</v>
      </c>
      <c r="M93"/>
      <c r="N93">
        <v>8</v>
      </c>
      <c r="O93" t="s">
        <v>1</v>
      </c>
      <c r="P93">
        <v>0</v>
      </c>
      <c r="Q93"/>
      <c r="R93">
        <v>20</v>
      </c>
      <c r="S93" t="s">
        <v>1</v>
      </c>
      <c r="T93">
        <v>0</v>
      </c>
      <c r="U93"/>
      <c r="V93">
        <v>20</v>
      </c>
      <c r="W93"/>
      <c r="X93"/>
      <c r="Y93"/>
      <c r="Z93" s="88">
        <v>8</v>
      </c>
      <c r="AA93"/>
      <c r="AB93" s="87">
        <v>20</v>
      </c>
      <c r="AC93" s="87" t="s">
        <v>1</v>
      </c>
      <c r="AD93" s="87">
        <v>0</v>
      </c>
      <c r="AE93" s="131"/>
      <c r="AF93" s="135"/>
    </row>
    <row r="94" spans="1:32">
      <c r="A94" s="130">
        <v>57</v>
      </c>
      <c r="B94" t="s">
        <v>162</v>
      </c>
      <c r="C94" t="s">
        <v>168</v>
      </c>
      <c r="G94">
        <v>1</v>
      </c>
      <c r="H94">
        <v>4</v>
      </c>
      <c r="I94"/>
      <c r="J94">
        <v>4</v>
      </c>
      <c r="K94">
        <v>0</v>
      </c>
      <c r="L94">
        <v>0</v>
      </c>
      <c r="M94"/>
      <c r="N94">
        <v>8</v>
      </c>
      <c r="O94" t="s">
        <v>1</v>
      </c>
      <c r="P94">
        <v>0</v>
      </c>
      <c r="Q94"/>
      <c r="R94">
        <v>20</v>
      </c>
      <c r="S94" t="s">
        <v>1</v>
      </c>
      <c r="T94">
        <v>0</v>
      </c>
      <c r="U94"/>
      <c r="V94">
        <v>20</v>
      </c>
      <c r="W94"/>
      <c r="X94"/>
      <c r="Y94"/>
      <c r="Z94" s="88">
        <v>8</v>
      </c>
      <c r="AA94"/>
      <c r="AB94" s="87">
        <v>20</v>
      </c>
      <c r="AC94" s="87" t="s">
        <v>1</v>
      </c>
      <c r="AD94" s="87">
        <v>0</v>
      </c>
      <c r="AE94" s="131"/>
      <c r="AF94" s="135"/>
    </row>
    <row r="95" spans="1:32">
      <c r="A95" s="130">
        <v>58</v>
      </c>
      <c r="B95" t="s">
        <v>162</v>
      </c>
      <c r="C95" t="s">
        <v>113</v>
      </c>
      <c r="G95">
        <v>1</v>
      </c>
      <c r="H95">
        <v>4</v>
      </c>
      <c r="I95"/>
      <c r="J95">
        <v>4</v>
      </c>
      <c r="K95">
        <v>0</v>
      </c>
      <c r="L95">
        <v>0</v>
      </c>
      <c r="M95"/>
      <c r="N95">
        <v>8</v>
      </c>
      <c r="O95" t="s">
        <v>1</v>
      </c>
      <c r="P95">
        <v>0</v>
      </c>
      <c r="Q95"/>
      <c r="R95">
        <v>20</v>
      </c>
      <c r="S95" t="s">
        <v>1</v>
      </c>
      <c r="T95">
        <v>0</v>
      </c>
      <c r="U95"/>
      <c r="V95">
        <v>20</v>
      </c>
      <c r="W95"/>
      <c r="X95"/>
      <c r="Y95"/>
      <c r="Z95" s="88">
        <v>8</v>
      </c>
      <c r="AA95"/>
      <c r="AB95" s="87">
        <v>20</v>
      </c>
      <c r="AC95" s="87" t="s">
        <v>1</v>
      </c>
      <c r="AD95" s="87">
        <v>0</v>
      </c>
      <c r="AE95" s="131"/>
      <c r="AF95" s="135"/>
    </row>
    <row r="96" spans="1:32">
      <c r="A96" s="130">
        <v>59</v>
      </c>
      <c r="B96" t="s">
        <v>90</v>
      </c>
      <c r="C96" t="s">
        <v>86</v>
      </c>
      <c r="G96">
        <v>2</v>
      </c>
      <c r="H96">
        <v>8</v>
      </c>
      <c r="I96"/>
      <c r="J96">
        <v>3</v>
      </c>
      <c r="K96">
        <v>1</v>
      </c>
      <c r="L96">
        <v>4</v>
      </c>
      <c r="M96"/>
      <c r="N96">
        <v>7</v>
      </c>
      <c r="O96" t="s">
        <v>1</v>
      </c>
      <c r="P96">
        <v>9</v>
      </c>
      <c r="Q96"/>
      <c r="R96">
        <v>28</v>
      </c>
      <c r="S96" t="s">
        <v>1</v>
      </c>
      <c r="T96">
        <v>39</v>
      </c>
      <c r="U96"/>
      <c r="V96">
        <v>-11</v>
      </c>
      <c r="W96"/>
      <c r="X96"/>
      <c r="Y96"/>
      <c r="Z96" s="88">
        <v>3.5</v>
      </c>
      <c r="AA96"/>
      <c r="AB96" s="87">
        <v>14</v>
      </c>
      <c r="AC96" s="87" t="s">
        <v>1</v>
      </c>
      <c r="AD96" s="87">
        <v>19.5</v>
      </c>
      <c r="AE96" s="131"/>
      <c r="AF96" s="135"/>
    </row>
    <row r="97" spans="1:32">
      <c r="A97" s="130">
        <v>60</v>
      </c>
      <c r="B97" t="s">
        <v>117</v>
      </c>
      <c r="C97" t="s">
        <v>113</v>
      </c>
      <c r="G97">
        <v>3</v>
      </c>
      <c r="H97">
        <v>12</v>
      </c>
      <c r="I97"/>
      <c r="J97">
        <v>2</v>
      </c>
      <c r="K97">
        <v>3</v>
      </c>
      <c r="L97">
        <v>7</v>
      </c>
      <c r="M97"/>
      <c r="N97">
        <v>7</v>
      </c>
      <c r="O97" t="s">
        <v>1</v>
      </c>
      <c r="P97">
        <v>17</v>
      </c>
      <c r="Q97"/>
      <c r="R97">
        <v>41</v>
      </c>
      <c r="S97" t="s">
        <v>1</v>
      </c>
      <c r="T97">
        <v>65</v>
      </c>
      <c r="U97"/>
      <c r="V97">
        <v>-24</v>
      </c>
      <c r="W97"/>
      <c r="X97"/>
      <c r="Y97"/>
      <c r="Z97" s="88">
        <v>2.3333333333333335</v>
      </c>
      <c r="AA97"/>
      <c r="AB97" s="87">
        <v>13.666666666666666</v>
      </c>
      <c r="AC97" s="87" t="s">
        <v>1</v>
      </c>
      <c r="AD97" s="87">
        <v>21.666666666666668</v>
      </c>
      <c r="AE97" s="131"/>
      <c r="AF97" s="135"/>
    </row>
    <row r="98" spans="1:32">
      <c r="A98" s="130">
        <v>61</v>
      </c>
      <c r="B98" t="s">
        <v>130</v>
      </c>
      <c r="C98" t="s">
        <v>127</v>
      </c>
      <c r="G98">
        <v>2</v>
      </c>
      <c r="H98">
        <v>8</v>
      </c>
      <c r="I98"/>
      <c r="J98">
        <v>2</v>
      </c>
      <c r="K98">
        <v>2</v>
      </c>
      <c r="L98">
        <v>4</v>
      </c>
      <c r="M98"/>
      <c r="N98">
        <v>6</v>
      </c>
      <c r="O98" t="s">
        <v>1</v>
      </c>
      <c r="P98">
        <v>10</v>
      </c>
      <c r="Q98"/>
      <c r="R98">
        <v>21</v>
      </c>
      <c r="S98" t="s">
        <v>1</v>
      </c>
      <c r="T98">
        <v>29</v>
      </c>
      <c r="U98"/>
      <c r="V98">
        <v>-8</v>
      </c>
      <c r="W98"/>
      <c r="X98"/>
      <c r="Y98"/>
      <c r="Z98" s="88">
        <v>3</v>
      </c>
      <c r="AA98"/>
      <c r="AB98" s="87">
        <v>10.5</v>
      </c>
      <c r="AC98" s="87" t="s">
        <v>1</v>
      </c>
      <c r="AD98" s="87">
        <v>14.5</v>
      </c>
      <c r="AE98" s="131"/>
      <c r="AF98" s="135"/>
    </row>
    <row r="99" spans="1:32">
      <c r="A99" s="130">
        <v>62</v>
      </c>
      <c r="B99" t="s">
        <v>157</v>
      </c>
      <c r="C99" t="s">
        <v>113</v>
      </c>
      <c r="G99">
        <v>2</v>
      </c>
      <c r="H99">
        <v>8</v>
      </c>
      <c r="I99"/>
      <c r="J99">
        <v>1</v>
      </c>
      <c r="K99">
        <v>3</v>
      </c>
      <c r="L99">
        <v>4</v>
      </c>
      <c r="M99"/>
      <c r="N99">
        <v>5</v>
      </c>
      <c r="O99" t="s">
        <v>1</v>
      </c>
      <c r="P99">
        <v>11</v>
      </c>
      <c r="Q99"/>
      <c r="R99">
        <v>27</v>
      </c>
      <c r="S99" t="s">
        <v>1</v>
      </c>
      <c r="T99">
        <v>37</v>
      </c>
      <c r="U99"/>
      <c r="V99">
        <v>-10</v>
      </c>
      <c r="W99"/>
      <c r="X99"/>
      <c r="Y99"/>
      <c r="Z99" s="88">
        <v>2.5</v>
      </c>
      <c r="AA99"/>
      <c r="AB99" s="87">
        <v>13.5</v>
      </c>
      <c r="AC99" s="87" t="s">
        <v>1</v>
      </c>
      <c r="AD99" s="87">
        <v>18.5</v>
      </c>
      <c r="AE99" s="131"/>
      <c r="AF99" s="135"/>
    </row>
    <row r="100" spans="1:32">
      <c r="A100" s="130">
        <v>63</v>
      </c>
      <c r="B100" t="s">
        <v>79</v>
      </c>
      <c r="C100" t="s">
        <v>74</v>
      </c>
      <c r="G100">
        <v>1</v>
      </c>
      <c r="H100">
        <v>4</v>
      </c>
      <c r="I100"/>
      <c r="J100">
        <v>2</v>
      </c>
      <c r="K100">
        <v>0</v>
      </c>
      <c r="L100">
        <v>2</v>
      </c>
      <c r="M100"/>
      <c r="N100">
        <v>4</v>
      </c>
      <c r="O100" t="s">
        <v>1</v>
      </c>
      <c r="P100">
        <v>4</v>
      </c>
      <c r="Q100"/>
      <c r="R100">
        <v>14</v>
      </c>
      <c r="S100" t="s">
        <v>1</v>
      </c>
      <c r="T100">
        <v>13</v>
      </c>
      <c r="U100"/>
      <c r="V100">
        <v>1</v>
      </c>
      <c r="W100"/>
      <c r="X100"/>
      <c r="Y100"/>
      <c r="Z100" s="88">
        <v>4</v>
      </c>
      <c r="AA100"/>
      <c r="AB100" s="87">
        <v>14</v>
      </c>
      <c r="AC100" s="87" t="s">
        <v>1</v>
      </c>
      <c r="AD100" s="87">
        <v>13</v>
      </c>
      <c r="AE100" s="131"/>
      <c r="AF100" s="135"/>
    </row>
    <row r="101" spans="1:32">
      <c r="A101" s="130">
        <v>64</v>
      </c>
      <c r="B101" t="s">
        <v>138</v>
      </c>
      <c r="C101" t="s">
        <v>127</v>
      </c>
      <c r="G101">
        <v>2</v>
      </c>
      <c r="H101">
        <v>8</v>
      </c>
      <c r="I101"/>
      <c r="J101">
        <v>1</v>
      </c>
      <c r="K101">
        <v>2</v>
      </c>
      <c r="L101">
        <v>5</v>
      </c>
      <c r="M101"/>
      <c r="N101">
        <v>4</v>
      </c>
      <c r="O101" t="s">
        <v>1</v>
      </c>
      <c r="P101">
        <v>12</v>
      </c>
      <c r="Q101"/>
      <c r="R101">
        <v>22</v>
      </c>
      <c r="S101" t="s">
        <v>1</v>
      </c>
      <c r="T101">
        <v>57</v>
      </c>
      <c r="U101"/>
      <c r="V101">
        <v>-35</v>
      </c>
      <c r="W101"/>
      <c r="X101"/>
      <c r="Y101"/>
      <c r="Z101" s="88">
        <v>2</v>
      </c>
      <c r="AA101"/>
      <c r="AB101" s="87">
        <v>11</v>
      </c>
      <c r="AC101" s="87" t="s">
        <v>1</v>
      </c>
      <c r="AD101" s="87">
        <v>28.5</v>
      </c>
      <c r="AE101" s="131"/>
      <c r="AF101" s="135"/>
    </row>
    <row r="102" spans="1:32">
      <c r="A102" s="130">
        <v>65</v>
      </c>
      <c r="B102" t="s">
        <v>147</v>
      </c>
      <c r="C102" t="s">
        <v>74</v>
      </c>
      <c r="G102">
        <v>1</v>
      </c>
      <c r="H102">
        <v>4</v>
      </c>
      <c r="I102"/>
      <c r="J102">
        <v>1</v>
      </c>
      <c r="K102">
        <v>1</v>
      </c>
      <c r="L102">
        <v>2</v>
      </c>
      <c r="M102"/>
      <c r="N102">
        <v>3</v>
      </c>
      <c r="O102" t="s">
        <v>1</v>
      </c>
      <c r="P102">
        <v>5</v>
      </c>
      <c r="Q102"/>
      <c r="R102">
        <v>21</v>
      </c>
      <c r="S102" t="s">
        <v>1</v>
      </c>
      <c r="T102">
        <v>25</v>
      </c>
      <c r="U102"/>
      <c r="V102">
        <v>-4</v>
      </c>
      <c r="W102"/>
      <c r="X102"/>
      <c r="Y102"/>
      <c r="Z102" s="88">
        <v>3</v>
      </c>
      <c r="AA102"/>
      <c r="AB102" s="87">
        <v>21</v>
      </c>
      <c r="AC102" s="87" t="s">
        <v>1</v>
      </c>
      <c r="AD102" s="87">
        <v>25</v>
      </c>
      <c r="AE102" s="131"/>
      <c r="AF102" s="135"/>
    </row>
    <row r="103" spans="1:32">
      <c r="A103" s="130">
        <v>66</v>
      </c>
      <c r="B103" t="s">
        <v>110</v>
      </c>
      <c r="C103" t="s">
        <v>106</v>
      </c>
      <c r="G103">
        <v>1</v>
      </c>
      <c r="H103">
        <v>4</v>
      </c>
      <c r="I103"/>
      <c r="J103">
        <v>1</v>
      </c>
      <c r="K103">
        <v>1</v>
      </c>
      <c r="L103">
        <v>2</v>
      </c>
      <c r="M103"/>
      <c r="N103">
        <v>3</v>
      </c>
      <c r="O103" t="s">
        <v>1</v>
      </c>
      <c r="P103">
        <v>5</v>
      </c>
      <c r="Q103"/>
      <c r="R103">
        <v>20</v>
      </c>
      <c r="S103" t="s">
        <v>1</v>
      </c>
      <c r="T103">
        <v>26</v>
      </c>
      <c r="U103"/>
      <c r="V103">
        <v>-6</v>
      </c>
      <c r="W103"/>
      <c r="X103"/>
      <c r="Y103"/>
      <c r="Z103" s="88">
        <v>3</v>
      </c>
      <c r="AA103"/>
      <c r="AB103" s="87">
        <v>20</v>
      </c>
      <c r="AC103" s="87" t="s">
        <v>1</v>
      </c>
      <c r="AD103" s="87">
        <v>26</v>
      </c>
      <c r="AE103" s="131"/>
      <c r="AF103" s="135"/>
    </row>
    <row r="104" spans="1:32">
      <c r="A104" s="130">
        <v>67</v>
      </c>
      <c r="B104" t="s">
        <v>156</v>
      </c>
      <c r="C104" t="s">
        <v>99</v>
      </c>
      <c r="G104">
        <v>1</v>
      </c>
      <c r="H104">
        <v>4</v>
      </c>
      <c r="I104"/>
      <c r="J104">
        <v>1</v>
      </c>
      <c r="K104">
        <v>0</v>
      </c>
      <c r="L104">
        <v>3</v>
      </c>
      <c r="M104"/>
      <c r="N104">
        <v>2</v>
      </c>
      <c r="O104" t="s">
        <v>1</v>
      </c>
      <c r="P104">
        <v>6</v>
      </c>
      <c r="Q104"/>
      <c r="R104">
        <v>12</v>
      </c>
      <c r="S104" t="s">
        <v>1</v>
      </c>
      <c r="T104">
        <v>21</v>
      </c>
      <c r="U104"/>
      <c r="V104">
        <v>-9</v>
      </c>
      <c r="W104"/>
      <c r="X104"/>
      <c r="Y104"/>
      <c r="Z104" s="88">
        <v>2</v>
      </c>
      <c r="AA104"/>
      <c r="AB104" s="87">
        <v>12</v>
      </c>
      <c r="AC104" s="87" t="s">
        <v>1</v>
      </c>
      <c r="AD104" s="87">
        <v>21</v>
      </c>
      <c r="AE104" s="131"/>
      <c r="AF104" s="135"/>
    </row>
    <row r="105" spans="1:32">
      <c r="A105" s="130">
        <v>68</v>
      </c>
      <c r="B105" t="s">
        <v>143</v>
      </c>
      <c r="C105" t="s">
        <v>113</v>
      </c>
      <c r="G105">
        <v>1</v>
      </c>
      <c r="H105">
        <v>4</v>
      </c>
      <c r="I105"/>
      <c r="J105">
        <v>0</v>
      </c>
      <c r="K105">
        <v>1</v>
      </c>
      <c r="L105">
        <v>3</v>
      </c>
      <c r="M105"/>
      <c r="N105">
        <v>1</v>
      </c>
      <c r="O105" t="s">
        <v>1</v>
      </c>
      <c r="P105">
        <v>7</v>
      </c>
      <c r="Q105"/>
      <c r="R105">
        <v>12</v>
      </c>
      <c r="S105" t="s">
        <v>1</v>
      </c>
      <c r="T105">
        <v>27</v>
      </c>
      <c r="U105"/>
      <c r="V105">
        <v>-15</v>
      </c>
      <c r="W105"/>
      <c r="X105"/>
      <c r="Y105"/>
      <c r="Z105" s="88">
        <v>1</v>
      </c>
      <c r="AA105"/>
      <c r="AB105" s="87">
        <v>12</v>
      </c>
      <c r="AC105" s="87" t="s">
        <v>1</v>
      </c>
      <c r="AD105" s="87">
        <v>27</v>
      </c>
      <c r="AE105" s="131"/>
      <c r="AF105" s="135"/>
    </row>
    <row r="106" spans="1:32">
      <c r="A106" s="130">
        <v>69</v>
      </c>
      <c r="B106" t="s">
        <v>139</v>
      </c>
      <c r="C106" t="s">
        <v>106</v>
      </c>
      <c r="G106">
        <v>1</v>
      </c>
      <c r="H106">
        <v>4</v>
      </c>
      <c r="I106"/>
      <c r="J106">
        <v>0</v>
      </c>
      <c r="K106">
        <v>1</v>
      </c>
      <c r="L106">
        <v>3</v>
      </c>
      <c r="M106"/>
      <c r="N106">
        <v>1</v>
      </c>
      <c r="O106" t="s">
        <v>1</v>
      </c>
      <c r="P106">
        <v>7</v>
      </c>
      <c r="Q106"/>
      <c r="R106">
        <v>8</v>
      </c>
      <c r="S106" t="s">
        <v>1</v>
      </c>
      <c r="T106">
        <v>23</v>
      </c>
      <c r="U106"/>
      <c r="V106">
        <v>-15</v>
      </c>
      <c r="W106"/>
      <c r="X106"/>
      <c r="Y106"/>
      <c r="Z106" s="88">
        <v>1</v>
      </c>
      <c r="AA106"/>
      <c r="AB106" s="87">
        <v>8</v>
      </c>
      <c r="AC106" s="87" t="s">
        <v>1</v>
      </c>
      <c r="AD106" s="87">
        <v>23</v>
      </c>
      <c r="AE106" s="131"/>
      <c r="AF106" s="135"/>
    </row>
    <row r="107" spans="1:32">
      <c r="A107" s="130">
        <v>70</v>
      </c>
      <c r="B107" t="s">
        <v>161</v>
      </c>
      <c r="C107" t="s">
        <v>146</v>
      </c>
      <c r="G107">
        <v>3</v>
      </c>
      <c r="H107">
        <v>12</v>
      </c>
      <c r="I107"/>
      <c r="J107">
        <v>0</v>
      </c>
      <c r="K107">
        <v>0</v>
      </c>
      <c r="L107">
        <v>12</v>
      </c>
      <c r="M107"/>
      <c r="N107">
        <v>0</v>
      </c>
      <c r="O107" t="s">
        <v>1</v>
      </c>
      <c r="P107">
        <v>24</v>
      </c>
      <c r="Q107"/>
      <c r="R107">
        <v>0</v>
      </c>
      <c r="S107" t="s">
        <v>1</v>
      </c>
      <c r="T107">
        <v>60</v>
      </c>
      <c r="U107"/>
      <c r="V107">
        <v>-60</v>
      </c>
      <c r="W107"/>
      <c r="X107"/>
      <c r="Y107"/>
      <c r="Z107" s="88">
        <v>0</v>
      </c>
      <c r="AA107"/>
      <c r="AB107" s="87">
        <v>0</v>
      </c>
      <c r="AC107" s="87" t="s">
        <v>1</v>
      </c>
      <c r="AD107" s="87">
        <v>20</v>
      </c>
      <c r="AE107" s="131"/>
      <c r="AF107" s="135"/>
    </row>
    <row r="108" spans="1:32">
      <c r="A108" s="130">
        <v>71</v>
      </c>
      <c r="B108" t="s">
        <v>160</v>
      </c>
      <c r="C108" t="s">
        <v>146</v>
      </c>
      <c r="G108">
        <v>3</v>
      </c>
      <c r="H108">
        <v>12</v>
      </c>
      <c r="I108"/>
      <c r="J108">
        <v>0</v>
      </c>
      <c r="K108">
        <v>0</v>
      </c>
      <c r="L108">
        <v>12</v>
      </c>
      <c r="M108"/>
      <c r="N108">
        <v>0</v>
      </c>
      <c r="O108" t="s">
        <v>1</v>
      </c>
      <c r="P108">
        <v>24</v>
      </c>
      <c r="Q108"/>
      <c r="R108">
        <v>0</v>
      </c>
      <c r="S108" t="s">
        <v>1</v>
      </c>
      <c r="T108">
        <v>60</v>
      </c>
      <c r="U108"/>
      <c r="V108">
        <v>-60</v>
      </c>
      <c r="W108"/>
      <c r="X108"/>
      <c r="Y108"/>
      <c r="Z108" s="88">
        <v>0</v>
      </c>
      <c r="AA108"/>
      <c r="AB108" s="87">
        <v>0</v>
      </c>
      <c r="AC108" s="87" t="s">
        <v>1</v>
      </c>
      <c r="AD108" s="87">
        <v>20</v>
      </c>
      <c r="AE108" s="131"/>
      <c r="AF108" s="135"/>
    </row>
    <row r="109" spans="1:32">
      <c r="A109" s="130">
        <v>72</v>
      </c>
      <c r="B109" t="s">
        <v>159</v>
      </c>
      <c r="C109" t="s">
        <v>146</v>
      </c>
      <c r="G109">
        <v>3</v>
      </c>
      <c r="H109">
        <v>12</v>
      </c>
      <c r="I109"/>
      <c r="J109">
        <v>0</v>
      </c>
      <c r="K109">
        <v>0</v>
      </c>
      <c r="L109">
        <v>12</v>
      </c>
      <c r="M109"/>
      <c r="N109">
        <v>0</v>
      </c>
      <c r="O109" t="s">
        <v>1</v>
      </c>
      <c r="P109">
        <v>24</v>
      </c>
      <c r="Q109"/>
      <c r="R109">
        <v>0</v>
      </c>
      <c r="S109" t="s">
        <v>1</v>
      </c>
      <c r="T109">
        <v>60</v>
      </c>
      <c r="U109"/>
      <c r="V109">
        <v>-60</v>
      </c>
      <c r="W109"/>
      <c r="X109"/>
      <c r="Y109"/>
      <c r="Z109" s="88">
        <v>0</v>
      </c>
      <c r="AA109"/>
      <c r="AB109" s="87">
        <v>0</v>
      </c>
      <c r="AC109" s="87" t="s">
        <v>1</v>
      </c>
      <c r="AD109" s="87">
        <v>20</v>
      </c>
      <c r="AE109" s="131"/>
      <c r="AF109" s="135"/>
    </row>
    <row r="110" spans="1:32">
      <c r="A110" s="130">
        <v>73</v>
      </c>
      <c r="B110" t="s">
        <v>169</v>
      </c>
      <c r="C110" t="s">
        <v>146</v>
      </c>
      <c r="G110">
        <v>3</v>
      </c>
      <c r="H110">
        <v>12</v>
      </c>
      <c r="I110"/>
      <c r="J110">
        <v>0</v>
      </c>
      <c r="K110">
        <v>0</v>
      </c>
      <c r="L110">
        <v>12</v>
      </c>
      <c r="M110"/>
      <c r="N110">
        <v>0</v>
      </c>
      <c r="O110" t="s">
        <v>1</v>
      </c>
      <c r="P110">
        <v>24</v>
      </c>
      <c r="Q110"/>
      <c r="R110">
        <v>0</v>
      </c>
      <c r="S110" t="s">
        <v>1</v>
      </c>
      <c r="T110">
        <v>60</v>
      </c>
      <c r="U110"/>
      <c r="V110">
        <v>-60</v>
      </c>
      <c r="W110"/>
      <c r="X110"/>
      <c r="Y110"/>
      <c r="Z110" s="88">
        <v>0</v>
      </c>
      <c r="AA110"/>
      <c r="AB110" s="87">
        <v>0</v>
      </c>
      <c r="AC110" s="87" t="s">
        <v>1</v>
      </c>
      <c r="AD110" s="87">
        <v>20</v>
      </c>
      <c r="AE110" s="131"/>
      <c r="AF110" s="135"/>
    </row>
    <row r="111" spans="1:32">
      <c r="Z111" s="110"/>
      <c r="AF111" s="131"/>
    </row>
  </sheetData>
  <mergeCells count="4">
    <mergeCell ref="A3:AD3"/>
    <mergeCell ref="X5:AD5"/>
    <mergeCell ref="A32:AD32"/>
    <mergeCell ref="A1:AD1"/>
  </mergeCells>
  <phoneticPr fontId="23" type="noConversion"/>
  <printOptions horizontalCentered="1"/>
  <pageMargins left="0.19685039370078741" right="0.19685039370078741" top="0.39370078740157483" bottom="0" header="0.51181102362204722" footer="0.51181102362204722"/>
  <pageSetup paperSize="9" scale="56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>
    <pageSetUpPr fitToPage="1"/>
  </sheetPr>
  <dimension ref="A1:M16"/>
  <sheetViews>
    <sheetView zoomScale="101" zoomScaleNormal="101" workbookViewId="0"/>
  </sheetViews>
  <sheetFormatPr baseColWidth="10" defaultColWidth="12.5703125" defaultRowHeight="14.25"/>
  <cols>
    <col min="1" max="1" width="31" style="160" bestFit="1" customWidth="1"/>
    <col min="2" max="12" width="8.140625" style="160" customWidth="1"/>
    <col min="13" max="13" width="7" style="160" customWidth="1"/>
    <col min="14" max="16384" width="12.5703125" style="160"/>
  </cols>
  <sheetData>
    <row r="1" spans="1:13" ht="33.75">
      <c r="B1" s="170" t="s">
        <v>148</v>
      </c>
    </row>
    <row r="2" spans="1:13" ht="17.25" customHeight="1">
      <c r="A2" s="158"/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</row>
    <row r="3" spans="1:13" ht="162.75">
      <c r="A3" s="169"/>
      <c r="B3" s="161" t="s">
        <v>74</v>
      </c>
      <c r="C3" s="161" t="s">
        <v>168</v>
      </c>
      <c r="D3" s="161" t="s">
        <v>86</v>
      </c>
      <c r="E3" s="161" t="s">
        <v>93</v>
      </c>
      <c r="F3" s="161" t="s">
        <v>99</v>
      </c>
      <c r="G3" s="161" t="s">
        <v>106</v>
      </c>
      <c r="H3" s="161" t="s">
        <v>113</v>
      </c>
      <c r="I3" s="161" t="s">
        <v>121</v>
      </c>
      <c r="J3" s="161" t="s">
        <v>127</v>
      </c>
      <c r="K3" s="161" t="s">
        <v>133</v>
      </c>
      <c r="L3" s="161" t="s">
        <v>146</v>
      </c>
      <c r="M3" s="162"/>
    </row>
    <row r="4" spans="1:13" ht="30" customHeight="1">
      <c r="A4" s="163" t="s">
        <v>74</v>
      </c>
      <c r="B4" s="164"/>
      <c r="C4" s="301" t="s">
        <v>251</v>
      </c>
      <c r="D4" s="354" t="s">
        <v>183</v>
      </c>
      <c r="E4" s="301" t="s">
        <v>293</v>
      </c>
      <c r="F4" s="354" t="s">
        <v>319</v>
      </c>
      <c r="G4" s="354" t="s">
        <v>231</v>
      </c>
      <c r="H4" s="301" t="s">
        <v>300</v>
      </c>
      <c r="I4" s="354" t="s">
        <v>302</v>
      </c>
      <c r="J4" s="301" t="s">
        <v>177</v>
      </c>
      <c r="K4" s="354" t="s">
        <v>172</v>
      </c>
      <c r="L4" s="354" t="s">
        <v>202</v>
      </c>
      <c r="M4" s="171"/>
    </row>
    <row r="5" spans="1:13" ht="30" customHeight="1">
      <c r="A5" s="163" t="s">
        <v>168</v>
      </c>
      <c r="B5" s="354" t="s">
        <v>250</v>
      </c>
      <c r="C5" s="165"/>
      <c r="D5" s="354" t="s">
        <v>179</v>
      </c>
      <c r="E5" s="301" t="s">
        <v>219</v>
      </c>
      <c r="F5" s="354" t="s">
        <v>266</v>
      </c>
      <c r="G5" s="354" t="s">
        <v>234</v>
      </c>
      <c r="H5" s="301" t="s">
        <v>222</v>
      </c>
      <c r="I5" s="301" t="s">
        <v>296</v>
      </c>
      <c r="J5" s="354" t="s">
        <v>281</v>
      </c>
      <c r="K5" s="354" t="s">
        <v>325</v>
      </c>
      <c r="L5" s="301" t="s">
        <v>346</v>
      </c>
      <c r="M5" s="171"/>
    </row>
    <row r="6" spans="1:13" ht="30" customHeight="1">
      <c r="A6" s="163" t="s">
        <v>86</v>
      </c>
      <c r="B6" s="301" t="s">
        <v>184</v>
      </c>
      <c r="C6" s="301" t="s">
        <v>180</v>
      </c>
      <c r="D6" s="165"/>
      <c r="E6" s="301" t="s">
        <v>329</v>
      </c>
      <c r="F6" s="354" t="s">
        <v>341</v>
      </c>
      <c r="G6" s="301" t="s">
        <v>188</v>
      </c>
      <c r="H6" s="301" t="s">
        <v>333</v>
      </c>
      <c r="I6" s="301" t="s">
        <v>276</v>
      </c>
      <c r="J6" s="354" t="s">
        <v>198</v>
      </c>
      <c r="K6" s="354" t="s">
        <v>263</v>
      </c>
      <c r="L6" s="354" t="s">
        <v>260</v>
      </c>
      <c r="M6" s="171"/>
    </row>
    <row r="7" spans="1:13" ht="30" customHeight="1">
      <c r="A7" s="163" t="s">
        <v>93</v>
      </c>
      <c r="B7" s="354" t="s">
        <v>292</v>
      </c>
      <c r="C7" s="354" t="s">
        <v>218</v>
      </c>
      <c r="D7" s="354" t="s">
        <v>328</v>
      </c>
      <c r="E7" s="165"/>
      <c r="F7" s="301" t="s">
        <v>207</v>
      </c>
      <c r="G7" s="354" t="s">
        <v>224</v>
      </c>
      <c r="H7" s="301" t="s">
        <v>241</v>
      </c>
      <c r="I7" s="301" t="s">
        <v>317</v>
      </c>
      <c r="J7" s="301" t="s">
        <v>309</v>
      </c>
      <c r="K7" s="301" t="s">
        <v>195</v>
      </c>
      <c r="L7" s="354" t="s">
        <v>288</v>
      </c>
      <c r="M7" s="171"/>
    </row>
    <row r="8" spans="1:13" ht="30" customHeight="1">
      <c r="A8" s="163" t="s">
        <v>99</v>
      </c>
      <c r="B8" s="301" t="s">
        <v>320</v>
      </c>
      <c r="C8" s="301" t="s">
        <v>267</v>
      </c>
      <c r="D8" s="301" t="s">
        <v>342</v>
      </c>
      <c r="E8" s="354" t="s">
        <v>206</v>
      </c>
      <c r="F8" s="165"/>
      <c r="G8" s="301" t="s">
        <v>323</v>
      </c>
      <c r="H8" s="354" t="s">
        <v>272</v>
      </c>
      <c r="I8" s="354" t="s">
        <v>278</v>
      </c>
      <c r="J8" s="301" t="s">
        <v>192</v>
      </c>
      <c r="K8" s="354" t="s">
        <v>256</v>
      </c>
      <c r="L8" s="301" t="s">
        <v>346</v>
      </c>
      <c r="M8" s="171"/>
    </row>
    <row r="9" spans="1:13" ht="30" customHeight="1">
      <c r="A9" s="163" t="s">
        <v>106</v>
      </c>
      <c r="B9" s="301" t="s">
        <v>232</v>
      </c>
      <c r="C9" s="301" t="s">
        <v>235</v>
      </c>
      <c r="D9" s="354" t="s">
        <v>187</v>
      </c>
      <c r="E9" s="301" t="s">
        <v>225</v>
      </c>
      <c r="F9" s="354" t="s">
        <v>322</v>
      </c>
      <c r="G9" s="165"/>
      <c r="H9" s="301" t="s">
        <v>229</v>
      </c>
      <c r="I9" s="354" t="s">
        <v>305</v>
      </c>
      <c r="J9" s="354" t="s">
        <v>284</v>
      </c>
      <c r="K9" s="301" t="s">
        <v>313</v>
      </c>
      <c r="L9" s="354" t="s">
        <v>210</v>
      </c>
      <c r="M9" s="171"/>
    </row>
    <row r="10" spans="1:13" ht="30" customHeight="1">
      <c r="A10" s="163" t="s">
        <v>113</v>
      </c>
      <c r="B10" s="354" t="s">
        <v>299</v>
      </c>
      <c r="C10" s="354" t="s">
        <v>221</v>
      </c>
      <c r="D10" s="354" t="s">
        <v>332</v>
      </c>
      <c r="E10" s="354" t="s">
        <v>240</v>
      </c>
      <c r="F10" s="301" t="s">
        <v>273</v>
      </c>
      <c r="G10" s="354" t="s">
        <v>228</v>
      </c>
      <c r="H10" s="165"/>
      <c r="I10" s="301" t="s">
        <v>339</v>
      </c>
      <c r="J10" s="301" t="s">
        <v>336</v>
      </c>
      <c r="K10" s="301" t="s">
        <v>270</v>
      </c>
      <c r="L10" s="301" t="s">
        <v>346</v>
      </c>
      <c r="M10" s="171"/>
    </row>
    <row r="11" spans="1:13" ht="30" customHeight="1">
      <c r="A11" s="163" t="s">
        <v>121</v>
      </c>
      <c r="B11" s="301" t="s">
        <v>303</v>
      </c>
      <c r="C11" s="354" t="s">
        <v>295</v>
      </c>
      <c r="D11" s="354" t="s">
        <v>275</v>
      </c>
      <c r="E11" s="354" t="s">
        <v>316</v>
      </c>
      <c r="F11" s="301" t="s">
        <v>279</v>
      </c>
      <c r="G11" s="301" t="s">
        <v>306</v>
      </c>
      <c r="H11" s="354" t="s">
        <v>338</v>
      </c>
      <c r="I11" s="165"/>
      <c r="J11" s="301" t="s">
        <v>248</v>
      </c>
      <c r="K11" s="354" t="s">
        <v>253</v>
      </c>
      <c r="L11" s="301" t="s">
        <v>245</v>
      </c>
      <c r="M11" s="171"/>
    </row>
    <row r="12" spans="1:13" ht="30" customHeight="1">
      <c r="A12" s="163" t="s">
        <v>127</v>
      </c>
      <c r="B12" s="354" t="s">
        <v>176</v>
      </c>
      <c r="C12" s="301" t="s">
        <v>282</v>
      </c>
      <c r="D12" s="301" t="s">
        <v>199</v>
      </c>
      <c r="E12" s="354" t="s">
        <v>308</v>
      </c>
      <c r="F12" s="354" t="s">
        <v>191</v>
      </c>
      <c r="G12" s="301" t="s">
        <v>285</v>
      </c>
      <c r="H12" s="354" t="s">
        <v>335</v>
      </c>
      <c r="I12" s="354" t="s">
        <v>247</v>
      </c>
      <c r="J12" s="165"/>
      <c r="K12" s="301" t="s">
        <v>216</v>
      </c>
      <c r="L12" s="301" t="s">
        <v>238</v>
      </c>
      <c r="M12" s="171"/>
    </row>
    <row r="13" spans="1:13" ht="30" customHeight="1">
      <c r="A13" s="163" t="s">
        <v>133</v>
      </c>
      <c r="B13" s="301" t="s">
        <v>173</v>
      </c>
      <c r="C13" s="301" t="s">
        <v>326</v>
      </c>
      <c r="D13" s="301" t="s">
        <v>264</v>
      </c>
      <c r="E13" s="354" t="s">
        <v>194</v>
      </c>
      <c r="F13" s="301" t="s">
        <v>257</v>
      </c>
      <c r="G13" s="354" t="s">
        <v>312</v>
      </c>
      <c r="H13" s="354" t="s">
        <v>269</v>
      </c>
      <c r="I13" s="301" t="s">
        <v>254</v>
      </c>
      <c r="J13" s="354" t="s">
        <v>215</v>
      </c>
      <c r="K13" s="165"/>
      <c r="L13" s="354" t="s">
        <v>266</v>
      </c>
      <c r="M13" s="171"/>
    </row>
    <row r="14" spans="1:13" ht="30" customHeight="1">
      <c r="A14" s="163" t="s">
        <v>146</v>
      </c>
      <c r="B14" s="301" t="s">
        <v>203</v>
      </c>
      <c r="C14" s="354" t="s">
        <v>345</v>
      </c>
      <c r="D14" s="301" t="s">
        <v>261</v>
      </c>
      <c r="E14" s="301" t="s">
        <v>289</v>
      </c>
      <c r="F14" s="354" t="s">
        <v>345</v>
      </c>
      <c r="G14" s="301" t="s">
        <v>211</v>
      </c>
      <c r="H14" s="354" t="s">
        <v>345</v>
      </c>
      <c r="I14" s="354" t="s">
        <v>244</v>
      </c>
      <c r="J14" s="354" t="s">
        <v>237</v>
      </c>
      <c r="K14" s="301" t="s">
        <v>267</v>
      </c>
      <c r="L14" s="165"/>
      <c r="M14" s="171"/>
    </row>
    <row r="15" spans="1:13" ht="25.5">
      <c r="B15" s="172"/>
      <c r="C15" s="172"/>
      <c r="D15" s="172"/>
      <c r="E15" s="172"/>
      <c r="F15" s="172"/>
      <c r="G15" s="172"/>
      <c r="H15" s="172"/>
      <c r="I15" s="172"/>
      <c r="J15" s="172"/>
      <c r="K15" s="172"/>
      <c r="L15" s="172"/>
    </row>
    <row r="16" spans="1:13">
      <c r="B16" s="166"/>
      <c r="C16" s="167" t="s">
        <v>34</v>
      </c>
      <c r="D16" s="168" t="s">
        <v>35</v>
      </c>
    </row>
  </sheetData>
  <phoneticPr fontId="23" type="noConversion"/>
  <pageMargins left="0.78740157499999996" right="0.78740157499999996" top="0.984251969" bottom="0.984251969" header="0.4921259845" footer="0.4921259845"/>
  <pageSetup paperSize="9" scale="7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/>
  <dimension ref="A1:M46"/>
  <sheetViews>
    <sheetView workbookViewId="0"/>
  </sheetViews>
  <sheetFormatPr baseColWidth="10" defaultRowHeight="12.75"/>
  <cols>
    <col min="1" max="1" width="27.5703125" style="82" bestFit="1" customWidth="1"/>
    <col min="2" max="2" width="22.85546875" style="82" bestFit="1" customWidth="1"/>
    <col min="3" max="3" width="22.42578125" style="82" bestFit="1" customWidth="1"/>
    <col min="4" max="4" width="22.5703125" style="82" bestFit="1" customWidth="1"/>
    <col min="5" max="5" width="19.85546875" style="82" bestFit="1" customWidth="1"/>
    <col min="6" max="6" width="19.28515625" style="82" bestFit="1" customWidth="1"/>
    <col min="7" max="7" width="24.42578125" style="82" bestFit="1" customWidth="1"/>
    <col min="8" max="8" width="21.42578125" style="82" bestFit="1" customWidth="1"/>
    <col min="9" max="9" width="27.5703125" style="82" bestFit="1" customWidth="1"/>
    <col min="10" max="10" width="20.85546875" style="82" bestFit="1" customWidth="1"/>
    <col min="11" max="11" width="25" style="82" bestFit="1" customWidth="1"/>
    <col min="12" max="12" width="17.85546875" style="82" bestFit="1" customWidth="1"/>
    <col min="13" max="13" width="17.7109375" style="82" bestFit="1" customWidth="1"/>
    <col min="14" max="16384" width="11.42578125" style="82"/>
  </cols>
  <sheetData>
    <row r="1" spans="1:13">
      <c r="A1" s="82">
        <v>11</v>
      </c>
      <c r="B1" s="82">
        <v>1</v>
      </c>
      <c r="C1" s="82">
        <v>9</v>
      </c>
      <c r="D1" s="82">
        <v>5</v>
      </c>
      <c r="E1" s="82">
        <v>12</v>
      </c>
      <c r="F1" s="82">
        <v>9</v>
      </c>
      <c r="G1" s="82">
        <v>4</v>
      </c>
      <c r="H1" s="82">
        <v>7</v>
      </c>
      <c r="I1" s="82">
        <v>4</v>
      </c>
      <c r="J1" s="82">
        <v>9</v>
      </c>
      <c r="K1" s="82">
        <v>6</v>
      </c>
      <c r="L1" s="82">
        <v>6</v>
      </c>
      <c r="M1" s="82">
        <v>4</v>
      </c>
    </row>
    <row r="2" spans="1:13">
      <c r="A2" s="82" t="s">
        <v>168</v>
      </c>
      <c r="B2" s="82" t="s">
        <v>16</v>
      </c>
      <c r="C2" s="82" t="s">
        <v>168</v>
      </c>
      <c r="D2" s="82" t="s">
        <v>86</v>
      </c>
      <c r="E2" s="82" t="s">
        <v>113</v>
      </c>
      <c r="F2" s="82" t="s">
        <v>146</v>
      </c>
      <c r="G2" s="82" t="s">
        <v>121</v>
      </c>
      <c r="H2" s="82" t="s">
        <v>74</v>
      </c>
      <c r="I2" s="82" t="s">
        <v>93</v>
      </c>
      <c r="J2" s="82" t="s">
        <v>99</v>
      </c>
      <c r="K2" s="82" t="s">
        <v>106</v>
      </c>
      <c r="L2" s="82" t="s">
        <v>127</v>
      </c>
      <c r="M2" s="82" t="s">
        <v>133</v>
      </c>
    </row>
    <row r="3" spans="1:13">
      <c r="A3" s="82" t="s">
        <v>86</v>
      </c>
      <c r="B3" s="82" t="s">
        <v>148</v>
      </c>
      <c r="C3" s="82" t="s">
        <v>165</v>
      </c>
      <c r="D3" s="82" t="s">
        <v>88</v>
      </c>
      <c r="E3" s="82" t="s">
        <v>165</v>
      </c>
      <c r="F3" s="82" t="s">
        <v>161</v>
      </c>
      <c r="G3" s="82" t="s">
        <v>122</v>
      </c>
      <c r="H3" s="82" t="s">
        <v>76</v>
      </c>
      <c r="I3" s="82" t="s">
        <v>96</v>
      </c>
      <c r="J3" s="82" t="s">
        <v>165</v>
      </c>
      <c r="K3" s="82" t="s">
        <v>107</v>
      </c>
      <c r="L3" s="82" t="s">
        <v>128</v>
      </c>
      <c r="M3" s="82" t="s">
        <v>137</v>
      </c>
    </row>
    <row r="4" spans="1:13">
      <c r="A4" s="82" t="s">
        <v>113</v>
      </c>
      <c r="C4" s="82" t="s">
        <v>164</v>
      </c>
      <c r="D4" s="82" t="s">
        <v>87</v>
      </c>
      <c r="E4" s="82" t="s">
        <v>164</v>
      </c>
      <c r="F4" s="82" t="s">
        <v>160</v>
      </c>
      <c r="G4" s="82" t="s">
        <v>123</v>
      </c>
      <c r="H4" s="82" t="s">
        <v>78</v>
      </c>
      <c r="I4" s="82" t="s">
        <v>92</v>
      </c>
      <c r="J4" s="82" t="s">
        <v>164</v>
      </c>
      <c r="K4" s="82" t="s">
        <v>109</v>
      </c>
      <c r="L4" s="82" t="s">
        <v>126</v>
      </c>
      <c r="M4" s="82" t="s">
        <v>135</v>
      </c>
    </row>
    <row r="5" spans="1:13">
      <c r="A5" s="82" t="s">
        <v>146</v>
      </c>
      <c r="C5" s="82" t="s">
        <v>163</v>
      </c>
      <c r="D5" s="82" t="s">
        <v>98</v>
      </c>
      <c r="E5" s="82" t="s">
        <v>163</v>
      </c>
      <c r="F5" s="82" t="s">
        <v>159</v>
      </c>
      <c r="G5" s="82" t="s">
        <v>120</v>
      </c>
      <c r="H5" s="82" t="s">
        <v>155</v>
      </c>
      <c r="I5" s="82" t="s">
        <v>95</v>
      </c>
      <c r="J5" s="82" t="s">
        <v>163</v>
      </c>
      <c r="K5" s="82" t="s">
        <v>108</v>
      </c>
      <c r="L5" s="82" t="s">
        <v>129</v>
      </c>
      <c r="M5" s="82" t="s">
        <v>136</v>
      </c>
    </row>
    <row r="6" spans="1:13">
      <c r="A6" s="82" t="s">
        <v>121</v>
      </c>
      <c r="C6" s="82" t="s">
        <v>162</v>
      </c>
      <c r="D6" s="82" t="s">
        <v>89</v>
      </c>
      <c r="E6" s="82" t="s">
        <v>162</v>
      </c>
      <c r="F6" s="82" t="s">
        <v>169</v>
      </c>
      <c r="G6" s="82" t="s">
        <v>124</v>
      </c>
      <c r="H6" s="82" t="s">
        <v>77</v>
      </c>
      <c r="I6" s="82" t="s">
        <v>94</v>
      </c>
      <c r="J6" s="82" t="s">
        <v>162</v>
      </c>
      <c r="K6" s="82" t="s">
        <v>105</v>
      </c>
      <c r="L6" s="82" t="s">
        <v>131</v>
      </c>
      <c r="M6" s="82" t="s">
        <v>134</v>
      </c>
    </row>
    <row r="7" spans="1:13">
      <c r="A7" s="82" t="s">
        <v>74</v>
      </c>
      <c r="C7" s="82" t="s">
        <v>83</v>
      </c>
      <c r="D7" s="82" t="s">
        <v>90</v>
      </c>
      <c r="E7" s="82" t="s">
        <v>115</v>
      </c>
      <c r="F7" s="82" t="s">
        <v>141</v>
      </c>
      <c r="H7" s="82" t="s">
        <v>75</v>
      </c>
      <c r="J7" s="82" t="s">
        <v>102</v>
      </c>
      <c r="K7" s="82" t="s">
        <v>110</v>
      </c>
      <c r="L7" s="82" t="s">
        <v>130</v>
      </c>
    </row>
    <row r="8" spans="1:13">
      <c r="A8" s="82" t="s">
        <v>93</v>
      </c>
      <c r="C8" s="82" t="s">
        <v>84</v>
      </c>
      <c r="E8" s="82" t="s">
        <v>116</v>
      </c>
      <c r="F8" s="82" t="s">
        <v>140</v>
      </c>
      <c r="H8" s="82" t="s">
        <v>79</v>
      </c>
      <c r="J8" s="82" t="s">
        <v>101</v>
      </c>
      <c r="K8" s="82" t="s">
        <v>139</v>
      </c>
    </row>
    <row r="9" spans="1:13">
      <c r="A9" s="82" t="s">
        <v>99</v>
      </c>
      <c r="C9" s="82" t="s">
        <v>82</v>
      </c>
      <c r="E9" s="82" t="s">
        <v>117</v>
      </c>
      <c r="F9" s="82" t="s">
        <v>142</v>
      </c>
      <c r="H9" s="82" t="s">
        <v>147</v>
      </c>
      <c r="J9" s="82" t="s">
        <v>100</v>
      </c>
      <c r="L9" s="82" t="s">
        <v>138</v>
      </c>
    </row>
    <row r="10" spans="1:13">
      <c r="A10" s="82" t="s">
        <v>106</v>
      </c>
      <c r="C10" s="82" t="s">
        <v>81</v>
      </c>
      <c r="E10" s="82" t="s">
        <v>157</v>
      </c>
      <c r="F10" s="82" t="s">
        <v>144</v>
      </c>
      <c r="J10" s="82" t="s">
        <v>103</v>
      </c>
    </row>
    <row r="11" spans="1:13">
      <c r="A11" s="82" t="s">
        <v>127</v>
      </c>
      <c r="C11" s="82" t="s">
        <v>166</v>
      </c>
      <c r="E11" s="82" t="s">
        <v>114</v>
      </c>
      <c r="J11" s="82" t="s">
        <v>156</v>
      </c>
    </row>
    <row r="12" spans="1:13">
      <c r="A12" s="82" t="s">
        <v>133</v>
      </c>
      <c r="E12" s="82" t="s">
        <v>112</v>
      </c>
      <c r="F12" s="82" t="s">
        <v>158</v>
      </c>
    </row>
    <row r="13" spans="1:13">
      <c r="E13" s="82" t="s">
        <v>143</v>
      </c>
    </row>
    <row r="14" spans="1:13">
      <c r="E14" s="82" t="s">
        <v>118</v>
      </c>
    </row>
    <row r="33" spans="1:2">
      <c r="A33" s="68"/>
    </row>
    <row r="44" spans="1:2">
      <c r="B44" s="83"/>
    </row>
    <row r="46" spans="1:2">
      <c r="B46" s="83"/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3"/>
  <dimension ref="A1:BC1112"/>
  <sheetViews>
    <sheetView showGridLines="0" zoomScale="70" zoomScaleNormal="70" workbookViewId="0">
      <selection activeCell="AH26" sqref="AH26:AI26"/>
    </sheetView>
  </sheetViews>
  <sheetFormatPr baseColWidth="10" defaultColWidth="0" defaultRowHeight="0" customHeight="1" zeroHeight="1"/>
  <cols>
    <col min="1" max="2" width="2.42578125" style="232" customWidth="1"/>
    <col min="3" max="8" width="2.42578125" style="234" customWidth="1"/>
    <col min="9" max="21" width="2.140625" style="234" customWidth="1"/>
    <col min="22" max="36" width="2.140625" style="232" customWidth="1"/>
    <col min="37" max="37" width="1.42578125" style="232" customWidth="1"/>
    <col min="38" max="38" width="4.140625" style="232" hidden="1" customWidth="1"/>
    <col min="39" max="39" width="5.5703125" style="234" hidden="1" customWidth="1"/>
    <col min="40" max="40" width="2.140625" style="234" customWidth="1"/>
    <col min="41" max="42" width="2.140625" style="232" customWidth="1"/>
    <col min="43" max="43" width="2.42578125" style="232" customWidth="1"/>
    <col min="44" max="44" width="1.28515625" style="232" customWidth="1"/>
    <col min="45" max="45" width="3" style="232" customWidth="1"/>
    <col min="46" max="46" width="2.140625" style="232" customWidth="1"/>
    <col min="47" max="47" width="1.28515625" style="232" customWidth="1"/>
    <col min="48" max="48" width="3.140625" style="234" customWidth="1"/>
    <col min="49" max="49" width="2.140625" style="234" customWidth="1"/>
    <col min="50" max="50" width="2.42578125" style="233" customWidth="1"/>
    <col min="51" max="55" width="2.42578125" style="232" hidden="1" customWidth="1"/>
    <col min="56" max="16384" width="0" style="232" hidden="1"/>
  </cols>
  <sheetData>
    <row r="1" spans="1:50" ht="21.95" customHeight="1">
      <c r="A1" s="265">
        <v>1</v>
      </c>
      <c r="B1" s="265"/>
      <c r="C1" s="266"/>
      <c r="D1" s="266"/>
      <c r="E1" s="266"/>
      <c r="F1" s="266"/>
      <c r="G1" s="266"/>
      <c r="H1" s="266"/>
      <c r="I1" s="266"/>
      <c r="J1" s="266"/>
      <c r="K1" s="266"/>
      <c r="L1" s="266"/>
      <c r="M1" s="382"/>
      <c r="N1" s="382"/>
      <c r="O1" s="382"/>
      <c r="P1" s="382"/>
      <c r="Q1" s="382"/>
      <c r="R1" s="382"/>
      <c r="S1" s="382"/>
      <c r="T1" s="382"/>
      <c r="U1" s="382"/>
      <c r="V1" s="382"/>
      <c r="W1" s="382"/>
      <c r="X1" s="382"/>
      <c r="Y1" s="382"/>
      <c r="Z1" s="382"/>
      <c r="AA1" s="382"/>
      <c r="AB1" s="382"/>
      <c r="AC1" s="382"/>
      <c r="AD1" s="382"/>
      <c r="AE1" s="265"/>
      <c r="AF1" s="265"/>
      <c r="AG1" s="265"/>
      <c r="AH1" s="265"/>
      <c r="AI1" s="265"/>
      <c r="AJ1" s="265"/>
      <c r="AK1" s="265"/>
      <c r="AL1" s="265"/>
      <c r="AM1" s="266"/>
      <c r="AN1" s="383" t="s">
        <v>4</v>
      </c>
      <c r="AO1" s="383"/>
      <c r="AP1" s="383"/>
      <c r="AQ1" s="384"/>
      <c r="AR1" s="384"/>
      <c r="AS1" s="384"/>
      <c r="AT1" s="384"/>
      <c r="AU1" s="384"/>
      <c r="AV1" s="384"/>
      <c r="AW1" s="271"/>
      <c r="AX1" s="265"/>
    </row>
    <row r="2" spans="1:50" ht="21.95" customHeight="1">
      <c r="A2" s="265"/>
      <c r="B2" s="265"/>
      <c r="C2" s="282" t="s">
        <v>11</v>
      </c>
      <c r="D2" s="269"/>
      <c r="E2" s="269"/>
      <c r="F2" s="269"/>
      <c r="G2" s="269"/>
      <c r="H2" s="269"/>
      <c r="I2" s="269"/>
      <c r="J2" s="385"/>
      <c r="K2" s="385"/>
      <c r="L2" s="385"/>
      <c r="M2" s="385"/>
      <c r="N2" s="385"/>
      <c r="O2" s="385"/>
      <c r="P2" s="385"/>
      <c r="Q2" s="385"/>
      <c r="R2" s="385"/>
      <c r="S2" s="385"/>
      <c r="T2" s="385"/>
      <c r="U2" s="385"/>
      <c r="V2" s="385"/>
      <c r="W2" s="385"/>
      <c r="X2" s="385"/>
      <c r="Y2" s="385"/>
      <c r="Z2" s="385"/>
      <c r="AA2" s="385"/>
      <c r="AB2" s="385"/>
      <c r="AC2" s="385"/>
      <c r="AD2" s="386"/>
      <c r="AE2" s="281"/>
      <c r="AF2" s="281"/>
      <c r="AG2" s="281"/>
      <c r="AH2" s="281"/>
      <c r="AI2" s="281"/>
      <c r="AJ2" s="281"/>
      <c r="AK2" s="281"/>
      <c r="AL2" s="281"/>
      <c r="AM2" s="281"/>
      <c r="AN2" s="281"/>
      <c r="AO2" s="281"/>
      <c r="AP2" s="281"/>
      <c r="AQ2" s="281"/>
      <c r="AR2" s="281"/>
      <c r="AS2" s="281"/>
      <c r="AT2" s="281"/>
      <c r="AU2" s="281"/>
      <c r="AV2" s="281"/>
      <c r="AW2" s="265"/>
      <c r="AX2" s="265"/>
    </row>
    <row r="3" spans="1:50" ht="21.95" customHeight="1">
      <c r="A3" s="265"/>
      <c r="B3" s="265"/>
      <c r="C3" s="387"/>
      <c r="D3" s="387"/>
      <c r="E3" s="387"/>
      <c r="F3" s="387"/>
      <c r="G3" s="387"/>
      <c r="H3" s="387"/>
      <c r="I3" s="387"/>
      <c r="J3" s="387"/>
      <c r="K3" s="387"/>
      <c r="L3" s="387"/>
      <c r="M3" s="387"/>
      <c r="N3" s="387"/>
      <c r="O3" s="387"/>
      <c r="P3" s="280" t="s">
        <v>0</v>
      </c>
      <c r="Q3" s="388"/>
      <c r="R3" s="388"/>
      <c r="S3" s="388"/>
      <c r="T3" s="388"/>
      <c r="U3" s="388"/>
      <c r="V3" s="388"/>
      <c r="W3" s="388"/>
      <c r="X3" s="388"/>
      <c r="Y3" s="388"/>
      <c r="Z3" s="388"/>
      <c r="AA3" s="388"/>
      <c r="AB3" s="388"/>
      <c r="AC3" s="388"/>
      <c r="AD3" s="388"/>
      <c r="AE3" s="388"/>
      <c r="AF3" s="388"/>
      <c r="AG3" s="388"/>
      <c r="AH3" s="268"/>
      <c r="AI3" s="389" t="str">
        <f>AN34</f>
        <v/>
      </c>
      <c r="AJ3" s="389"/>
      <c r="AK3" s="279" t="s">
        <v>1</v>
      </c>
      <c r="AL3" s="279"/>
      <c r="AM3" s="279"/>
      <c r="AN3" s="389" t="str">
        <f>AQ34</f>
        <v/>
      </c>
      <c r="AO3" s="389"/>
      <c r="AP3" s="268"/>
      <c r="AQ3" s="268"/>
      <c r="AR3" s="389" t="str">
        <f>AS35</f>
        <v/>
      </c>
      <c r="AS3" s="389"/>
      <c r="AT3" s="279" t="s">
        <v>1</v>
      </c>
      <c r="AU3" s="389" t="str">
        <f>AV35</f>
        <v/>
      </c>
      <c r="AV3" s="389"/>
      <c r="AW3" s="265"/>
      <c r="AX3" s="265"/>
    </row>
    <row r="4" spans="1:50" ht="21.95" customHeight="1">
      <c r="A4" s="265"/>
      <c r="B4" s="265"/>
      <c r="C4" s="279"/>
      <c r="D4" s="279"/>
      <c r="E4" s="279"/>
      <c r="F4" s="279"/>
      <c r="G4" s="279"/>
      <c r="H4" s="279"/>
      <c r="I4" s="279"/>
      <c r="J4" s="279"/>
      <c r="K4" s="279"/>
      <c r="L4" s="279"/>
      <c r="M4" s="279"/>
      <c r="N4" s="279"/>
      <c r="O4" s="279"/>
      <c r="P4" s="280"/>
      <c r="Q4" s="279"/>
      <c r="R4" s="279"/>
      <c r="S4" s="279"/>
      <c r="T4" s="279"/>
      <c r="U4" s="279"/>
      <c r="V4" s="279"/>
      <c r="W4" s="279"/>
      <c r="X4" s="279"/>
      <c r="Y4" s="279"/>
      <c r="Z4" s="279"/>
      <c r="AA4" s="279"/>
      <c r="AB4" s="279"/>
      <c r="AC4" s="279"/>
      <c r="AD4" s="279"/>
      <c r="AE4" s="265"/>
      <c r="AF4" s="265"/>
      <c r="AG4" s="265"/>
      <c r="AH4" s="268"/>
      <c r="AI4" s="268"/>
      <c r="AJ4" s="268"/>
      <c r="AK4" s="279"/>
      <c r="AL4" s="279"/>
      <c r="AM4" s="279"/>
      <c r="AN4" s="267"/>
      <c r="AO4" s="268"/>
      <c r="AP4" s="268"/>
      <c r="AQ4" s="268"/>
      <c r="AR4" s="268"/>
      <c r="AS4" s="268"/>
      <c r="AT4" s="279"/>
      <c r="AU4" s="279"/>
      <c r="AV4" s="267"/>
      <c r="AW4" s="267"/>
      <c r="AX4" s="265"/>
    </row>
    <row r="5" spans="1:50" s="275" customFormat="1" ht="18">
      <c r="A5" s="276"/>
      <c r="B5" s="276"/>
      <c r="C5" s="276"/>
      <c r="D5" s="276"/>
      <c r="E5" s="276"/>
      <c r="F5" s="390" t="s">
        <v>5</v>
      </c>
      <c r="G5" s="390"/>
      <c r="H5" s="390"/>
      <c r="I5" s="390"/>
      <c r="J5" s="390"/>
      <c r="K5" s="390"/>
      <c r="L5" s="390"/>
      <c r="M5" s="390"/>
      <c r="N5" s="390"/>
      <c r="O5" s="390"/>
      <c r="P5" s="390"/>
      <c r="Q5" s="276"/>
      <c r="R5" s="276"/>
      <c r="S5" s="276"/>
      <c r="T5" s="276"/>
      <c r="U5" s="276"/>
      <c r="V5" s="276"/>
      <c r="W5" s="276"/>
      <c r="X5" s="276"/>
      <c r="Y5" s="391" t="s">
        <v>6</v>
      </c>
      <c r="Z5" s="391"/>
      <c r="AA5" s="391"/>
      <c r="AB5" s="391"/>
      <c r="AC5" s="391"/>
      <c r="AD5" s="391"/>
      <c r="AE5" s="391"/>
      <c r="AF5" s="391"/>
      <c r="AG5" s="391"/>
      <c r="AH5" s="391"/>
      <c r="AI5" s="391"/>
      <c r="AJ5" s="278"/>
      <c r="AK5" s="277"/>
      <c r="AL5" s="277"/>
      <c r="AM5" s="277"/>
      <c r="AN5" s="277"/>
      <c r="AO5" s="277"/>
      <c r="AP5" s="277"/>
      <c r="AQ5" s="277"/>
      <c r="AR5" s="277"/>
      <c r="AS5" s="277"/>
      <c r="AT5" s="277"/>
      <c r="AU5" s="277"/>
      <c r="AV5" s="277"/>
      <c r="AW5" s="276"/>
      <c r="AX5" s="276"/>
    </row>
    <row r="6" spans="1:50" ht="21.95" customHeight="1">
      <c r="A6" s="265"/>
      <c r="B6" s="265"/>
      <c r="C6" s="266"/>
      <c r="D6" s="266"/>
      <c r="E6" s="273">
        <v>1</v>
      </c>
      <c r="F6" s="392"/>
      <c r="G6" s="392"/>
      <c r="H6" s="392"/>
      <c r="I6" s="392"/>
      <c r="J6" s="392"/>
      <c r="K6" s="392"/>
      <c r="L6" s="392"/>
      <c r="M6" s="392"/>
      <c r="N6" s="392"/>
      <c r="O6" s="392"/>
      <c r="P6" s="392"/>
      <c r="Q6" s="266"/>
      <c r="R6" s="266"/>
      <c r="S6" s="266"/>
      <c r="T6" s="266"/>
      <c r="U6" s="266"/>
      <c r="V6" s="265"/>
      <c r="W6" s="265"/>
      <c r="X6" s="272">
        <v>5</v>
      </c>
      <c r="Y6" s="392"/>
      <c r="Z6" s="392"/>
      <c r="AA6" s="392"/>
      <c r="AB6" s="392"/>
      <c r="AC6" s="392"/>
      <c r="AD6" s="392"/>
      <c r="AE6" s="392"/>
      <c r="AF6" s="392"/>
      <c r="AG6" s="392"/>
      <c r="AH6" s="392"/>
      <c r="AI6" s="392"/>
      <c r="AJ6" s="271"/>
      <c r="AK6" s="268"/>
      <c r="AL6" s="268"/>
      <c r="AM6" s="267"/>
      <c r="AN6" s="267"/>
      <c r="AO6" s="268"/>
      <c r="AP6" s="268"/>
      <c r="AQ6" s="268"/>
      <c r="AR6" s="268"/>
      <c r="AS6" s="268"/>
      <c r="AT6" s="268"/>
      <c r="AU6" s="268"/>
      <c r="AV6" s="267"/>
      <c r="AW6" s="266"/>
      <c r="AX6" s="265"/>
    </row>
    <row r="7" spans="1:50" ht="21.95" customHeight="1">
      <c r="A7" s="265"/>
      <c r="B7" s="265"/>
      <c r="C7" s="266"/>
      <c r="D7" s="266"/>
      <c r="E7" s="273">
        <v>2</v>
      </c>
      <c r="F7" s="392"/>
      <c r="G7" s="392"/>
      <c r="H7" s="392"/>
      <c r="I7" s="392"/>
      <c r="J7" s="392"/>
      <c r="K7" s="392"/>
      <c r="L7" s="392"/>
      <c r="M7" s="392"/>
      <c r="N7" s="392"/>
      <c r="O7" s="392"/>
      <c r="P7" s="392"/>
      <c r="Q7" s="266"/>
      <c r="R7" s="266"/>
      <c r="S7" s="266"/>
      <c r="T7" s="266"/>
      <c r="U7" s="266"/>
      <c r="V7" s="265"/>
      <c r="W7" s="265"/>
      <c r="X7" s="272">
        <v>6</v>
      </c>
      <c r="Y7" s="392"/>
      <c r="Z7" s="392"/>
      <c r="AA7" s="392"/>
      <c r="AB7" s="392"/>
      <c r="AC7" s="392"/>
      <c r="AD7" s="392"/>
      <c r="AE7" s="392"/>
      <c r="AF7" s="392"/>
      <c r="AG7" s="392"/>
      <c r="AH7" s="392"/>
      <c r="AI7" s="392"/>
      <c r="AJ7" s="271"/>
      <c r="AK7" s="268"/>
      <c r="AL7" s="268"/>
      <c r="AM7" s="267"/>
      <c r="AN7" s="267"/>
      <c r="AO7" s="274"/>
      <c r="AP7" s="268"/>
      <c r="AQ7" s="268"/>
      <c r="AR7" s="268"/>
      <c r="AS7" s="268"/>
      <c r="AT7" s="268"/>
      <c r="AU7" s="268"/>
      <c r="AV7" s="267"/>
      <c r="AW7" s="266"/>
      <c r="AX7" s="265"/>
    </row>
    <row r="8" spans="1:50" ht="21.95" customHeight="1">
      <c r="A8" s="265"/>
      <c r="B8" s="265"/>
      <c r="C8" s="266"/>
      <c r="D8" s="266"/>
      <c r="E8" s="273">
        <v>3</v>
      </c>
      <c r="F8" s="392"/>
      <c r="G8" s="392"/>
      <c r="H8" s="392"/>
      <c r="I8" s="392"/>
      <c r="J8" s="392"/>
      <c r="K8" s="392"/>
      <c r="L8" s="392"/>
      <c r="M8" s="392"/>
      <c r="N8" s="392"/>
      <c r="O8" s="392"/>
      <c r="P8" s="392"/>
      <c r="Q8" s="266"/>
      <c r="R8" s="266"/>
      <c r="S8" s="266"/>
      <c r="T8" s="266"/>
      <c r="U8" s="266"/>
      <c r="V8" s="265"/>
      <c r="W8" s="265"/>
      <c r="X8" s="272">
        <v>7</v>
      </c>
      <c r="Y8" s="392"/>
      <c r="Z8" s="392"/>
      <c r="AA8" s="392"/>
      <c r="AB8" s="392"/>
      <c r="AC8" s="392"/>
      <c r="AD8" s="392"/>
      <c r="AE8" s="392"/>
      <c r="AF8" s="392"/>
      <c r="AG8" s="392"/>
      <c r="AH8" s="392"/>
      <c r="AI8" s="392"/>
      <c r="AJ8" s="271"/>
      <c r="AK8" s="268"/>
      <c r="AL8" s="268"/>
      <c r="AM8" s="267"/>
      <c r="AN8" s="267"/>
      <c r="AO8" s="268"/>
      <c r="AP8" s="268"/>
      <c r="AQ8" s="268"/>
      <c r="AR8" s="268"/>
      <c r="AS8" s="268"/>
      <c r="AT8" s="268"/>
      <c r="AU8" s="268"/>
      <c r="AV8" s="267"/>
      <c r="AW8" s="266"/>
      <c r="AX8" s="265"/>
    </row>
    <row r="9" spans="1:50" ht="21.95" customHeight="1">
      <c r="A9" s="265"/>
      <c r="B9" s="265"/>
      <c r="C9" s="266"/>
      <c r="D9" s="266"/>
      <c r="E9" s="273">
        <v>4</v>
      </c>
      <c r="F9" s="392"/>
      <c r="G9" s="392"/>
      <c r="H9" s="392"/>
      <c r="I9" s="392"/>
      <c r="J9" s="392"/>
      <c r="K9" s="392"/>
      <c r="L9" s="392"/>
      <c r="M9" s="392"/>
      <c r="N9" s="392"/>
      <c r="O9" s="392"/>
      <c r="P9" s="392"/>
      <c r="Q9" s="266"/>
      <c r="R9" s="266"/>
      <c r="S9" s="266"/>
      <c r="T9" s="266"/>
      <c r="U9" s="266"/>
      <c r="V9" s="265"/>
      <c r="W9" s="265"/>
      <c r="X9" s="272">
        <v>8</v>
      </c>
      <c r="Y9" s="392"/>
      <c r="Z9" s="392"/>
      <c r="AA9" s="392"/>
      <c r="AB9" s="392"/>
      <c r="AC9" s="392"/>
      <c r="AD9" s="392"/>
      <c r="AE9" s="392"/>
      <c r="AF9" s="392"/>
      <c r="AG9" s="392"/>
      <c r="AH9" s="392"/>
      <c r="AI9" s="392"/>
      <c r="AJ9" s="271"/>
      <c r="AK9" s="268"/>
      <c r="AL9" s="270"/>
      <c r="AM9" s="269"/>
      <c r="AN9" s="267"/>
      <c r="AO9" s="268"/>
      <c r="AP9" s="268"/>
      <c r="AQ9" s="268"/>
      <c r="AR9" s="268"/>
      <c r="AS9" s="268"/>
      <c r="AT9" s="268"/>
      <c r="AU9" s="268"/>
      <c r="AV9" s="267"/>
      <c r="AW9" s="266"/>
      <c r="AX9" s="265"/>
    </row>
    <row r="10" spans="1:50" ht="21.95" customHeight="1">
      <c r="A10" s="265"/>
      <c r="B10" s="265"/>
      <c r="C10" s="266"/>
      <c r="D10" s="266"/>
      <c r="E10" s="266"/>
      <c r="F10" s="266"/>
      <c r="G10" s="266"/>
      <c r="H10" s="266"/>
      <c r="I10" s="266"/>
      <c r="J10" s="266"/>
      <c r="K10" s="266"/>
      <c r="L10" s="266"/>
      <c r="M10" s="266"/>
      <c r="N10" s="266"/>
      <c r="O10" s="266"/>
      <c r="P10" s="266"/>
      <c r="Q10" s="266"/>
      <c r="R10" s="266"/>
      <c r="S10" s="266"/>
      <c r="T10" s="266"/>
      <c r="U10" s="266"/>
      <c r="V10" s="265"/>
      <c r="W10" s="265"/>
      <c r="X10" s="265"/>
      <c r="Y10" s="265"/>
      <c r="Z10" s="265"/>
      <c r="AA10" s="265"/>
      <c r="AB10" s="265"/>
      <c r="AC10" s="265"/>
      <c r="AD10" s="265"/>
      <c r="AE10" s="265"/>
      <c r="AF10" s="265"/>
      <c r="AG10" s="265"/>
      <c r="AH10" s="265"/>
      <c r="AI10" s="265"/>
      <c r="AJ10" s="265"/>
      <c r="AK10" s="265"/>
      <c r="AL10" s="265"/>
      <c r="AM10" s="266"/>
      <c r="AN10" s="266"/>
      <c r="AO10" s="265"/>
      <c r="AP10" s="265"/>
      <c r="AQ10" s="265"/>
      <c r="AR10" s="265"/>
      <c r="AS10" s="265"/>
      <c r="AT10" s="265"/>
      <c r="AU10" s="265"/>
      <c r="AV10" s="266"/>
      <c r="AW10" s="266"/>
      <c r="AX10" s="265"/>
    </row>
    <row r="11" spans="1:50" ht="21.95" customHeight="1">
      <c r="A11" s="235"/>
      <c r="B11" s="235"/>
      <c r="C11" s="264">
        <v>1</v>
      </c>
      <c r="D11" s="393" t="str">
        <f>IF(ISBLANK($F$6),"",$F$6)</f>
        <v/>
      </c>
      <c r="E11" s="393"/>
      <c r="F11" s="393"/>
      <c r="G11" s="393"/>
      <c r="H11" s="393"/>
      <c r="I11" s="393"/>
      <c r="J11" s="393"/>
      <c r="K11" s="393"/>
      <c r="L11" s="393"/>
      <c r="M11" s="393"/>
      <c r="N11" s="393"/>
      <c r="O11" s="262" t="s">
        <v>0</v>
      </c>
      <c r="P11" s="237">
        <v>5</v>
      </c>
      <c r="Q11" s="393" t="str">
        <f>IF(ISBLANK($Y$6),"",$Y$6)</f>
        <v/>
      </c>
      <c r="R11" s="393"/>
      <c r="S11" s="393"/>
      <c r="T11" s="393"/>
      <c r="U11" s="393"/>
      <c r="V11" s="393"/>
      <c r="W11" s="393"/>
      <c r="X11" s="393"/>
      <c r="Y11" s="393"/>
      <c r="Z11" s="393"/>
      <c r="AA11" s="393"/>
      <c r="AB11" s="393"/>
      <c r="AC11" s="235"/>
      <c r="AD11" s="235"/>
      <c r="AE11" s="394"/>
      <c r="AF11" s="394"/>
      <c r="AG11" s="262" t="s">
        <v>1</v>
      </c>
      <c r="AH11" s="395"/>
      <c r="AI11" s="395"/>
      <c r="AJ11" s="236"/>
      <c r="AK11" s="235"/>
      <c r="AL11" s="239" t="str">
        <f t="shared" ref="AL11:AL26" si="0">IF(ISNUMBER(AH11),IF(AE11&gt;AH11,2,IF(AE11=AH11,1,0)),"")</f>
        <v/>
      </c>
      <c r="AM11" s="240" t="str">
        <f t="shared" ref="AM11:AM26" si="1">IF(ISNUMBER(AH11),IF(AH11&gt;AE11,2,IF(AE11=AH11,1,0)),"")</f>
        <v/>
      </c>
      <c r="AN11" s="237"/>
      <c r="AO11" s="235">
        <v>3</v>
      </c>
      <c r="AP11" s="235"/>
      <c r="AQ11" s="263"/>
      <c r="AR11" s="263"/>
      <c r="AS11" s="263"/>
      <c r="AT11" s="263"/>
      <c r="AU11" s="263"/>
      <c r="AV11" s="263"/>
      <c r="AW11" s="235"/>
      <c r="AX11" s="235"/>
    </row>
    <row r="12" spans="1:50" ht="21.95" customHeight="1">
      <c r="A12" s="235"/>
      <c r="B12" s="235"/>
      <c r="C12" s="264">
        <v>2</v>
      </c>
      <c r="D12" s="393" t="str">
        <f>IF(ISBLANK($F$7),"",$F$7)</f>
        <v/>
      </c>
      <c r="E12" s="393"/>
      <c r="F12" s="393"/>
      <c r="G12" s="393"/>
      <c r="H12" s="393"/>
      <c r="I12" s="393"/>
      <c r="J12" s="393"/>
      <c r="K12" s="393"/>
      <c r="L12" s="393"/>
      <c r="M12" s="393"/>
      <c r="N12" s="393"/>
      <c r="O12" s="262" t="s">
        <v>0</v>
      </c>
      <c r="P12" s="237">
        <v>6</v>
      </c>
      <c r="Q12" s="393" t="str">
        <f>IF(ISBLANK($Y$7),"",$Y$7)</f>
        <v/>
      </c>
      <c r="R12" s="393"/>
      <c r="S12" s="393"/>
      <c r="T12" s="393"/>
      <c r="U12" s="393"/>
      <c r="V12" s="393"/>
      <c r="W12" s="393"/>
      <c r="X12" s="393"/>
      <c r="Y12" s="393"/>
      <c r="Z12" s="393"/>
      <c r="AA12" s="393"/>
      <c r="AB12" s="393"/>
      <c r="AC12" s="235"/>
      <c r="AD12" s="235"/>
      <c r="AE12" s="394"/>
      <c r="AF12" s="394"/>
      <c r="AG12" s="262" t="s">
        <v>1</v>
      </c>
      <c r="AH12" s="395"/>
      <c r="AI12" s="395"/>
      <c r="AJ12" s="236"/>
      <c r="AK12" s="235"/>
      <c r="AL12" s="239" t="str">
        <f t="shared" si="0"/>
        <v/>
      </c>
      <c r="AM12" s="240" t="str">
        <f t="shared" si="1"/>
        <v/>
      </c>
      <c r="AN12" s="237"/>
      <c r="AO12" s="235">
        <v>7</v>
      </c>
      <c r="AP12" s="235"/>
      <c r="AQ12" s="261" t="str">
        <f>IF(ISNUMBER(AH12),SUM($AL$11:AL12),"")</f>
        <v/>
      </c>
      <c r="AR12" s="260" t="str">
        <f>IF(ISNUMBER(AH12),":","")</f>
        <v/>
      </c>
      <c r="AS12" s="260" t="str">
        <f>IF(ISNUMBER(AH12),SUM($AM$11:AM12),"")</f>
        <v/>
      </c>
      <c r="AT12" s="261" t="str">
        <f>IF(ISNUMBER(AH12),SUM($AE$11:AF12),"")</f>
        <v/>
      </c>
      <c r="AU12" s="260" t="str">
        <f>IF(ISNUMBER(AH12),":","")</f>
        <v/>
      </c>
      <c r="AV12" s="260" t="str">
        <f>IF(ISNUMBER(AH12),SUM($AH$11:AI12),"")</f>
        <v/>
      </c>
      <c r="AW12" s="235"/>
      <c r="AX12" s="235"/>
    </row>
    <row r="13" spans="1:50" ht="21.95" customHeight="1">
      <c r="A13" s="235"/>
      <c r="B13" s="235"/>
      <c r="C13" s="264">
        <v>3</v>
      </c>
      <c r="D13" s="393" t="str">
        <f>IF(ISBLANK($F$8),"",$F$8)</f>
        <v/>
      </c>
      <c r="E13" s="393"/>
      <c r="F13" s="393"/>
      <c r="G13" s="393"/>
      <c r="H13" s="393"/>
      <c r="I13" s="393"/>
      <c r="J13" s="393"/>
      <c r="K13" s="393"/>
      <c r="L13" s="393"/>
      <c r="M13" s="393"/>
      <c r="N13" s="393"/>
      <c r="O13" s="262" t="s">
        <v>0</v>
      </c>
      <c r="P13" s="237">
        <v>7</v>
      </c>
      <c r="Q13" s="393" t="str">
        <f>IF(ISBLANK($Y$8),"",$Y$8)</f>
        <v/>
      </c>
      <c r="R13" s="393"/>
      <c r="S13" s="393"/>
      <c r="T13" s="393"/>
      <c r="U13" s="393"/>
      <c r="V13" s="393"/>
      <c r="W13" s="393"/>
      <c r="X13" s="393"/>
      <c r="Y13" s="393"/>
      <c r="Z13" s="393"/>
      <c r="AA13" s="393"/>
      <c r="AB13" s="393"/>
      <c r="AC13" s="235"/>
      <c r="AD13" s="235"/>
      <c r="AE13" s="394"/>
      <c r="AF13" s="394"/>
      <c r="AG13" s="262" t="s">
        <v>1</v>
      </c>
      <c r="AH13" s="395"/>
      <c r="AI13" s="395"/>
      <c r="AJ13" s="236"/>
      <c r="AK13" s="235"/>
      <c r="AL13" s="239" t="str">
        <f t="shared" si="0"/>
        <v/>
      </c>
      <c r="AM13" s="240" t="str">
        <f t="shared" si="1"/>
        <v/>
      </c>
      <c r="AN13" s="237"/>
      <c r="AO13" s="235">
        <v>1</v>
      </c>
      <c r="AP13" s="235"/>
      <c r="AQ13" s="261"/>
      <c r="AR13" s="260"/>
      <c r="AS13" s="260"/>
      <c r="AT13" s="261"/>
      <c r="AU13" s="260"/>
      <c r="AV13" s="260"/>
      <c r="AW13" s="235"/>
      <c r="AX13" s="235"/>
    </row>
    <row r="14" spans="1:50" ht="21.95" customHeight="1">
      <c r="A14" s="235"/>
      <c r="B14" s="235"/>
      <c r="C14" s="264">
        <v>4</v>
      </c>
      <c r="D14" s="393" t="str">
        <f>IF(ISBLANK($F$9),"",$F$9)</f>
        <v/>
      </c>
      <c r="E14" s="393"/>
      <c r="F14" s="393"/>
      <c r="G14" s="393"/>
      <c r="H14" s="393"/>
      <c r="I14" s="393"/>
      <c r="J14" s="393"/>
      <c r="K14" s="393"/>
      <c r="L14" s="393"/>
      <c r="M14" s="393"/>
      <c r="N14" s="393"/>
      <c r="O14" s="262" t="s">
        <v>0</v>
      </c>
      <c r="P14" s="237">
        <v>8</v>
      </c>
      <c r="Q14" s="393" t="str">
        <f>IF(ISBLANK($Y$9),"",$Y$9)</f>
        <v/>
      </c>
      <c r="R14" s="393"/>
      <c r="S14" s="393"/>
      <c r="T14" s="393"/>
      <c r="U14" s="393"/>
      <c r="V14" s="393"/>
      <c r="W14" s="393"/>
      <c r="X14" s="393"/>
      <c r="Y14" s="393"/>
      <c r="Z14" s="393"/>
      <c r="AA14" s="393"/>
      <c r="AB14" s="393"/>
      <c r="AC14" s="235"/>
      <c r="AD14" s="235"/>
      <c r="AE14" s="394"/>
      <c r="AF14" s="394"/>
      <c r="AG14" s="262" t="s">
        <v>1</v>
      </c>
      <c r="AH14" s="395"/>
      <c r="AI14" s="395"/>
      <c r="AJ14" s="236"/>
      <c r="AK14" s="235"/>
      <c r="AL14" s="239" t="str">
        <f t="shared" si="0"/>
        <v/>
      </c>
      <c r="AM14" s="240" t="str">
        <f t="shared" si="1"/>
        <v/>
      </c>
      <c r="AN14" s="237"/>
      <c r="AO14" s="235">
        <v>6</v>
      </c>
      <c r="AP14" s="235"/>
      <c r="AQ14" s="261" t="str">
        <f>IF(ISNUMBER(AH14),SUM($AL$11:AL14),"")</f>
        <v/>
      </c>
      <c r="AR14" s="260" t="str">
        <f>IF(ISNUMBER(AH14),":","")</f>
        <v/>
      </c>
      <c r="AS14" s="260" t="str">
        <f>IF(ISNUMBER(AH14),SUM($AM$11:AM14),"")</f>
        <v/>
      </c>
      <c r="AT14" s="261" t="str">
        <f>IF(ISNUMBER(AH14),SUM($AE$11:AF14),"")</f>
        <v/>
      </c>
      <c r="AU14" s="260" t="str">
        <f>IF(ISNUMBER(AH14),":","")</f>
        <v/>
      </c>
      <c r="AV14" s="260" t="str">
        <f>IF(ISNUMBER(AH14),SUM($AH$11:AI14),"")</f>
        <v/>
      </c>
      <c r="AW14" s="235"/>
      <c r="AX14" s="235"/>
    </row>
    <row r="15" spans="1:50" ht="21.95" customHeight="1">
      <c r="A15" s="235"/>
      <c r="B15" s="235"/>
      <c r="C15" s="264">
        <v>2</v>
      </c>
      <c r="D15" s="393" t="str">
        <f>IF(ISBLANK($F$7),"",$F$7)</f>
        <v/>
      </c>
      <c r="E15" s="393"/>
      <c r="F15" s="393"/>
      <c r="G15" s="393"/>
      <c r="H15" s="393"/>
      <c r="I15" s="393"/>
      <c r="J15" s="393"/>
      <c r="K15" s="393"/>
      <c r="L15" s="393"/>
      <c r="M15" s="393"/>
      <c r="N15" s="393"/>
      <c r="O15" s="262" t="s">
        <v>0</v>
      </c>
      <c r="P15" s="237">
        <v>5</v>
      </c>
      <c r="Q15" s="393" t="str">
        <f>IF(ISBLANK($Y$6),"",$Y$6)</f>
        <v/>
      </c>
      <c r="R15" s="393"/>
      <c r="S15" s="393"/>
      <c r="T15" s="393"/>
      <c r="U15" s="393"/>
      <c r="V15" s="393"/>
      <c r="W15" s="393"/>
      <c r="X15" s="393"/>
      <c r="Y15" s="393"/>
      <c r="Z15" s="393"/>
      <c r="AA15" s="393"/>
      <c r="AB15" s="393"/>
      <c r="AC15" s="235"/>
      <c r="AD15" s="235"/>
      <c r="AE15" s="394"/>
      <c r="AF15" s="394"/>
      <c r="AG15" s="262" t="s">
        <v>1</v>
      </c>
      <c r="AH15" s="395"/>
      <c r="AI15" s="395"/>
      <c r="AJ15" s="236"/>
      <c r="AK15" s="235"/>
      <c r="AL15" s="239" t="str">
        <f t="shared" si="0"/>
        <v/>
      </c>
      <c r="AM15" s="240" t="str">
        <f t="shared" si="1"/>
        <v/>
      </c>
      <c r="AN15" s="237"/>
      <c r="AO15" s="235">
        <v>4</v>
      </c>
      <c r="AP15" s="235"/>
      <c r="AQ15" s="261"/>
      <c r="AR15" s="260"/>
      <c r="AS15" s="260"/>
      <c r="AT15" s="261"/>
      <c r="AU15" s="260"/>
      <c r="AV15" s="260"/>
      <c r="AW15" s="235"/>
      <c r="AX15" s="235"/>
    </row>
    <row r="16" spans="1:50" ht="21.95" customHeight="1">
      <c r="A16" s="235"/>
      <c r="B16" s="235"/>
      <c r="C16" s="264">
        <v>3</v>
      </c>
      <c r="D16" s="393" t="str">
        <f>IF(ISBLANK($F$8),"",$F$8)</f>
        <v/>
      </c>
      <c r="E16" s="393"/>
      <c r="F16" s="393"/>
      <c r="G16" s="393"/>
      <c r="H16" s="393"/>
      <c r="I16" s="393"/>
      <c r="J16" s="393"/>
      <c r="K16" s="393"/>
      <c r="L16" s="393"/>
      <c r="M16" s="393"/>
      <c r="N16" s="393"/>
      <c r="O16" s="262" t="s">
        <v>0</v>
      </c>
      <c r="P16" s="237">
        <v>6</v>
      </c>
      <c r="Q16" s="393" t="str">
        <f>IF(ISBLANK($Y$7),"",$Y$7)</f>
        <v/>
      </c>
      <c r="R16" s="393"/>
      <c r="S16" s="393"/>
      <c r="T16" s="393"/>
      <c r="U16" s="393"/>
      <c r="V16" s="393"/>
      <c r="W16" s="393"/>
      <c r="X16" s="393"/>
      <c r="Y16" s="393"/>
      <c r="Z16" s="393"/>
      <c r="AA16" s="393"/>
      <c r="AB16" s="393"/>
      <c r="AC16" s="235"/>
      <c r="AD16" s="235"/>
      <c r="AE16" s="394"/>
      <c r="AF16" s="394"/>
      <c r="AG16" s="262" t="s">
        <v>1</v>
      </c>
      <c r="AH16" s="395"/>
      <c r="AI16" s="395"/>
      <c r="AJ16" s="236"/>
      <c r="AK16" s="235"/>
      <c r="AL16" s="239" t="str">
        <f t="shared" si="0"/>
        <v/>
      </c>
      <c r="AM16" s="240" t="str">
        <f t="shared" si="1"/>
        <v/>
      </c>
      <c r="AN16" s="237"/>
      <c r="AO16" s="235">
        <v>8</v>
      </c>
      <c r="AP16" s="235"/>
      <c r="AQ16" s="261" t="str">
        <f>IF(ISNUMBER(AH16),SUM($AL$11:AL16),"")</f>
        <v/>
      </c>
      <c r="AR16" s="260" t="str">
        <f>IF(ISNUMBER(AH16),":","")</f>
        <v/>
      </c>
      <c r="AS16" s="260" t="str">
        <f>IF(ISNUMBER(AH16),SUM($AM$11:AM16),"")</f>
        <v/>
      </c>
      <c r="AT16" s="261" t="str">
        <f>IF(ISNUMBER(AH16),SUM($AE$11:AF16),"")</f>
        <v/>
      </c>
      <c r="AU16" s="260" t="str">
        <f>IF(ISNUMBER(AH16),":","")</f>
        <v/>
      </c>
      <c r="AV16" s="260" t="str">
        <f>IF(ISNUMBER(AH16),SUM($AH$11:AI16),"")</f>
        <v/>
      </c>
      <c r="AW16" s="235"/>
      <c r="AX16" s="235"/>
    </row>
    <row r="17" spans="1:50" ht="21.95" customHeight="1">
      <c r="A17" s="235"/>
      <c r="B17" s="235"/>
      <c r="C17" s="264">
        <v>4</v>
      </c>
      <c r="D17" s="393" t="str">
        <f>IF(ISBLANK($F$9),"",$F$9)</f>
        <v/>
      </c>
      <c r="E17" s="393"/>
      <c r="F17" s="393"/>
      <c r="G17" s="393"/>
      <c r="H17" s="393"/>
      <c r="I17" s="393"/>
      <c r="J17" s="393"/>
      <c r="K17" s="393"/>
      <c r="L17" s="393"/>
      <c r="M17" s="393"/>
      <c r="N17" s="393"/>
      <c r="O17" s="262" t="s">
        <v>0</v>
      </c>
      <c r="P17" s="237">
        <v>7</v>
      </c>
      <c r="Q17" s="393" t="str">
        <f>IF(ISBLANK($Y$8),"",$Y$8)</f>
        <v/>
      </c>
      <c r="R17" s="393"/>
      <c r="S17" s="393"/>
      <c r="T17" s="393"/>
      <c r="U17" s="393"/>
      <c r="V17" s="393"/>
      <c r="W17" s="393"/>
      <c r="X17" s="393"/>
      <c r="Y17" s="393"/>
      <c r="Z17" s="393"/>
      <c r="AA17" s="393"/>
      <c r="AB17" s="393"/>
      <c r="AC17" s="235"/>
      <c r="AD17" s="235"/>
      <c r="AE17" s="394"/>
      <c r="AF17" s="394"/>
      <c r="AG17" s="262" t="s">
        <v>1</v>
      </c>
      <c r="AH17" s="395"/>
      <c r="AI17" s="395"/>
      <c r="AJ17" s="236"/>
      <c r="AK17" s="235"/>
      <c r="AL17" s="239" t="str">
        <f t="shared" si="0"/>
        <v/>
      </c>
      <c r="AM17" s="240" t="str">
        <f t="shared" si="1"/>
        <v/>
      </c>
      <c r="AN17" s="237"/>
      <c r="AO17" s="235">
        <v>2</v>
      </c>
      <c r="AP17" s="235"/>
      <c r="AQ17" s="261"/>
      <c r="AR17" s="260"/>
      <c r="AS17" s="260"/>
      <c r="AT17" s="261"/>
      <c r="AU17" s="260"/>
      <c r="AV17" s="260"/>
      <c r="AW17" s="235"/>
      <c r="AX17" s="235"/>
    </row>
    <row r="18" spans="1:50" ht="21.95" customHeight="1">
      <c r="A18" s="235"/>
      <c r="B18" s="235"/>
      <c r="C18" s="264">
        <v>1</v>
      </c>
      <c r="D18" s="393" t="str">
        <f>IF(ISBLANK($F$6),"",$F$6)</f>
        <v/>
      </c>
      <c r="E18" s="393"/>
      <c r="F18" s="393"/>
      <c r="G18" s="393"/>
      <c r="H18" s="393"/>
      <c r="I18" s="393"/>
      <c r="J18" s="393"/>
      <c r="K18" s="393"/>
      <c r="L18" s="393"/>
      <c r="M18" s="393"/>
      <c r="N18" s="393"/>
      <c r="O18" s="262" t="s">
        <v>0</v>
      </c>
      <c r="P18" s="237">
        <v>8</v>
      </c>
      <c r="Q18" s="393" t="str">
        <f>IF(ISBLANK($Y$9),"",$Y$9)</f>
        <v/>
      </c>
      <c r="R18" s="393"/>
      <c r="S18" s="393"/>
      <c r="T18" s="393"/>
      <c r="U18" s="393"/>
      <c r="V18" s="393"/>
      <c r="W18" s="393"/>
      <c r="X18" s="393"/>
      <c r="Y18" s="393"/>
      <c r="Z18" s="393"/>
      <c r="AA18" s="393"/>
      <c r="AB18" s="393"/>
      <c r="AC18" s="235"/>
      <c r="AD18" s="235"/>
      <c r="AE18" s="394"/>
      <c r="AF18" s="394"/>
      <c r="AG18" s="262" t="s">
        <v>1</v>
      </c>
      <c r="AH18" s="395"/>
      <c r="AI18" s="395"/>
      <c r="AJ18" s="236"/>
      <c r="AK18" s="235"/>
      <c r="AL18" s="239" t="str">
        <f t="shared" si="0"/>
        <v/>
      </c>
      <c r="AM18" s="240" t="str">
        <f t="shared" si="1"/>
        <v/>
      </c>
      <c r="AN18" s="237"/>
      <c r="AO18" s="235">
        <v>5</v>
      </c>
      <c r="AP18" s="235"/>
      <c r="AQ18" s="261" t="str">
        <f>IF(ISNUMBER(AH18),SUM($AL$11:AL18),"")</f>
        <v/>
      </c>
      <c r="AR18" s="260" t="str">
        <f>IF(ISNUMBER(AH18),":","")</f>
        <v/>
      </c>
      <c r="AS18" s="260" t="str">
        <f>IF(ISNUMBER(AH18),SUM($AM$11:AM18),"")</f>
        <v/>
      </c>
      <c r="AT18" s="261" t="str">
        <f>IF(ISNUMBER(AH18),SUM($AE$11:AF18),"")</f>
        <v/>
      </c>
      <c r="AU18" s="260" t="str">
        <f>IF(ISNUMBER(AH18),":","")</f>
        <v/>
      </c>
      <c r="AV18" s="260" t="str">
        <f>IF(ISNUMBER(AH18),SUM($AH$11:AI18),"")</f>
        <v/>
      </c>
      <c r="AW18" s="235"/>
      <c r="AX18" s="235"/>
    </row>
    <row r="19" spans="1:50" ht="21.95" customHeight="1">
      <c r="A19" s="235"/>
      <c r="B19" s="235"/>
      <c r="C19" s="264">
        <v>4</v>
      </c>
      <c r="D19" s="393" t="str">
        <f>IF(ISBLANK($F$9),"",$F$9)</f>
        <v/>
      </c>
      <c r="E19" s="393"/>
      <c r="F19" s="393"/>
      <c r="G19" s="393"/>
      <c r="H19" s="393"/>
      <c r="I19" s="393"/>
      <c r="J19" s="393"/>
      <c r="K19" s="393"/>
      <c r="L19" s="393"/>
      <c r="M19" s="393"/>
      <c r="N19" s="393"/>
      <c r="O19" s="262" t="s">
        <v>0</v>
      </c>
      <c r="P19" s="237">
        <v>6</v>
      </c>
      <c r="Q19" s="393" t="str">
        <f>IF(ISBLANK($Y$7),"",$Y$7)</f>
        <v/>
      </c>
      <c r="R19" s="393"/>
      <c r="S19" s="393"/>
      <c r="T19" s="393"/>
      <c r="U19" s="393"/>
      <c r="V19" s="393"/>
      <c r="W19" s="393"/>
      <c r="X19" s="393"/>
      <c r="Y19" s="393"/>
      <c r="Z19" s="393"/>
      <c r="AA19" s="393"/>
      <c r="AB19" s="393"/>
      <c r="AC19" s="235"/>
      <c r="AD19" s="235"/>
      <c r="AE19" s="394"/>
      <c r="AF19" s="394"/>
      <c r="AG19" s="262" t="s">
        <v>1</v>
      </c>
      <c r="AH19" s="395"/>
      <c r="AI19" s="395"/>
      <c r="AJ19" s="236"/>
      <c r="AK19" s="235"/>
      <c r="AL19" s="239" t="str">
        <f t="shared" si="0"/>
        <v/>
      </c>
      <c r="AM19" s="240" t="str">
        <f t="shared" si="1"/>
        <v/>
      </c>
      <c r="AN19" s="237"/>
      <c r="AO19" s="235">
        <v>1</v>
      </c>
      <c r="AP19" s="235"/>
      <c r="AQ19" s="261"/>
      <c r="AR19" s="260"/>
      <c r="AS19" s="260"/>
      <c r="AT19" s="261"/>
      <c r="AU19" s="260"/>
      <c r="AV19" s="260"/>
      <c r="AW19" s="235"/>
      <c r="AX19" s="235"/>
    </row>
    <row r="20" spans="1:50" ht="21.95" customHeight="1">
      <c r="A20" s="235"/>
      <c r="B20" s="235"/>
      <c r="C20" s="264">
        <v>3</v>
      </c>
      <c r="D20" s="393" t="str">
        <f>IF(ISBLANK($F$8),"",$F$8)</f>
        <v/>
      </c>
      <c r="E20" s="393"/>
      <c r="F20" s="393"/>
      <c r="G20" s="393"/>
      <c r="H20" s="393"/>
      <c r="I20" s="393"/>
      <c r="J20" s="393"/>
      <c r="K20" s="393"/>
      <c r="L20" s="393"/>
      <c r="M20" s="393"/>
      <c r="N20" s="393"/>
      <c r="O20" s="262" t="s">
        <v>0</v>
      </c>
      <c r="P20" s="237">
        <v>5</v>
      </c>
      <c r="Q20" s="393" t="str">
        <f>IF(ISBLANK($Y$6),"",$Y$6)</f>
        <v/>
      </c>
      <c r="R20" s="393"/>
      <c r="S20" s="393"/>
      <c r="T20" s="393"/>
      <c r="U20" s="393"/>
      <c r="V20" s="393"/>
      <c r="W20" s="393"/>
      <c r="X20" s="393"/>
      <c r="Y20" s="393"/>
      <c r="Z20" s="393"/>
      <c r="AA20" s="393"/>
      <c r="AB20" s="393"/>
      <c r="AC20" s="235"/>
      <c r="AD20" s="235"/>
      <c r="AE20" s="394"/>
      <c r="AF20" s="394"/>
      <c r="AG20" s="262" t="s">
        <v>1</v>
      </c>
      <c r="AH20" s="395"/>
      <c r="AI20" s="395"/>
      <c r="AJ20" s="236"/>
      <c r="AK20" s="235"/>
      <c r="AL20" s="239" t="str">
        <f t="shared" si="0"/>
        <v/>
      </c>
      <c r="AM20" s="240" t="str">
        <f t="shared" si="1"/>
        <v/>
      </c>
      <c r="AN20" s="237"/>
      <c r="AO20" s="235">
        <v>7</v>
      </c>
      <c r="AP20" s="235"/>
      <c r="AQ20" s="261" t="str">
        <f>IF(ISNUMBER(AH20),SUM($AL$11:AL20),"")</f>
        <v/>
      </c>
      <c r="AR20" s="260" t="str">
        <f>IF(ISNUMBER(AH20),":","")</f>
        <v/>
      </c>
      <c r="AS20" s="260" t="str">
        <f>IF(ISNUMBER(AH20),SUM($AM$11:AM20),"")</f>
        <v/>
      </c>
      <c r="AT20" s="261" t="str">
        <f>IF(ISNUMBER(AH20),SUM($AE$11:AF20),"")</f>
        <v/>
      </c>
      <c r="AU20" s="260" t="str">
        <f>IF(ISNUMBER(AH20),":","")</f>
        <v/>
      </c>
      <c r="AV20" s="260" t="str">
        <f>IF(ISNUMBER(AH20),SUM($AH$11:AI20),"")</f>
        <v/>
      </c>
      <c r="AW20" s="235"/>
      <c r="AX20" s="235"/>
    </row>
    <row r="21" spans="1:50" ht="21.95" customHeight="1">
      <c r="A21" s="235"/>
      <c r="B21" s="235"/>
      <c r="C21" s="264">
        <v>2</v>
      </c>
      <c r="D21" s="393" t="str">
        <f>IF(ISBLANK($F$7),"",$F$7)</f>
        <v/>
      </c>
      <c r="E21" s="393"/>
      <c r="F21" s="393"/>
      <c r="G21" s="393"/>
      <c r="H21" s="393"/>
      <c r="I21" s="393"/>
      <c r="J21" s="393"/>
      <c r="K21" s="393"/>
      <c r="L21" s="393"/>
      <c r="M21" s="393"/>
      <c r="N21" s="393"/>
      <c r="O21" s="262" t="s">
        <v>0</v>
      </c>
      <c r="P21" s="237">
        <v>8</v>
      </c>
      <c r="Q21" s="393" t="str">
        <f>IF(ISBLANK($Y$9),"",$Y$9)</f>
        <v/>
      </c>
      <c r="R21" s="393"/>
      <c r="S21" s="393"/>
      <c r="T21" s="393"/>
      <c r="U21" s="393"/>
      <c r="V21" s="393"/>
      <c r="W21" s="393"/>
      <c r="X21" s="393"/>
      <c r="Y21" s="393"/>
      <c r="Z21" s="393"/>
      <c r="AA21" s="393"/>
      <c r="AB21" s="393"/>
      <c r="AC21" s="235"/>
      <c r="AD21" s="235"/>
      <c r="AE21" s="394"/>
      <c r="AF21" s="394"/>
      <c r="AG21" s="262" t="s">
        <v>1</v>
      </c>
      <c r="AH21" s="395"/>
      <c r="AI21" s="395"/>
      <c r="AJ21" s="236"/>
      <c r="AK21" s="235"/>
      <c r="AL21" s="239" t="str">
        <f t="shared" si="0"/>
        <v/>
      </c>
      <c r="AM21" s="240" t="str">
        <f t="shared" si="1"/>
        <v/>
      </c>
      <c r="AN21" s="237"/>
      <c r="AO21" s="235">
        <v>3</v>
      </c>
      <c r="AP21" s="235"/>
      <c r="AQ21" s="261"/>
      <c r="AR21" s="260"/>
      <c r="AS21" s="260"/>
      <c r="AT21" s="261"/>
      <c r="AU21" s="260"/>
      <c r="AV21" s="260"/>
      <c r="AW21" s="235"/>
      <c r="AX21" s="235"/>
    </row>
    <row r="22" spans="1:50" ht="21.95" customHeight="1">
      <c r="A22" s="235"/>
      <c r="B22" s="235"/>
      <c r="C22" s="264">
        <v>1</v>
      </c>
      <c r="D22" s="393" t="str">
        <f>IF(ISBLANK($F$6),"",$F$6)</f>
        <v/>
      </c>
      <c r="E22" s="393"/>
      <c r="F22" s="393"/>
      <c r="G22" s="393"/>
      <c r="H22" s="393"/>
      <c r="I22" s="393"/>
      <c r="J22" s="393"/>
      <c r="K22" s="393"/>
      <c r="L22" s="393"/>
      <c r="M22" s="393"/>
      <c r="N22" s="393"/>
      <c r="O22" s="262" t="s">
        <v>0</v>
      </c>
      <c r="P22" s="237">
        <v>7</v>
      </c>
      <c r="Q22" s="393" t="str">
        <f>IF(ISBLANK($Y$8),"",$Y$8)</f>
        <v/>
      </c>
      <c r="R22" s="393"/>
      <c r="S22" s="393"/>
      <c r="T22" s="393"/>
      <c r="U22" s="393"/>
      <c r="V22" s="393"/>
      <c r="W22" s="393"/>
      <c r="X22" s="393"/>
      <c r="Y22" s="393"/>
      <c r="Z22" s="393"/>
      <c r="AA22" s="393"/>
      <c r="AB22" s="393"/>
      <c r="AC22" s="235"/>
      <c r="AD22" s="235"/>
      <c r="AE22" s="394"/>
      <c r="AF22" s="394"/>
      <c r="AG22" s="262" t="s">
        <v>1</v>
      </c>
      <c r="AH22" s="395"/>
      <c r="AI22" s="395"/>
      <c r="AJ22" s="236"/>
      <c r="AK22" s="235"/>
      <c r="AL22" s="239" t="str">
        <f t="shared" si="0"/>
        <v/>
      </c>
      <c r="AM22" s="240" t="str">
        <f t="shared" si="1"/>
        <v/>
      </c>
      <c r="AN22" s="237"/>
      <c r="AO22" s="235">
        <v>6</v>
      </c>
      <c r="AP22" s="235"/>
      <c r="AQ22" s="261" t="str">
        <f>IF(ISNUMBER(AH22),SUM($AL$11:AL22),"")</f>
        <v/>
      </c>
      <c r="AR22" s="260" t="str">
        <f>IF(ISNUMBER(AH22),":","")</f>
        <v/>
      </c>
      <c r="AS22" s="260" t="str">
        <f>IF(ISNUMBER(AH22),SUM($AM$11:AM22),"")</f>
        <v/>
      </c>
      <c r="AT22" s="261" t="str">
        <f>IF(ISNUMBER(AH22),SUM($AE$11:AF22),"")</f>
        <v/>
      </c>
      <c r="AU22" s="260" t="str">
        <f>IF(ISNUMBER(AH22),":","")</f>
        <v/>
      </c>
      <c r="AV22" s="260" t="str">
        <f>IF(ISNUMBER(AH22),SUM($AH$11:AI22),"")</f>
        <v/>
      </c>
      <c r="AW22" s="235"/>
      <c r="AX22" s="235"/>
    </row>
    <row r="23" spans="1:50" ht="21.95" customHeight="1">
      <c r="A23" s="235"/>
      <c r="B23" s="235"/>
      <c r="C23" s="264">
        <v>1</v>
      </c>
      <c r="D23" s="393" t="str">
        <f>IF(ISBLANK($F$6),"",$F$6)</f>
        <v/>
      </c>
      <c r="E23" s="393"/>
      <c r="F23" s="393"/>
      <c r="G23" s="393"/>
      <c r="H23" s="393"/>
      <c r="I23" s="393"/>
      <c r="J23" s="393"/>
      <c r="K23" s="393"/>
      <c r="L23" s="393"/>
      <c r="M23" s="393"/>
      <c r="N23" s="393"/>
      <c r="O23" s="262" t="s">
        <v>0</v>
      </c>
      <c r="P23" s="237">
        <v>6</v>
      </c>
      <c r="Q23" s="393" t="str">
        <f>IF(ISBLANK($Y$7),"",$Y$7)</f>
        <v/>
      </c>
      <c r="R23" s="393"/>
      <c r="S23" s="393"/>
      <c r="T23" s="393"/>
      <c r="U23" s="393"/>
      <c r="V23" s="393"/>
      <c r="W23" s="393"/>
      <c r="X23" s="393"/>
      <c r="Y23" s="393"/>
      <c r="Z23" s="393"/>
      <c r="AA23" s="393"/>
      <c r="AB23" s="393"/>
      <c r="AC23" s="235"/>
      <c r="AD23" s="235"/>
      <c r="AE23" s="394"/>
      <c r="AF23" s="394"/>
      <c r="AG23" s="262" t="s">
        <v>1</v>
      </c>
      <c r="AH23" s="395"/>
      <c r="AI23" s="395"/>
      <c r="AJ23" s="236"/>
      <c r="AK23" s="235"/>
      <c r="AL23" s="239" t="str">
        <f t="shared" si="0"/>
        <v/>
      </c>
      <c r="AM23" s="240" t="str">
        <f t="shared" si="1"/>
        <v/>
      </c>
      <c r="AN23" s="237"/>
      <c r="AO23" s="235">
        <v>2</v>
      </c>
      <c r="AP23" s="235"/>
      <c r="AQ23" s="261"/>
      <c r="AR23" s="260"/>
      <c r="AS23" s="260"/>
      <c r="AT23" s="261"/>
      <c r="AU23" s="260"/>
      <c r="AV23" s="260"/>
      <c r="AW23" s="235"/>
      <c r="AX23" s="235"/>
    </row>
    <row r="24" spans="1:50" ht="21.95" customHeight="1">
      <c r="A24" s="235"/>
      <c r="B24" s="235"/>
      <c r="C24" s="264">
        <v>4</v>
      </c>
      <c r="D24" s="393" t="str">
        <f>IF(ISBLANK($F$9),"",$F$9)</f>
        <v/>
      </c>
      <c r="E24" s="393"/>
      <c r="F24" s="393"/>
      <c r="G24" s="393"/>
      <c r="H24" s="393"/>
      <c r="I24" s="393"/>
      <c r="J24" s="393"/>
      <c r="K24" s="393"/>
      <c r="L24" s="393"/>
      <c r="M24" s="393"/>
      <c r="N24" s="393"/>
      <c r="O24" s="262" t="s">
        <v>0</v>
      </c>
      <c r="P24" s="237">
        <v>5</v>
      </c>
      <c r="Q24" s="393" t="str">
        <f>IF(ISBLANK($Y$6),"",$Y$6)</f>
        <v/>
      </c>
      <c r="R24" s="393"/>
      <c r="S24" s="393"/>
      <c r="T24" s="393"/>
      <c r="U24" s="393"/>
      <c r="V24" s="393"/>
      <c r="W24" s="393"/>
      <c r="X24" s="393"/>
      <c r="Y24" s="393"/>
      <c r="Z24" s="393"/>
      <c r="AA24" s="393"/>
      <c r="AB24" s="393"/>
      <c r="AC24" s="235"/>
      <c r="AD24" s="235"/>
      <c r="AE24" s="394"/>
      <c r="AF24" s="394"/>
      <c r="AG24" s="262" t="s">
        <v>1</v>
      </c>
      <c r="AH24" s="395"/>
      <c r="AI24" s="395"/>
      <c r="AJ24" s="236"/>
      <c r="AK24" s="235"/>
      <c r="AL24" s="239" t="str">
        <f t="shared" si="0"/>
        <v/>
      </c>
      <c r="AM24" s="240" t="str">
        <f t="shared" si="1"/>
        <v/>
      </c>
      <c r="AN24" s="237"/>
      <c r="AO24" s="235">
        <v>8</v>
      </c>
      <c r="AP24" s="235"/>
      <c r="AQ24" s="261" t="str">
        <f>IF(ISNUMBER(AH24),SUM($AL$11:AL24),"")</f>
        <v/>
      </c>
      <c r="AR24" s="260" t="str">
        <f>IF(ISNUMBER(AH24),":","")</f>
        <v/>
      </c>
      <c r="AS24" s="260" t="str">
        <f>IF(ISNUMBER(AH24),SUM($AM$11:AM24),"")</f>
        <v/>
      </c>
      <c r="AT24" s="261" t="str">
        <f>IF(ISNUMBER(AH24),SUM($AE$11:AF24),"")</f>
        <v/>
      </c>
      <c r="AU24" s="260" t="str">
        <f>IF(ISNUMBER(AH24),":","")</f>
        <v/>
      </c>
      <c r="AV24" s="260" t="str">
        <f>IF(ISNUMBER(AH24),SUM($AH$11:AI24),"")</f>
        <v/>
      </c>
      <c r="AW24" s="235"/>
      <c r="AX24" s="235"/>
    </row>
    <row r="25" spans="1:50" ht="21.95" customHeight="1">
      <c r="A25" s="235"/>
      <c r="B25" s="235"/>
      <c r="C25" s="264">
        <v>3</v>
      </c>
      <c r="D25" s="393" t="str">
        <f>IF(ISBLANK($F$8),"",$F$8)</f>
        <v/>
      </c>
      <c r="E25" s="393"/>
      <c r="F25" s="393"/>
      <c r="G25" s="393"/>
      <c r="H25" s="393"/>
      <c r="I25" s="393"/>
      <c r="J25" s="393"/>
      <c r="K25" s="393"/>
      <c r="L25" s="393"/>
      <c r="M25" s="393"/>
      <c r="N25" s="393"/>
      <c r="O25" s="262" t="s">
        <v>0</v>
      </c>
      <c r="P25" s="237">
        <v>8</v>
      </c>
      <c r="Q25" s="393" t="str">
        <f>IF(ISBLANK($Y$9),"",$Y$9)</f>
        <v/>
      </c>
      <c r="R25" s="393"/>
      <c r="S25" s="393"/>
      <c r="T25" s="393"/>
      <c r="U25" s="393"/>
      <c r="V25" s="393"/>
      <c r="W25" s="393"/>
      <c r="X25" s="393"/>
      <c r="Y25" s="393"/>
      <c r="Z25" s="393"/>
      <c r="AA25" s="393"/>
      <c r="AB25" s="393"/>
      <c r="AC25" s="235"/>
      <c r="AD25" s="235"/>
      <c r="AE25" s="394"/>
      <c r="AF25" s="394"/>
      <c r="AG25" s="262" t="s">
        <v>1</v>
      </c>
      <c r="AH25" s="395"/>
      <c r="AI25" s="395"/>
      <c r="AJ25" s="236"/>
      <c r="AK25" s="235"/>
      <c r="AL25" s="239" t="str">
        <f t="shared" si="0"/>
        <v/>
      </c>
      <c r="AM25" s="240" t="str">
        <f t="shared" si="1"/>
        <v/>
      </c>
      <c r="AN25" s="237"/>
      <c r="AO25" s="235">
        <v>4</v>
      </c>
      <c r="AP25" s="235"/>
      <c r="AQ25" s="261"/>
      <c r="AR25" s="260"/>
      <c r="AS25" s="260"/>
      <c r="AT25" s="261"/>
      <c r="AU25" s="260"/>
      <c r="AV25" s="260"/>
      <c r="AW25" s="235"/>
      <c r="AX25" s="235"/>
    </row>
    <row r="26" spans="1:50" ht="21.95" customHeight="1">
      <c r="A26" s="235"/>
      <c r="B26" s="235"/>
      <c r="C26" s="264">
        <v>2</v>
      </c>
      <c r="D26" s="393" t="str">
        <f>IF(ISBLANK($F$7),"",$F$7)</f>
        <v/>
      </c>
      <c r="E26" s="393"/>
      <c r="F26" s="393"/>
      <c r="G26" s="393"/>
      <c r="H26" s="393"/>
      <c r="I26" s="393"/>
      <c r="J26" s="393"/>
      <c r="K26" s="393"/>
      <c r="L26" s="393"/>
      <c r="M26" s="393"/>
      <c r="N26" s="393"/>
      <c r="O26" s="262" t="s">
        <v>0</v>
      </c>
      <c r="P26" s="237">
        <v>7</v>
      </c>
      <c r="Q26" s="393" t="str">
        <f>IF(ISBLANK($Y$8),"",$Y$8)</f>
        <v/>
      </c>
      <c r="R26" s="393"/>
      <c r="S26" s="393"/>
      <c r="T26" s="393"/>
      <c r="U26" s="393"/>
      <c r="V26" s="393"/>
      <c r="W26" s="393"/>
      <c r="X26" s="393"/>
      <c r="Y26" s="393"/>
      <c r="Z26" s="393"/>
      <c r="AA26" s="393"/>
      <c r="AB26" s="393"/>
      <c r="AC26" s="235"/>
      <c r="AD26" s="235"/>
      <c r="AE26" s="394"/>
      <c r="AF26" s="394"/>
      <c r="AG26" s="262" t="s">
        <v>1</v>
      </c>
      <c r="AH26" s="396"/>
      <c r="AI26" s="395"/>
      <c r="AJ26" s="236"/>
      <c r="AK26" s="235"/>
      <c r="AL26" s="239" t="str">
        <f t="shared" si="0"/>
        <v/>
      </c>
      <c r="AM26" s="240" t="str">
        <f t="shared" si="1"/>
        <v/>
      </c>
      <c r="AN26" s="237"/>
      <c r="AO26" s="235">
        <v>5</v>
      </c>
      <c r="AP26" s="235"/>
      <c r="AQ26" s="261" t="str">
        <f>IF(ISNUMBER(AH26),SUM($AL$11:AL26),"")</f>
        <v/>
      </c>
      <c r="AR26" s="260" t="str">
        <f>IF(ISNUMBER(AH26),":","")</f>
        <v/>
      </c>
      <c r="AS26" s="260" t="str">
        <f>IF(ISNUMBER(AH26),SUM($AM$11:AM26),"")</f>
        <v/>
      </c>
      <c r="AT26" s="261" t="str">
        <f>IF(ISNUMBER(AH26),SUM($AE$11:AF26),"")</f>
        <v/>
      </c>
      <c r="AU26" s="260" t="str">
        <f>IF(ISNUMBER(AH26),":","")</f>
        <v/>
      </c>
      <c r="AV26" s="260" t="str">
        <f>IF(ISNUMBER(AH26),SUM($AH$11:AI26),"")</f>
        <v/>
      </c>
      <c r="AW26" s="235"/>
      <c r="AX26" s="235"/>
    </row>
    <row r="27" spans="1:50" ht="19.5" customHeight="1">
      <c r="A27" s="235"/>
      <c r="B27" s="235"/>
      <c r="C27" s="237"/>
      <c r="D27" s="237"/>
      <c r="E27" s="237"/>
      <c r="F27" s="237"/>
      <c r="G27" s="237"/>
      <c r="H27" s="237"/>
      <c r="I27" s="237"/>
      <c r="J27" s="237"/>
      <c r="K27" s="237"/>
      <c r="L27" s="237"/>
      <c r="M27" s="237"/>
      <c r="N27" s="237"/>
      <c r="O27" s="237"/>
      <c r="P27" s="237"/>
      <c r="Q27" s="237"/>
      <c r="R27" s="237"/>
      <c r="S27" s="237"/>
      <c r="T27" s="237"/>
      <c r="U27" s="237"/>
      <c r="V27" s="235"/>
      <c r="W27" s="235"/>
      <c r="X27" s="235"/>
      <c r="Y27" s="235"/>
      <c r="Z27" s="235"/>
      <c r="AA27" s="235"/>
      <c r="AB27" s="235"/>
      <c r="AC27" s="235"/>
      <c r="AD27" s="235"/>
      <c r="AE27" s="235"/>
      <c r="AF27" s="235"/>
      <c r="AG27" s="235"/>
      <c r="AH27" s="235"/>
      <c r="AI27" s="235"/>
      <c r="AJ27" s="235"/>
      <c r="AK27" s="235"/>
      <c r="AL27" s="235"/>
      <c r="AM27" s="237"/>
      <c r="AN27" s="237"/>
      <c r="AO27" s="235"/>
      <c r="AP27" s="235"/>
      <c r="AQ27" s="235"/>
      <c r="AR27" s="235"/>
      <c r="AS27" s="235"/>
      <c r="AT27" s="235"/>
      <c r="AU27" s="235"/>
      <c r="AV27" s="237"/>
      <c r="AW27" s="237"/>
      <c r="AX27" s="235"/>
    </row>
    <row r="28" spans="1:50" s="243" customFormat="1" ht="18.95" customHeight="1">
      <c r="A28" s="244"/>
      <c r="B28" s="244"/>
      <c r="C28" s="259"/>
      <c r="D28" s="248"/>
      <c r="E28" s="248"/>
      <c r="F28" s="248"/>
      <c r="G28" s="248"/>
      <c r="H28" s="258"/>
      <c r="I28" s="257">
        <v>5</v>
      </c>
      <c r="J28" s="397" t="str">
        <f>IF(ISBLANK($Y$6),"",$Y$6)</f>
        <v/>
      </c>
      <c r="K28" s="397"/>
      <c r="L28" s="397"/>
      <c r="M28" s="397"/>
      <c r="N28" s="397"/>
      <c r="O28" s="398"/>
      <c r="P28" s="257">
        <v>6</v>
      </c>
      <c r="Q28" s="399" t="str">
        <f>IF(ISBLANK($Y$7),"",$Y$7)</f>
        <v/>
      </c>
      <c r="R28" s="399"/>
      <c r="S28" s="399"/>
      <c r="T28" s="399"/>
      <c r="U28" s="399"/>
      <c r="V28" s="400"/>
      <c r="W28" s="257">
        <v>7</v>
      </c>
      <c r="X28" s="401" t="str">
        <f>IF(ISBLANK($Y$8),"",$Y$8)</f>
        <v/>
      </c>
      <c r="Y28" s="401"/>
      <c r="Z28" s="401"/>
      <c r="AA28" s="401"/>
      <c r="AB28" s="401"/>
      <c r="AC28" s="402"/>
      <c r="AD28" s="257">
        <v>8</v>
      </c>
      <c r="AE28" s="401" t="str">
        <f>IF(ISBLANK($Y$9),"",$Y$9)</f>
        <v/>
      </c>
      <c r="AF28" s="401"/>
      <c r="AG28" s="401"/>
      <c r="AH28" s="401"/>
      <c r="AI28" s="401"/>
      <c r="AJ28" s="402"/>
      <c r="AK28" s="256"/>
      <c r="AL28" s="256"/>
      <c r="AM28" s="256"/>
      <c r="AN28" s="403" t="s">
        <v>7</v>
      </c>
      <c r="AO28" s="404"/>
      <c r="AP28" s="404"/>
      <c r="AQ28" s="404"/>
      <c r="AR28" s="405"/>
      <c r="AS28" s="403" t="s">
        <v>8</v>
      </c>
      <c r="AT28" s="404"/>
      <c r="AU28" s="404"/>
      <c r="AV28" s="404"/>
      <c r="AW28" s="405"/>
      <c r="AX28" s="244"/>
    </row>
    <row r="29" spans="1:50" s="243" customFormat="1" ht="18.95" customHeight="1">
      <c r="A29" s="244"/>
      <c r="B29" s="244"/>
      <c r="C29" s="255">
        <v>1</v>
      </c>
      <c r="D29" s="406" t="str">
        <f>IF(ISBLANK($F$6),"",$F$6)</f>
        <v/>
      </c>
      <c r="E29" s="406"/>
      <c r="F29" s="406"/>
      <c r="G29" s="406"/>
      <c r="H29" s="407"/>
      <c r="I29" s="408" t="str">
        <f>IF(ISNUMBER(AE11),AE11,"")</f>
        <v/>
      </c>
      <c r="J29" s="409"/>
      <c r="K29" s="409"/>
      <c r="L29" s="245" t="s">
        <v>1</v>
      </c>
      <c r="M29" s="410" t="str">
        <f>IF(ISNUMBER(AH11),AH11,"")</f>
        <v/>
      </c>
      <c r="N29" s="410"/>
      <c r="O29" s="411"/>
      <c r="P29" s="412" t="str">
        <f>IF(ISNUMBER(AE23),AE23,"")</f>
        <v/>
      </c>
      <c r="Q29" s="413"/>
      <c r="R29" s="413"/>
      <c r="S29" s="245" t="s">
        <v>1</v>
      </c>
      <c r="T29" s="414" t="str">
        <f>IF(ISNUMBER(AH23),AH23,"")</f>
        <v/>
      </c>
      <c r="U29" s="414"/>
      <c r="V29" s="415"/>
      <c r="W29" s="412" t="str">
        <f>IF(ISNUMBER(AE22),AE22,"")</f>
        <v/>
      </c>
      <c r="X29" s="413"/>
      <c r="Y29" s="413"/>
      <c r="Z29" s="245" t="s">
        <v>1</v>
      </c>
      <c r="AA29" s="414" t="str">
        <f>IF(ISNUMBER(AH22),AH22,"")</f>
        <v/>
      </c>
      <c r="AB29" s="414"/>
      <c r="AC29" s="415"/>
      <c r="AD29" s="412" t="str">
        <f>IF(ISNUMBER(AE18),AE18,"")</f>
        <v/>
      </c>
      <c r="AE29" s="413"/>
      <c r="AF29" s="413"/>
      <c r="AG29" s="245" t="s">
        <v>1</v>
      </c>
      <c r="AH29" s="414" t="str">
        <f>IF(ISNUMBER(AH18),AH18,"")</f>
        <v/>
      </c>
      <c r="AI29" s="414"/>
      <c r="AJ29" s="415"/>
      <c r="AK29" s="248"/>
      <c r="AL29" s="248"/>
      <c r="AM29" s="248"/>
      <c r="AN29" s="412" t="str">
        <f>IF(ISBLANK(F6),"",IF(ISNUMBER(AH11),SUMIF(D11:N26,D29,AL11:AL26),""))</f>
        <v/>
      </c>
      <c r="AO29" s="413"/>
      <c r="AP29" s="245" t="s">
        <v>1</v>
      </c>
      <c r="AQ29" s="414" t="str">
        <f>IF(ISBLANK(F6),"",IF(ISNUMBER(AH11),SUMIF(D11:N26,D29,AM11:AM26),""))</f>
        <v/>
      </c>
      <c r="AR29" s="415"/>
      <c r="AS29" s="412" t="str">
        <f>IF(ISBLANK(F6),"",IF(ISNUMBER(AH11),SUM(I29,P29,W29,AD29),""))</f>
        <v/>
      </c>
      <c r="AT29" s="413"/>
      <c r="AU29" s="245" t="s">
        <v>1</v>
      </c>
      <c r="AV29" s="414" t="str">
        <f>IF(ISBLANK(F6),"",IF(ISNUMBER(AH11),SUM(M29,T29,AA29,AH29),""))</f>
        <v/>
      </c>
      <c r="AW29" s="415"/>
      <c r="AX29" s="244"/>
    </row>
    <row r="30" spans="1:50" s="243" customFormat="1" ht="18.95" customHeight="1">
      <c r="A30" s="244"/>
      <c r="B30" s="244"/>
      <c r="C30" s="255">
        <v>2</v>
      </c>
      <c r="D30" s="406" t="str">
        <f>IF(ISBLANK($F$7),"",$F$7)</f>
        <v/>
      </c>
      <c r="E30" s="406"/>
      <c r="F30" s="406"/>
      <c r="G30" s="406"/>
      <c r="H30" s="407"/>
      <c r="I30" s="408" t="str">
        <f>IF(ISNUMBER(AE15),AE15,"")</f>
        <v/>
      </c>
      <c r="J30" s="409"/>
      <c r="K30" s="409"/>
      <c r="L30" s="245" t="s">
        <v>1</v>
      </c>
      <c r="M30" s="410" t="str">
        <f>IF(ISNUMBER(AH15),AH15,"")</f>
        <v/>
      </c>
      <c r="N30" s="410"/>
      <c r="O30" s="411"/>
      <c r="P30" s="412" t="str">
        <f>IF(ISNUMBER(AE12),AE12,"")</f>
        <v/>
      </c>
      <c r="Q30" s="413"/>
      <c r="R30" s="413"/>
      <c r="S30" s="245" t="s">
        <v>1</v>
      </c>
      <c r="T30" s="414" t="str">
        <f>IF(ISNUMBER(AH12),AH12,"")</f>
        <v/>
      </c>
      <c r="U30" s="414"/>
      <c r="V30" s="415"/>
      <c r="W30" s="412" t="str">
        <f>IF(ISNUMBER(AE26),AE26,"")</f>
        <v/>
      </c>
      <c r="X30" s="413"/>
      <c r="Y30" s="413"/>
      <c r="Z30" s="245" t="s">
        <v>1</v>
      </c>
      <c r="AA30" s="414" t="str">
        <f>IF(ISNUMBER(AH26),AH26,"")</f>
        <v/>
      </c>
      <c r="AB30" s="414"/>
      <c r="AC30" s="415"/>
      <c r="AD30" s="412" t="str">
        <f>IF(ISNUMBER(AE21),AE21,"")</f>
        <v/>
      </c>
      <c r="AE30" s="413"/>
      <c r="AF30" s="413"/>
      <c r="AG30" s="245" t="s">
        <v>1</v>
      </c>
      <c r="AH30" s="414" t="str">
        <f>IF(ISNUMBER(AH21),AH21,"")</f>
        <v/>
      </c>
      <c r="AI30" s="414"/>
      <c r="AJ30" s="415"/>
      <c r="AK30" s="248"/>
      <c r="AL30" s="248"/>
      <c r="AM30" s="248"/>
      <c r="AN30" s="412" t="str">
        <f>IF(ISBLANK(F7),"",IF(ISNUMBER(AH12),SUMIF(D12:N27,D30,AL12:AL27),""))</f>
        <v/>
      </c>
      <c r="AO30" s="413"/>
      <c r="AP30" s="245" t="s">
        <v>1</v>
      </c>
      <c r="AQ30" s="414" t="str">
        <f>IF(ISBLANK(F7),"",IF(ISNUMBER(AH12),SUMIF(D12:N27,D30,AM12:AM27),""))</f>
        <v/>
      </c>
      <c r="AR30" s="415"/>
      <c r="AS30" s="412" t="str">
        <f>IF(ISBLANK(F7),"",IF(ISNUMBER(AH12),SUM(I30,P30,W30,AD30),""))</f>
        <v/>
      </c>
      <c r="AT30" s="413"/>
      <c r="AU30" s="245" t="s">
        <v>1</v>
      </c>
      <c r="AV30" s="414" t="str">
        <f>IF(ISBLANK(F7),"",IF(ISNUMBER(AH12),SUM(M30,T30,AA30,AH30),""))</f>
        <v/>
      </c>
      <c r="AW30" s="415"/>
      <c r="AX30" s="244"/>
    </row>
    <row r="31" spans="1:50" s="243" customFormat="1" ht="18.95" customHeight="1">
      <c r="A31" s="244"/>
      <c r="B31" s="244"/>
      <c r="C31" s="255">
        <v>3</v>
      </c>
      <c r="D31" s="406" t="str">
        <f>IF(ISBLANK($F$8),"",$F$8)</f>
        <v/>
      </c>
      <c r="E31" s="406"/>
      <c r="F31" s="406"/>
      <c r="G31" s="406"/>
      <c r="H31" s="407"/>
      <c r="I31" s="408" t="str">
        <f>IF(ISNUMBER(AE20),AE20,"")</f>
        <v/>
      </c>
      <c r="J31" s="409"/>
      <c r="K31" s="409"/>
      <c r="L31" s="245" t="s">
        <v>1</v>
      </c>
      <c r="M31" s="410" t="str">
        <f>IF(ISNUMBER(AH20),AH20,"")</f>
        <v/>
      </c>
      <c r="N31" s="410"/>
      <c r="O31" s="411"/>
      <c r="P31" s="412" t="str">
        <f>IF(ISNUMBER(AE16),AE16,"")</f>
        <v/>
      </c>
      <c r="Q31" s="413"/>
      <c r="R31" s="413"/>
      <c r="S31" s="245" t="s">
        <v>1</v>
      </c>
      <c r="T31" s="414" t="str">
        <f>IF(ISNUMBER(AH16),AH16,"")</f>
        <v/>
      </c>
      <c r="U31" s="414"/>
      <c r="V31" s="415"/>
      <c r="W31" s="412" t="str">
        <f>IF(ISNUMBER(AE13),AE13,"")</f>
        <v/>
      </c>
      <c r="X31" s="413"/>
      <c r="Y31" s="413"/>
      <c r="Z31" s="245" t="s">
        <v>1</v>
      </c>
      <c r="AA31" s="414" t="str">
        <f>IF(ISNUMBER(AH13),AH13,"")</f>
        <v/>
      </c>
      <c r="AB31" s="414"/>
      <c r="AC31" s="415"/>
      <c r="AD31" s="412" t="str">
        <f>IF(ISNUMBER(AE25),AE25,"")</f>
        <v/>
      </c>
      <c r="AE31" s="413"/>
      <c r="AF31" s="413"/>
      <c r="AG31" s="245" t="s">
        <v>1</v>
      </c>
      <c r="AH31" s="414" t="str">
        <f>IF(ISNUMBER(AH25),AH25,"")</f>
        <v/>
      </c>
      <c r="AI31" s="414"/>
      <c r="AJ31" s="415"/>
      <c r="AK31" s="248"/>
      <c r="AL31" s="248"/>
      <c r="AM31" s="248"/>
      <c r="AN31" s="412" t="str">
        <f>IF(ISBLANK(F8),"",IF(ISNUMBER(AH13),SUMIF(D13:N28,D31,AL13:AL28),""))</f>
        <v/>
      </c>
      <c r="AO31" s="413"/>
      <c r="AP31" s="245" t="s">
        <v>1</v>
      </c>
      <c r="AQ31" s="414" t="str">
        <f>IF(ISBLANK(F8),"",IF(ISNUMBER(AH13),SUMIF(D13:N28,D31,AM13:AM28),""))</f>
        <v/>
      </c>
      <c r="AR31" s="415"/>
      <c r="AS31" s="412" t="str">
        <f>IF(ISBLANK(F8),"",IF(ISNUMBER(AH13),SUM(I31,P31,W31,AD31),""))</f>
        <v/>
      </c>
      <c r="AT31" s="413"/>
      <c r="AU31" s="245" t="s">
        <v>1</v>
      </c>
      <c r="AV31" s="414" t="str">
        <f>IF(ISBLANK(F8),"",IF(ISNUMBER(AH13),SUM(M31,T31,AA31,AH31),""))</f>
        <v/>
      </c>
      <c r="AW31" s="415"/>
      <c r="AX31" s="244"/>
    </row>
    <row r="32" spans="1:50" s="243" customFormat="1" ht="18.95" customHeight="1">
      <c r="A32" s="244"/>
      <c r="B32" s="244"/>
      <c r="C32" s="255">
        <v>4</v>
      </c>
      <c r="D32" s="406" t="str">
        <f>IF(ISBLANK($F$9),"",$F$9)</f>
        <v/>
      </c>
      <c r="E32" s="406"/>
      <c r="F32" s="406"/>
      <c r="G32" s="406"/>
      <c r="H32" s="407"/>
      <c r="I32" s="408" t="str">
        <f>IF(ISNUMBER(AE24),AE24,"")</f>
        <v/>
      </c>
      <c r="J32" s="409"/>
      <c r="K32" s="409"/>
      <c r="L32" s="245" t="s">
        <v>1</v>
      </c>
      <c r="M32" s="410" t="str">
        <f>IF(ISNUMBER(AH24),AH24,"")</f>
        <v/>
      </c>
      <c r="N32" s="410"/>
      <c r="O32" s="411"/>
      <c r="P32" s="412" t="str">
        <f>IF(ISNUMBER(AE19),AE19,"")</f>
        <v/>
      </c>
      <c r="Q32" s="413"/>
      <c r="R32" s="413"/>
      <c r="S32" s="245" t="s">
        <v>1</v>
      </c>
      <c r="T32" s="414" t="str">
        <f>IF(ISNUMBER(AH19),AH19,"")</f>
        <v/>
      </c>
      <c r="U32" s="414"/>
      <c r="V32" s="415"/>
      <c r="W32" s="412" t="str">
        <f>IF(ISNUMBER(AE17),AE17,"")</f>
        <v/>
      </c>
      <c r="X32" s="413"/>
      <c r="Y32" s="413"/>
      <c r="Z32" s="245" t="s">
        <v>1</v>
      </c>
      <c r="AA32" s="414" t="str">
        <f>IF(ISNUMBER(AH17),AH17,"")</f>
        <v/>
      </c>
      <c r="AB32" s="414"/>
      <c r="AC32" s="415"/>
      <c r="AD32" s="412" t="str">
        <f>IF(ISNUMBER(AE14),AE14,"")</f>
        <v/>
      </c>
      <c r="AE32" s="413"/>
      <c r="AF32" s="413"/>
      <c r="AG32" s="245" t="s">
        <v>1</v>
      </c>
      <c r="AH32" s="414" t="str">
        <f>IF(ISNUMBER(AH14),AH14,"")</f>
        <v/>
      </c>
      <c r="AI32" s="414"/>
      <c r="AJ32" s="415"/>
      <c r="AK32" s="248"/>
      <c r="AL32" s="248"/>
      <c r="AM32" s="248"/>
      <c r="AN32" s="412" t="str">
        <f>IF(ISBLANK(F9),"",IF(ISNUMBER(AH14),SUMIF(D14:N29,D32,AL14:AL29),""))</f>
        <v/>
      </c>
      <c r="AO32" s="413"/>
      <c r="AP32" s="245" t="s">
        <v>1</v>
      </c>
      <c r="AQ32" s="414" t="str">
        <f>IF(ISBLANK(F9),"",IF(ISNUMBER(AH14),SUMIF(D14:N29,D32,AM14:AM29),""))</f>
        <v/>
      </c>
      <c r="AR32" s="415"/>
      <c r="AS32" s="412" t="str">
        <f>IF(ISBLANK(F9),"",IF(ISNUMBER(AH14),SUM(I32,P32,W32,AD32),""))</f>
        <v/>
      </c>
      <c r="AT32" s="413"/>
      <c r="AU32" s="245" t="s">
        <v>1</v>
      </c>
      <c r="AV32" s="414" t="str">
        <f>IF(ISBLANK(F9),"",IF(ISNUMBER(AH14),SUM(M32,T32,AA32,AH32),""))</f>
        <v/>
      </c>
      <c r="AW32" s="415"/>
      <c r="AX32" s="244"/>
    </row>
    <row r="33" spans="1:50" s="243" customFormat="1" ht="6.75" customHeight="1">
      <c r="A33" s="244"/>
      <c r="B33" s="244"/>
      <c r="C33" s="254"/>
      <c r="D33" s="253"/>
      <c r="E33" s="253"/>
      <c r="F33" s="253"/>
      <c r="G33" s="253"/>
      <c r="H33" s="252"/>
      <c r="I33" s="245"/>
      <c r="J33" s="245"/>
      <c r="K33" s="245"/>
      <c r="L33" s="245"/>
      <c r="M33" s="245"/>
      <c r="N33" s="245"/>
      <c r="O33" s="246"/>
      <c r="P33" s="245"/>
      <c r="Q33" s="245"/>
      <c r="R33" s="245"/>
      <c r="S33" s="245"/>
      <c r="T33" s="245"/>
      <c r="U33" s="245"/>
      <c r="V33" s="246"/>
      <c r="W33" s="245"/>
      <c r="X33" s="245"/>
      <c r="Y33" s="245"/>
      <c r="Z33" s="245"/>
      <c r="AA33" s="245"/>
      <c r="AB33" s="245"/>
      <c r="AC33" s="246"/>
      <c r="AD33" s="245"/>
      <c r="AE33" s="245"/>
      <c r="AF33" s="245"/>
      <c r="AG33" s="245"/>
      <c r="AH33" s="245"/>
      <c r="AI33" s="245"/>
      <c r="AJ33" s="246"/>
      <c r="AK33" s="248"/>
      <c r="AL33" s="248"/>
      <c r="AM33" s="248"/>
      <c r="AN33" s="247"/>
      <c r="AO33" s="245"/>
      <c r="AP33" s="245"/>
      <c r="AQ33" s="245"/>
      <c r="AR33" s="246"/>
      <c r="AS33" s="247"/>
      <c r="AT33" s="251"/>
      <c r="AU33" s="251"/>
      <c r="AV33" s="251"/>
      <c r="AW33" s="250"/>
      <c r="AX33" s="244"/>
    </row>
    <row r="34" spans="1:50" s="243" customFormat="1" ht="18.95" customHeight="1">
      <c r="A34" s="244"/>
      <c r="B34" s="244"/>
      <c r="C34" s="403" t="s">
        <v>7</v>
      </c>
      <c r="D34" s="404"/>
      <c r="E34" s="404"/>
      <c r="F34" s="404"/>
      <c r="G34" s="404"/>
      <c r="H34" s="405"/>
      <c r="I34" s="412" t="str">
        <f>IF(ISBLANK(Y6),"",IF(ISNUMBER(AH11),SUMIF($Q$11:$AB$26,J28,$AM$11:$AM$26),""))</f>
        <v/>
      </c>
      <c r="J34" s="413"/>
      <c r="K34" s="413"/>
      <c r="L34" s="245" t="s">
        <v>1</v>
      </c>
      <c r="M34" s="414" t="str">
        <f>IF(ISBLANK(Y6),"",IF(ISNUMBER(AH11),SUMIF($Q$11:$AB$26,J28,$AL$11:$AL$26),""))</f>
        <v/>
      </c>
      <c r="N34" s="414"/>
      <c r="O34" s="415"/>
      <c r="P34" s="412" t="str">
        <f>IF(ISBLANK(Y7),"",IF(ISNUMBER(AH12),SUMIF($Q$11:$AB$26,Q28,$AM$11:$AM$26),""))</f>
        <v/>
      </c>
      <c r="Q34" s="413"/>
      <c r="R34" s="413"/>
      <c r="S34" s="245" t="s">
        <v>1</v>
      </c>
      <c r="T34" s="414" t="str">
        <f>IF(ISBLANK(Y7),"",IF(ISNUMBER(AH12),SUMIF($Q$11:$AB$26,Q28,$AL$11:$AL$26),""))</f>
        <v/>
      </c>
      <c r="U34" s="414"/>
      <c r="V34" s="415"/>
      <c r="W34" s="412" t="str">
        <f>IF(ISBLANK(Y8),"",IF(ISNUMBER(AH13),SUMIF($Q$11:$AB$26,X28,$AM$11:$AM$26),""))</f>
        <v/>
      </c>
      <c r="X34" s="413"/>
      <c r="Y34" s="413"/>
      <c r="Z34" s="245" t="s">
        <v>1</v>
      </c>
      <c r="AA34" s="414" t="str">
        <f>IF(ISBLANK(Y8),"",IF(ISNUMBER(AH13),SUMIF($Q$11:$AB$26,X28,$AL$11:$AL$26),""))</f>
        <v/>
      </c>
      <c r="AB34" s="414"/>
      <c r="AC34" s="415"/>
      <c r="AD34" s="412" t="str">
        <f>IF(ISBLANK(Y9),"",IF(ISNUMBER(AH14),SUMIF($Q$11:$AB$26,AE28,$AM$11:$AM$26),""))</f>
        <v/>
      </c>
      <c r="AE34" s="413"/>
      <c r="AF34" s="413"/>
      <c r="AG34" s="245" t="s">
        <v>1</v>
      </c>
      <c r="AH34" s="414" t="str">
        <f>IF(ISBLANK(Y9),"",IF(ISNUMBER(AH14),SUMIF($Q$11:$AB$26,AE28,$AL$11:$AL$26),""))</f>
        <v/>
      </c>
      <c r="AI34" s="414"/>
      <c r="AJ34" s="415"/>
      <c r="AK34" s="248"/>
      <c r="AL34" s="248"/>
      <c r="AM34" s="248"/>
      <c r="AN34" s="412" t="str">
        <f>IF(ISNUMBER(AH11),SUM(AN29:AO32),"")</f>
        <v/>
      </c>
      <c r="AO34" s="413"/>
      <c r="AP34" s="245" t="s">
        <v>1</v>
      </c>
      <c r="AQ34" s="414" t="str">
        <f>IF(ISNUMBER(AH11),SUM(AQ29:AR32),"")</f>
        <v/>
      </c>
      <c r="AR34" s="415"/>
      <c r="AS34" s="247"/>
      <c r="AT34" s="251"/>
      <c r="AU34" s="251"/>
      <c r="AV34" s="251"/>
      <c r="AW34" s="250"/>
      <c r="AX34" s="244"/>
    </row>
    <row r="35" spans="1:50" s="243" customFormat="1" ht="18.95" customHeight="1">
      <c r="A35" s="249"/>
      <c r="B35" s="249"/>
      <c r="C35" s="403" t="s">
        <v>8</v>
      </c>
      <c r="D35" s="404"/>
      <c r="E35" s="404"/>
      <c r="F35" s="404"/>
      <c r="G35" s="404"/>
      <c r="H35" s="405"/>
      <c r="I35" s="412" t="str">
        <f>IF(ISBLANK(Y6),"",IF(ISNUMBER(AH11),SUM(M29:M32),""))</f>
        <v/>
      </c>
      <c r="J35" s="413"/>
      <c r="K35" s="413"/>
      <c r="L35" s="245" t="s">
        <v>1</v>
      </c>
      <c r="M35" s="414" t="str">
        <f>IF(ISBLANK(Y6),"",IF(ISNUMBER(AH11),SUM(I29:I32),""))</f>
        <v/>
      </c>
      <c r="N35" s="414"/>
      <c r="O35" s="415"/>
      <c r="P35" s="412" t="str">
        <f>IF(ISBLANK(Y7),"",IF(ISNUMBER(AH12),SUM(T29:T32),""))</f>
        <v/>
      </c>
      <c r="Q35" s="413"/>
      <c r="R35" s="413"/>
      <c r="S35" s="245" t="s">
        <v>1</v>
      </c>
      <c r="T35" s="414" t="str">
        <f>IF(ISBLANK(Y7),"",IF(ISNUMBER(AH12),SUM(P29:P32),""))</f>
        <v/>
      </c>
      <c r="U35" s="414"/>
      <c r="V35" s="415"/>
      <c r="W35" s="412" t="str">
        <f>IF(ISBLANK(Y8),"",IF(ISNUMBER(AH13),SUM(AA29:AA32),""))</f>
        <v/>
      </c>
      <c r="X35" s="413"/>
      <c r="Y35" s="413"/>
      <c r="Z35" s="245" t="s">
        <v>1</v>
      </c>
      <c r="AA35" s="414" t="str">
        <f>IF(ISBLANK(Y8),"",IF(ISNUMBER(AH13),SUM(W29:W32),""))</f>
        <v/>
      </c>
      <c r="AB35" s="414"/>
      <c r="AC35" s="415"/>
      <c r="AD35" s="412" t="str">
        <f>IF(ISBLANK(Y9),"",IF(ISNUMBER(AH14),SUM(AH29:AH32),""))</f>
        <v/>
      </c>
      <c r="AE35" s="413"/>
      <c r="AF35" s="413"/>
      <c r="AG35" s="245" t="s">
        <v>1</v>
      </c>
      <c r="AH35" s="414" t="str">
        <f>IF(ISBLANK(Y9),"",IF(ISNUMBER(AH14),SUM(AD29:AD32),""))</f>
        <v/>
      </c>
      <c r="AI35" s="414"/>
      <c r="AJ35" s="415"/>
      <c r="AK35" s="248"/>
      <c r="AL35" s="248"/>
      <c r="AM35" s="248"/>
      <c r="AN35" s="247"/>
      <c r="AO35" s="245"/>
      <c r="AP35" s="245"/>
      <c r="AQ35" s="245"/>
      <c r="AR35" s="246"/>
      <c r="AS35" s="412" t="str">
        <f>IF(ISNUMBER(AH11),SUM(AS29:AT32),"")</f>
        <v/>
      </c>
      <c r="AT35" s="413"/>
      <c r="AU35" s="245" t="s">
        <v>1</v>
      </c>
      <c r="AV35" s="414" t="str">
        <f>IF(ISNUMBER(AH11),SUM(AV29:AW32),"")</f>
        <v/>
      </c>
      <c r="AW35" s="415"/>
      <c r="AX35" s="244"/>
    </row>
    <row r="36" spans="1:50" s="243" customFormat="1" ht="8.25" customHeight="1">
      <c r="A36" s="244"/>
      <c r="B36" s="244"/>
      <c r="C36" s="244"/>
      <c r="D36" s="244"/>
      <c r="E36" s="244"/>
      <c r="F36" s="244"/>
      <c r="G36" s="244"/>
      <c r="H36" s="244"/>
      <c r="I36" s="244"/>
      <c r="J36" s="244"/>
      <c r="K36" s="244"/>
      <c r="L36" s="244"/>
      <c r="M36" s="244"/>
      <c r="N36" s="244"/>
      <c r="O36" s="244"/>
      <c r="P36" s="244"/>
      <c r="Q36" s="244"/>
      <c r="R36" s="244"/>
      <c r="S36" s="244"/>
      <c r="T36" s="244"/>
      <c r="U36" s="244"/>
      <c r="V36" s="244"/>
      <c r="W36" s="244"/>
      <c r="X36" s="244"/>
      <c r="Y36" s="244"/>
      <c r="Z36" s="244"/>
      <c r="AA36" s="244"/>
      <c r="AB36" s="244"/>
      <c r="AC36" s="244"/>
      <c r="AD36" s="244"/>
      <c r="AE36" s="244"/>
      <c r="AF36" s="244"/>
      <c r="AG36" s="244"/>
      <c r="AH36" s="244"/>
      <c r="AI36" s="244"/>
      <c r="AJ36" s="244"/>
      <c r="AK36" s="244"/>
      <c r="AL36" s="244"/>
      <c r="AM36" s="244"/>
      <c r="AN36" s="244"/>
      <c r="AO36" s="244"/>
      <c r="AP36" s="244"/>
      <c r="AQ36" s="244"/>
      <c r="AR36" s="244"/>
      <c r="AS36" s="244"/>
      <c r="AT36" s="244"/>
      <c r="AU36" s="244"/>
      <c r="AV36" s="244"/>
      <c r="AW36" s="244"/>
      <c r="AX36" s="244"/>
    </row>
    <row r="37" spans="1:50" ht="12.75">
      <c r="A37" s="235"/>
      <c r="B37" s="235"/>
      <c r="C37" s="242"/>
      <c r="D37" s="237"/>
      <c r="E37" s="237"/>
      <c r="F37" s="237"/>
      <c r="G37" s="237"/>
      <c r="H37" s="237"/>
      <c r="I37" s="237"/>
      <c r="J37" s="237"/>
      <c r="K37" s="237"/>
      <c r="L37" s="237"/>
      <c r="M37" s="237"/>
      <c r="N37" s="237"/>
      <c r="O37" s="237"/>
      <c r="P37" s="237"/>
      <c r="Q37" s="237"/>
      <c r="R37" s="237"/>
      <c r="S37" s="237"/>
      <c r="T37" s="237"/>
      <c r="U37" s="237"/>
      <c r="V37" s="235"/>
      <c r="W37" s="235"/>
      <c r="X37" s="235"/>
      <c r="Y37" s="235"/>
      <c r="Z37" s="235"/>
      <c r="AA37" s="235"/>
      <c r="AB37" s="235"/>
      <c r="AC37" s="235"/>
      <c r="AD37" s="235"/>
      <c r="AE37" s="235"/>
      <c r="AF37" s="235"/>
      <c r="AG37" s="235"/>
      <c r="AH37" s="235"/>
      <c r="AI37" s="235"/>
      <c r="AJ37" s="235"/>
      <c r="AK37" s="235"/>
      <c r="AL37" s="235"/>
      <c r="AM37" s="237"/>
      <c r="AN37" s="237"/>
      <c r="AO37" s="235"/>
      <c r="AP37" s="235"/>
      <c r="AQ37" s="235"/>
      <c r="AR37" s="235"/>
      <c r="AS37" s="235"/>
      <c r="AT37" s="235"/>
      <c r="AU37" s="235"/>
      <c r="AV37" s="237"/>
      <c r="AW37" s="237"/>
      <c r="AX37" s="235"/>
    </row>
    <row r="38" spans="1:50" ht="12.75">
      <c r="A38" s="241"/>
      <c r="B38" s="235"/>
      <c r="C38" s="237"/>
      <c r="D38" s="237"/>
      <c r="E38" s="237"/>
      <c r="F38" s="237"/>
      <c r="G38" s="237"/>
      <c r="H38" s="237"/>
      <c r="I38" s="237"/>
      <c r="J38" s="237"/>
      <c r="K38" s="237"/>
      <c r="L38" s="237"/>
      <c r="M38" s="237"/>
      <c r="N38" s="237"/>
      <c r="O38" s="237"/>
      <c r="P38" s="237"/>
      <c r="Q38" s="237"/>
      <c r="R38" s="237"/>
      <c r="S38" s="237"/>
      <c r="T38" s="237"/>
      <c r="U38" s="237"/>
      <c r="V38" s="235"/>
      <c r="W38" s="235"/>
      <c r="X38" s="235"/>
      <c r="Y38" s="235"/>
      <c r="Z38" s="235"/>
      <c r="AA38" s="235"/>
      <c r="AB38" s="235"/>
      <c r="AC38" s="235"/>
      <c r="AD38" s="235"/>
      <c r="AE38" s="235"/>
      <c r="AF38" s="235"/>
      <c r="AG38" s="235"/>
      <c r="AH38" s="235"/>
      <c r="AI38" s="235"/>
      <c r="AJ38" s="235"/>
      <c r="AK38" s="235"/>
      <c r="AL38" s="235"/>
      <c r="AM38" s="237"/>
      <c r="AN38" s="237"/>
      <c r="AO38" s="235"/>
      <c r="AP38" s="235"/>
      <c r="AQ38" s="235"/>
      <c r="AR38" s="235"/>
      <c r="AS38" s="235"/>
      <c r="AT38" s="235"/>
      <c r="AU38" s="235"/>
      <c r="AV38" s="237"/>
      <c r="AW38" s="237"/>
      <c r="AX38" s="235"/>
    </row>
    <row r="39" spans="1:50" s="238" customFormat="1" ht="12.75">
      <c r="A39" s="239"/>
      <c r="B39" s="239"/>
      <c r="C39" s="240"/>
      <c r="D39" s="240"/>
      <c r="E39" s="240"/>
      <c r="F39" s="240"/>
      <c r="G39" s="240"/>
      <c r="H39" s="240"/>
      <c r="I39" s="240"/>
      <c r="J39" s="240"/>
      <c r="K39" s="240"/>
      <c r="L39" s="240"/>
      <c r="M39" s="240"/>
      <c r="N39" s="240"/>
      <c r="O39" s="240"/>
      <c r="P39" s="240"/>
      <c r="Q39" s="240"/>
      <c r="R39" s="240"/>
      <c r="S39" s="240"/>
      <c r="T39" s="240"/>
      <c r="U39" s="240"/>
      <c r="V39" s="239"/>
      <c r="W39" s="239"/>
      <c r="X39" s="239"/>
      <c r="Y39" s="239"/>
      <c r="Z39" s="239"/>
      <c r="AA39" s="239"/>
      <c r="AB39" s="239"/>
      <c r="AC39" s="239"/>
      <c r="AD39" s="239"/>
      <c r="AE39" s="239"/>
      <c r="AF39" s="239"/>
      <c r="AG39" s="239"/>
      <c r="AH39" s="239"/>
      <c r="AI39" s="239"/>
      <c r="AJ39" s="239"/>
      <c r="AK39" s="239"/>
      <c r="AL39" s="239"/>
      <c r="AM39" s="240"/>
      <c r="AN39" s="240"/>
      <c r="AO39" s="239"/>
      <c r="AP39" s="239"/>
      <c r="AQ39" s="239"/>
      <c r="AR39" s="239"/>
      <c r="AS39" s="239"/>
      <c r="AT39" s="239"/>
      <c r="AU39" s="239"/>
      <c r="AV39" s="240"/>
      <c r="AW39" s="240"/>
      <c r="AX39" s="239"/>
    </row>
    <row r="40" spans="1:50" ht="12.75">
      <c r="A40" s="235"/>
      <c r="B40" s="235"/>
      <c r="C40" s="237"/>
      <c r="D40" s="237"/>
      <c r="E40" s="237"/>
      <c r="F40" s="237"/>
      <c r="G40" s="237"/>
      <c r="H40" s="236"/>
      <c r="I40" s="236"/>
      <c r="J40" s="236"/>
      <c r="K40" s="236"/>
      <c r="L40" s="236"/>
      <c r="M40" s="236"/>
      <c r="N40" s="236"/>
      <c r="O40" s="236"/>
      <c r="P40" s="236"/>
      <c r="Q40" s="236"/>
      <c r="R40" s="236"/>
      <c r="S40" s="236"/>
      <c r="T40" s="236"/>
      <c r="U40" s="236"/>
      <c r="V40" s="237"/>
      <c r="W40" s="237"/>
      <c r="X40" s="237"/>
      <c r="Y40" s="237"/>
      <c r="Z40" s="237"/>
      <c r="AA40" s="237"/>
      <c r="AB40" s="237"/>
      <c r="AC40" s="237"/>
      <c r="AD40" s="235"/>
      <c r="AE40" s="236"/>
      <c r="AF40" s="236"/>
      <c r="AG40" s="236"/>
      <c r="AH40" s="236"/>
      <c r="AI40" s="236"/>
      <c r="AJ40" s="236"/>
      <c r="AK40" s="236"/>
      <c r="AL40" s="236"/>
      <c r="AM40" s="236"/>
      <c r="AN40" s="236"/>
      <c r="AO40" s="236"/>
      <c r="AP40" s="236"/>
      <c r="AQ40" s="236"/>
      <c r="AR40" s="236"/>
      <c r="AS40" s="236"/>
      <c r="AT40" s="236"/>
      <c r="AU40" s="236"/>
      <c r="AV40" s="236"/>
      <c r="AW40" s="236"/>
      <c r="AX40" s="235"/>
    </row>
    <row r="81" spans="15:23" ht="12.75" hidden="1" customHeight="1">
      <c r="O81" s="234">
        <v>0</v>
      </c>
      <c r="Q81" s="234">
        <v>0</v>
      </c>
      <c r="W81" s="232">
        <v>0</v>
      </c>
    </row>
    <row r="1111" ht="12.75" hidden="1" customHeight="1"/>
    <row r="1112" ht="12.75" hidden="1" customHeight="1"/>
  </sheetData>
  <mergeCells count="164">
    <mergeCell ref="AD35:AF35"/>
    <mergeCell ref="AH35:AJ35"/>
    <mergeCell ref="AS35:AT35"/>
    <mergeCell ref="AV35:AW35"/>
    <mergeCell ref="AH34:AJ34"/>
    <mergeCell ref="AN34:AO34"/>
    <mergeCell ref="AQ34:AR34"/>
    <mergeCell ref="AD34:AF34"/>
    <mergeCell ref="C35:H35"/>
    <mergeCell ref="I35:K35"/>
    <mergeCell ref="M35:O35"/>
    <mergeCell ref="P35:R35"/>
    <mergeCell ref="T35:V35"/>
    <mergeCell ref="W35:Y35"/>
    <mergeCell ref="AA35:AC35"/>
    <mergeCell ref="AS32:AT32"/>
    <mergeCell ref="AV32:AW32"/>
    <mergeCell ref="C34:H34"/>
    <mergeCell ref="I34:K34"/>
    <mergeCell ref="M34:O34"/>
    <mergeCell ref="P34:R34"/>
    <mergeCell ref="T34:V34"/>
    <mergeCell ref="W34:Y34"/>
    <mergeCell ref="AA34:AC34"/>
    <mergeCell ref="W32:Y32"/>
    <mergeCell ref="AA32:AC32"/>
    <mergeCell ref="AD32:AF32"/>
    <mergeCell ref="AH32:AJ32"/>
    <mergeCell ref="AN32:AO32"/>
    <mergeCell ref="AQ32:AR32"/>
    <mergeCell ref="AH31:AJ31"/>
    <mergeCell ref="AN31:AO31"/>
    <mergeCell ref="AQ31:AR31"/>
    <mergeCell ref="AS31:AT31"/>
    <mergeCell ref="AV31:AW31"/>
    <mergeCell ref="D32:H32"/>
    <mergeCell ref="I32:K32"/>
    <mergeCell ref="M32:O32"/>
    <mergeCell ref="P32:R32"/>
    <mergeCell ref="T32:V32"/>
    <mergeCell ref="AS30:AT30"/>
    <mergeCell ref="AV30:AW30"/>
    <mergeCell ref="D31:H31"/>
    <mergeCell ref="I31:K31"/>
    <mergeCell ref="M31:O31"/>
    <mergeCell ref="P31:R31"/>
    <mergeCell ref="T31:V31"/>
    <mergeCell ref="W31:Y31"/>
    <mergeCell ref="AA31:AC31"/>
    <mergeCell ref="AD31:AF31"/>
    <mergeCell ref="W30:Y30"/>
    <mergeCell ref="AA30:AC30"/>
    <mergeCell ref="AD30:AF30"/>
    <mergeCell ref="AH30:AJ30"/>
    <mergeCell ref="AN30:AO30"/>
    <mergeCell ref="AQ30:AR30"/>
    <mergeCell ref="AH29:AJ29"/>
    <mergeCell ref="AN29:AO29"/>
    <mergeCell ref="AQ29:AR29"/>
    <mergeCell ref="AS29:AT29"/>
    <mergeCell ref="AV29:AW29"/>
    <mergeCell ref="D30:H30"/>
    <mergeCell ref="I30:K30"/>
    <mergeCell ref="M30:O30"/>
    <mergeCell ref="P30:R30"/>
    <mergeCell ref="T30:V30"/>
    <mergeCell ref="AN28:AR28"/>
    <mergeCell ref="AS28:AW28"/>
    <mergeCell ref="D29:H29"/>
    <mergeCell ref="I29:K29"/>
    <mergeCell ref="M29:O29"/>
    <mergeCell ref="P29:R29"/>
    <mergeCell ref="T29:V29"/>
    <mergeCell ref="W29:Y29"/>
    <mergeCell ref="AA29:AC29"/>
    <mergeCell ref="AD29:AF29"/>
    <mergeCell ref="D26:N26"/>
    <mergeCell ref="Q26:AB26"/>
    <mergeCell ref="AE26:AF26"/>
    <mergeCell ref="AH26:AI26"/>
    <mergeCell ref="J28:O28"/>
    <mergeCell ref="Q28:V28"/>
    <mergeCell ref="X28:AC28"/>
    <mergeCell ref="AE28:AJ28"/>
    <mergeCell ref="D24:N24"/>
    <mergeCell ref="Q24:AB24"/>
    <mergeCell ref="AE24:AF24"/>
    <mergeCell ref="AH24:AI24"/>
    <mergeCell ref="D25:N25"/>
    <mergeCell ref="Q25:AB25"/>
    <mergeCell ref="AE25:AF25"/>
    <mergeCell ref="AH25:AI25"/>
    <mergeCell ref="D22:N22"/>
    <mergeCell ref="Q22:AB22"/>
    <mergeCell ref="AE22:AF22"/>
    <mergeCell ref="AH22:AI22"/>
    <mergeCell ref="D23:N23"/>
    <mergeCell ref="Q23:AB23"/>
    <mergeCell ref="AE23:AF23"/>
    <mergeCell ref="AH23:AI23"/>
    <mergeCell ref="D20:N20"/>
    <mergeCell ref="Q20:AB20"/>
    <mergeCell ref="AE20:AF20"/>
    <mergeCell ref="AH20:AI20"/>
    <mergeCell ref="D21:N21"/>
    <mergeCell ref="Q21:AB21"/>
    <mergeCell ref="AE21:AF21"/>
    <mergeCell ref="AH21:AI21"/>
    <mergeCell ref="D18:N18"/>
    <mergeCell ref="Q18:AB18"/>
    <mergeCell ref="AE18:AF18"/>
    <mergeCell ref="AH18:AI18"/>
    <mergeCell ref="D19:N19"/>
    <mergeCell ref="Q19:AB19"/>
    <mergeCell ref="AE19:AF19"/>
    <mergeCell ref="AH19:AI19"/>
    <mergeCell ref="D16:N16"/>
    <mergeCell ref="Q16:AB16"/>
    <mergeCell ref="AE16:AF16"/>
    <mergeCell ref="AH16:AI16"/>
    <mergeCell ref="D17:N17"/>
    <mergeCell ref="Q17:AB17"/>
    <mergeCell ref="AE17:AF17"/>
    <mergeCell ref="AH17:AI17"/>
    <mergeCell ref="D14:N14"/>
    <mergeCell ref="Q14:AB14"/>
    <mergeCell ref="AE14:AF14"/>
    <mergeCell ref="AH14:AI14"/>
    <mergeCell ref="D15:N15"/>
    <mergeCell ref="Q15:AB15"/>
    <mergeCell ref="AE15:AF15"/>
    <mergeCell ref="AH15:AI15"/>
    <mergeCell ref="D12:N12"/>
    <mergeCell ref="Q12:AB12"/>
    <mergeCell ref="AE12:AF12"/>
    <mergeCell ref="AH12:AI12"/>
    <mergeCell ref="D13:N13"/>
    <mergeCell ref="Q13:AB13"/>
    <mergeCell ref="AE13:AF13"/>
    <mergeCell ref="AH13:AI13"/>
    <mergeCell ref="F8:P8"/>
    <mergeCell ref="Y8:AI8"/>
    <mergeCell ref="F9:P9"/>
    <mergeCell ref="Y9:AI9"/>
    <mergeCell ref="D11:N11"/>
    <mergeCell ref="Q11:AB11"/>
    <mergeCell ref="AE11:AF11"/>
    <mergeCell ref="AH11:AI11"/>
    <mergeCell ref="F5:P5"/>
    <mergeCell ref="Y5:AI5"/>
    <mergeCell ref="F6:P6"/>
    <mergeCell ref="Y6:AI6"/>
    <mergeCell ref="F7:P7"/>
    <mergeCell ref="Y7:AI7"/>
    <mergeCell ref="M1:AD1"/>
    <mergeCell ref="AN1:AP1"/>
    <mergeCell ref="AQ1:AV1"/>
    <mergeCell ref="J2:AD2"/>
    <mergeCell ref="C3:O3"/>
    <mergeCell ref="Q3:AG3"/>
    <mergeCell ref="AI3:AJ3"/>
    <mergeCell ref="AN3:AO3"/>
    <mergeCell ref="AR3:AS3"/>
    <mergeCell ref="AU3:AV3"/>
  </mergeCells>
  <conditionalFormatting sqref="AH11:AH26">
    <cfRule type="expression" dxfId="1" priority="1" stopIfTrue="1">
      <formula>AH11=""</formula>
    </cfRule>
    <cfRule type="expression" priority="2" stopIfTrue="1">
      <formula>AH11&lt;&gt;""</formula>
    </cfRule>
  </conditionalFormatting>
  <conditionalFormatting sqref="AE11:AE26">
    <cfRule type="expression" dxfId="0" priority="3" stopIfTrue="1">
      <formula>AE11=""</formula>
    </cfRule>
    <cfRule type="expression" priority="4" stopIfTrue="1">
      <formula>AE11&lt;&gt;""</formula>
    </cfRule>
  </conditionalFormatting>
  <pageMargins left="0" right="0" top="0.39370078740157483" bottom="0" header="0.51181102362204722" footer="0.51181102362204722"/>
  <pageSetup paperSize="9" orientation="portrait" blackAndWhite="1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6385" r:id="rId4" name="Button 1">
              <controlPr defaultSize="0" print="0" autoFill="0" autoPict="0" macro="[0]!Ergebnisse_uebernehmen">
                <anchor moveWithCells="1" sizeWithCells="1"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26</xdr:col>
                    <xdr:colOff>0</xdr:colOff>
                    <xdr:row>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6" r:id="rId5" name="Button 2">
              <controlPr defaultSize="0" print="0" autoFill="0" autoPict="0" macro="[0]!Ergebnisse_abbruch">
                <anchor moveWithCells="1" sizeWithCells="1">
                  <from>
                    <xdr:col>26</xdr:col>
                    <xdr:colOff>28575</xdr:colOff>
                    <xdr:row>0</xdr:row>
                    <xdr:rowOff>0</xdr:rowOff>
                  </from>
                  <to>
                    <xdr:col>35</xdr:col>
                    <xdr:colOff>76200</xdr:colOff>
                    <xdr:row>1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0">
    <tabColor indexed="13"/>
  </sheetPr>
  <dimension ref="A1:F126"/>
  <sheetViews>
    <sheetView showGridLines="0" zoomScaleNormal="100" workbookViewId="0"/>
  </sheetViews>
  <sheetFormatPr baseColWidth="10" defaultRowHeight="12.75"/>
  <cols>
    <col min="1" max="3" width="30.7109375" customWidth="1"/>
  </cols>
  <sheetData>
    <row r="1" spans="1:6" ht="30.75" thickTop="1">
      <c r="A1" s="180"/>
      <c r="B1" s="181" t="s">
        <v>36</v>
      </c>
      <c r="C1" s="182"/>
    </row>
    <row r="2" spans="1:6" ht="23.25">
      <c r="A2" s="183"/>
      <c r="B2" s="184" t="s">
        <v>37</v>
      </c>
      <c r="C2" s="185"/>
    </row>
    <row r="3" spans="1:6" ht="15.75">
      <c r="A3" s="186"/>
      <c r="B3" s="187" t="s">
        <v>38</v>
      </c>
      <c r="C3" s="188"/>
    </row>
    <row r="4" spans="1:6">
      <c r="A4" s="189"/>
      <c r="B4" s="190" t="s">
        <v>71</v>
      </c>
      <c r="C4" s="191"/>
    </row>
    <row r="5" spans="1:6" ht="11.1" customHeight="1">
      <c r="A5" s="192"/>
      <c r="B5" s="190" t="s">
        <v>72</v>
      </c>
      <c r="C5" s="193"/>
    </row>
    <row r="6" spans="1:6" ht="11.1" customHeight="1">
      <c r="A6" s="192"/>
      <c r="B6" s="190"/>
      <c r="C6" s="193"/>
    </row>
    <row r="7" spans="1:6" ht="11.1" customHeight="1">
      <c r="A7" s="192"/>
      <c r="B7" s="190"/>
      <c r="C7" s="193"/>
    </row>
    <row r="8" spans="1:6" ht="11.1" customHeight="1">
      <c r="A8" s="192"/>
      <c r="B8" s="194"/>
      <c r="C8" s="193"/>
    </row>
    <row r="9" spans="1:6" ht="11.1" customHeight="1" thickBot="1">
      <c r="A9" s="195"/>
      <c r="B9" s="196"/>
      <c r="C9" s="197"/>
    </row>
    <row r="10" spans="1:6" ht="27.75" hidden="1" customHeight="1" thickTop="1">
      <c r="A10" s="416" t="s">
        <v>40</v>
      </c>
      <c r="B10" s="417"/>
      <c r="C10" s="418"/>
      <c r="D10" s="198"/>
      <c r="E10" s="198"/>
      <c r="F10" s="198"/>
    </row>
    <row r="11" spans="1:6" ht="6" hidden="1" customHeight="1">
      <c r="A11" s="199"/>
      <c r="B11" s="200"/>
      <c r="C11" s="201"/>
      <c r="D11" s="200"/>
      <c r="E11" s="202"/>
      <c r="F11" s="202"/>
    </row>
    <row r="12" spans="1:6" s="208" customFormat="1" ht="15.75" hidden="1" customHeight="1">
      <c r="A12" s="203" t="s">
        <v>41</v>
      </c>
      <c r="B12" s="204" t="s">
        <v>42</v>
      </c>
      <c r="C12" s="205" t="s">
        <v>43</v>
      </c>
      <c r="D12" s="206"/>
      <c r="E12" s="207"/>
      <c r="F12" s="207"/>
    </row>
    <row r="13" spans="1:6" hidden="1">
      <c r="A13" s="209" t="s">
        <v>44</v>
      </c>
      <c r="B13" s="83" t="s">
        <v>45</v>
      </c>
      <c r="C13" s="210" t="s">
        <v>39</v>
      </c>
      <c r="D13" s="211"/>
      <c r="E13" s="212"/>
      <c r="F13" s="212"/>
    </row>
    <row r="14" spans="1:6" hidden="1">
      <c r="A14" s="209" t="s">
        <v>46</v>
      </c>
      <c r="B14" s="83" t="s">
        <v>47</v>
      </c>
      <c r="C14" s="210" t="s">
        <v>48</v>
      </c>
      <c r="D14" s="211"/>
      <c r="E14" s="212"/>
      <c r="F14" s="212"/>
    </row>
    <row r="15" spans="1:6" hidden="1">
      <c r="A15" s="209" t="s">
        <v>49</v>
      </c>
      <c r="B15" s="83" t="s">
        <v>50</v>
      </c>
      <c r="C15" s="210" t="s">
        <v>51</v>
      </c>
      <c r="D15" s="211"/>
      <c r="E15" s="212"/>
      <c r="F15" s="212"/>
    </row>
    <row r="16" spans="1:6" hidden="1">
      <c r="A16" s="209" t="s">
        <v>52</v>
      </c>
      <c r="B16" s="83" t="s">
        <v>53</v>
      </c>
      <c r="C16" s="210" t="s">
        <v>54</v>
      </c>
      <c r="D16" s="211"/>
      <c r="E16" s="212"/>
      <c r="F16" s="212"/>
    </row>
    <row r="17" spans="1:6" hidden="1">
      <c r="A17" s="209" t="s">
        <v>55</v>
      </c>
      <c r="B17" s="83" t="s">
        <v>56</v>
      </c>
      <c r="C17" s="210" t="s">
        <v>57</v>
      </c>
      <c r="D17" s="211"/>
      <c r="E17" s="212"/>
      <c r="F17" s="212"/>
    </row>
    <row r="18" spans="1:6" ht="13.5" hidden="1" thickBot="1">
      <c r="A18" s="227" t="s">
        <v>58</v>
      </c>
      <c r="B18" s="228" t="s">
        <v>59</v>
      </c>
      <c r="C18" s="229" t="s">
        <v>60</v>
      </c>
      <c r="D18" s="94"/>
      <c r="E18" s="4"/>
      <c r="F18" s="4"/>
    </row>
    <row r="19" spans="1:6" ht="9.9499999999999993" hidden="1" customHeight="1" thickTop="1">
      <c r="A19" s="4"/>
    </row>
    <row r="20" spans="1:6" ht="24.75" customHeight="1" thickTop="1" thickBot="1">
      <c r="A20" s="419" t="s">
        <v>73</v>
      </c>
      <c r="B20" s="419"/>
      <c r="C20" s="419"/>
    </row>
    <row r="21" spans="1:6" ht="16.5" thickBot="1">
      <c r="A21" s="213" t="s">
        <v>61</v>
      </c>
      <c r="B21" s="214" t="s">
        <v>62</v>
      </c>
      <c r="C21" s="215" t="s">
        <v>63</v>
      </c>
    </row>
    <row r="22" spans="1:6" s="218" customFormat="1" ht="13.5" customHeight="1">
      <c r="A22" s="283" t="s">
        <v>74</v>
      </c>
      <c r="B22" s="366" t="s">
        <v>155</v>
      </c>
      <c r="C22" s="283" t="s">
        <v>74</v>
      </c>
      <c r="D22"/>
    </row>
    <row r="23" spans="1:6" s="218" customFormat="1" ht="13.5" customHeight="1">
      <c r="A23" s="219"/>
      <c r="B23" s="285" t="s">
        <v>75</v>
      </c>
      <c r="C23" s="219"/>
      <c r="D23"/>
    </row>
    <row r="24" spans="1:6" s="218" customFormat="1" ht="13.5" customHeight="1">
      <c r="A24" s="219"/>
      <c r="B24" s="285" t="s">
        <v>78</v>
      </c>
      <c r="C24" s="219"/>
      <c r="D24"/>
    </row>
    <row r="25" spans="1:6" s="218" customFormat="1" ht="13.5" customHeight="1">
      <c r="A25" s="219"/>
      <c r="B25" s="285" t="s">
        <v>76</v>
      </c>
      <c r="C25" s="219"/>
      <c r="D25"/>
    </row>
    <row r="26" spans="1:6" s="218" customFormat="1" ht="13.5" customHeight="1">
      <c r="A26" s="219"/>
      <c r="B26" s="285" t="s">
        <v>77</v>
      </c>
      <c r="C26" s="219"/>
      <c r="D26"/>
    </row>
    <row r="27" spans="1:6" s="218" customFormat="1" ht="13.5" customHeight="1">
      <c r="A27" s="219"/>
      <c r="B27" s="285" t="s">
        <v>79</v>
      </c>
      <c r="C27" s="219"/>
      <c r="D27"/>
    </row>
    <row r="28" spans="1:6" s="218" customFormat="1" ht="13.5" customHeight="1">
      <c r="A28" s="220"/>
      <c r="B28" s="290" t="s">
        <v>147</v>
      </c>
      <c r="C28" s="220"/>
      <c r="D28"/>
    </row>
    <row r="29" spans="1:6" s="218" customFormat="1" ht="13.5" customHeight="1">
      <c r="A29" s="286" t="s">
        <v>80</v>
      </c>
      <c r="B29" s="285" t="s">
        <v>81</v>
      </c>
      <c r="C29" s="286" t="s">
        <v>168</v>
      </c>
      <c r="D29"/>
    </row>
    <row r="30" spans="1:6" s="218" customFormat="1" ht="13.5" customHeight="1">
      <c r="A30" s="219"/>
      <c r="B30" s="285" t="s">
        <v>84</v>
      </c>
      <c r="C30" s="219"/>
      <c r="D30"/>
    </row>
    <row r="31" spans="1:6" s="218" customFormat="1" ht="13.5" customHeight="1">
      <c r="A31" s="219"/>
      <c r="B31" s="285" t="s">
        <v>82</v>
      </c>
      <c r="C31" s="219"/>
      <c r="D31"/>
    </row>
    <row r="32" spans="1:6" s="218" customFormat="1" ht="13.5" customHeight="1">
      <c r="A32" s="219"/>
      <c r="B32" s="285" t="s">
        <v>83</v>
      </c>
      <c r="C32" s="219"/>
    </row>
    <row r="33" spans="1:3" s="218" customFormat="1" ht="13.5" customHeight="1">
      <c r="A33" s="219"/>
      <c r="B33" s="285"/>
      <c r="C33" s="219"/>
    </row>
    <row r="34" spans="1:3" s="218" customFormat="1" ht="13.5" customHeight="1">
      <c r="A34" s="219"/>
      <c r="B34" s="285"/>
      <c r="C34" s="219"/>
    </row>
    <row r="35" spans="1:3" s="218" customFormat="1" ht="13.5" customHeight="1">
      <c r="A35" s="220"/>
      <c r="B35" s="287"/>
      <c r="C35" s="220"/>
    </row>
    <row r="36" spans="1:3" s="218" customFormat="1" ht="13.5" customHeight="1">
      <c r="A36" s="286" t="s">
        <v>85</v>
      </c>
      <c r="B36" s="285" t="s">
        <v>98</v>
      </c>
      <c r="C36" s="286" t="s">
        <v>86</v>
      </c>
    </row>
    <row r="37" spans="1:3" s="218" customFormat="1" ht="13.5" customHeight="1">
      <c r="A37" s="288"/>
      <c r="B37" s="285" t="s">
        <v>90</v>
      </c>
      <c r="C37" s="288"/>
    </row>
    <row r="38" spans="1:3" s="218" customFormat="1" ht="13.5" customHeight="1">
      <c r="A38" s="219"/>
      <c r="B38" s="285" t="s">
        <v>87</v>
      </c>
      <c r="C38" s="219"/>
    </row>
    <row r="39" spans="1:3" s="218" customFormat="1" ht="13.5" customHeight="1">
      <c r="A39" s="288"/>
      <c r="B39" s="285" t="s">
        <v>88</v>
      </c>
      <c r="C39" s="288"/>
    </row>
    <row r="40" spans="1:3" s="218" customFormat="1" ht="13.5" customHeight="1">
      <c r="A40" s="219"/>
      <c r="B40" s="285" t="s">
        <v>89</v>
      </c>
      <c r="C40" s="219"/>
    </row>
    <row r="41" spans="1:3" s="218" customFormat="1" ht="13.5" customHeight="1">
      <c r="A41" s="219"/>
      <c r="B41" s="285"/>
      <c r="C41" s="219"/>
    </row>
    <row r="42" spans="1:3" s="218" customFormat="1" ht="13.5" customHeight="1">
      <c r="A42" s="289"/>
      <c r="B42" s="290"/>
      <c r="C42" s="291"/>
    </row>
    <row r="43" spans="1:3" s="218" customFormat="1" ht="13.5" customHeight="1">
      <c r="A43" s="216" t="s">
        <v>91</v>
      </c>
      <c r="B43" s="292" t="s">
        <v>92</v>
      </c>
      <c r="C43" s="216" t="s">
        <v>93</v>
      </c>
    </row>
    <row r="44" spans="1:3" s="218" customFormat="1" ht="13.5" customHeight="1">
      <c r="A44" s="219"/>
      <c r="B44" s="285" t="s">
        <v>95</v>
      </c>
      <c r="C44" s="219"/>
    </row>
    <row r="45" spans="1:3" s="218" customFormat="1" ht="13.5" customHeight="1">
      <c r="A45" s="219"/>
      <c r="B45" s="285" t="s">
        <v>96</v>
      </c>
      <c r="C45" s="219"/>
    </row>
    <row r="46" spans="1:3" s="218" customFormat="1" ht="13.5" customHeight="1">
      <c r="A46" s="219"/>
      <c r="B46" s="285" t="s">
        <v>94</v>
      </c>
      <c r="C46" s="219"/>
    </row>
    <row r="47" spans="1:3" s="218" customFormat="1" ht="13.5" customHeight="1">
      <c r="A47" s="219"/>
      <c r="B47" s="285"/>
      <c r="C47" s="219"/>
    </row>
    <row r="48" spans="1:3" s="218" customFormat="1" ht="13.5" customHeight="1">
      <c r="A48" s="219"/>
      <c r="B48" s="285"/>
      <c r="C48" s="219"/>
    </row>
    <row r="49" spans="1:3" s="218" customFormat="1" ht="13.5" customHeight="1">
      <c r="A49" s="220"/>
      <c r="B49" s="290"/>
      <c r="C49" s="220"/>
    </row>
    <row r="50" spans="1:3" s="218" customFormat="1" ht="13.5" customHeight="1">
      <c r="A50" s="286" t="s">
        <v>97</v>
      </c>
      <c r="B50" s="285" t="s">
        <v>103</v>
      </c>
      <c r="C50" s="286" t="s">
        <v>99</v>
      </c>
    </row>
    <row r="51" spans="1:3" s="218" customFormat="1" ht="13.5" customHeight="1">
      <c r="A51" s="288"/>
      <c r="B51" s="285" t="s">
        <v>100</v>
      </c>
      <c r="C51" s="288"/>
    </row>
    <row r="52" spans="1:3" s="218" customFormat="1" ht="13.5" customHeight="1">
      <c r="A52" s="219"/>
      <c r="B52" s="285" t="s">
        <v>101</v>
      </c>
      <c r="C52" s="219"/>
    </row>
    <row r="53" spans="1:3" s="218" customFormat="1" ht="13.5" customHeight="1">
      <c r="A53" s="288"/>
      <c r="B53" s="285" t="s">
        <v>156</v>
      </c>
      <c r="C53" s="288"/>
    </row>
    <row r="54" spans="1:3" s="218" customFormat="1" ht="13.5" customHeight="1">
      <c r="A54" s="219"/>
      <c r="B54" s="285" t="s">
        <v>102</v>
      </c>
      <c r="C54" s="219"/>
    </row>
    <row r="55" spans="1:3" s="218" customFormat="1" ht="13.5" customHeight="1">
      <c r="A55" s="219"/>
      <c r="B55" s="285"/>
      <c r="C55" s="219"/>
    </row>
    <row r="56" spans="1:3" s="218" customFormat="1" ht="13.5" customHeight="1">
      <c r="A56" s="289"/>
      <c r="B56" s="290"/>
      <c r="C56" s="291"/>
    </row>
    <row r="57" spans="1:3" s="218" customFormat="1" ht="13.5" customHeight="1">
      <c r="A57" s="286" t="s">
        <v>104</v>
      </c>
      <c r="B57" s="285" t="s">
        <v>110</v>
      </c>
      <c r="C57" s="286" t="s">
        <v>106</v>
      </c>
    </row>
    <row r="58" spans="1:3" s="218" customFormat="1" ht="13.5" customHeight="1">
      <c r="A58" s="219"/>
      <c r="B58" s="285" t="s">
        <v>105</v>
      </c>
      <c r="C58" s="219"/>
    </row>
    <row r="59" spans="1:3" s="218" customFormat="1" ht="13.5" customHeight="1">
      <c r="A59" s="219"/>
      <c r="B59" s="285" t="s">
        <v>139</v>
      </c>
      <c r="C59" s="219"/>
    </row>
    <row r="60" spans="1:3" s="218" customFormat="1" ht="13.5" customHeight="1">
      <c r="A60" s="219"/>
      <c r="B60" s="285" t="s">
        <v>107</v>
      </c>
      <c r="C60" s="219"/>
    </row>
    <row r="61" spans="1:3" s="218" customFormat="1" ht="13.5" customHeight="1">
      <c r="A61" s="219"/>
      <c r="B61" s="285" t="s">
        <v>108</v>
      </c>
      <c r="C61" s="219"/>
    </row>
    <row r="62" spans="1:3" s="218" customFormat="1" ht="13.5" customHeight="1">
      <c r="A62" s="219"/>
      <c r="B62" s="285" t="s">
        <v>109</v>
      </c>
      <c r="C62" s="219"/>
    </row>
    <row r="63" spans="1:3" s="218" customFormat="1" ht="13.5" customHeight="1">
      <c r="A63" s="220"/>
      <c r="B63" s="287"/>
      <c r="C63" s="220"/>
    </row>
    <row r="64" spans="1:3" s="218" customFormat="1" ht="13.5" customHeight="1">
      <c r="A64" s="286" t="s">
        <v>111</v>
      </c>
      <c r="B64" s="285" t="s">
        <v>112</v>
      </c>
      <c r="C64" s="286" t="s">
        <v>113</v>
      </c>
    </row>
    <row r="65" spans="1:5" s="218" customFormat="1" ht="13.5" customHeight="1">
      <c r="A65" s="219"/>
      <c r="B65" s="285" t="s">
        <v>114</v>
      </c>
      <c r="C65" s="219"/>
    </row>
    <row r="66" spans="1:5" s="218" customFormat="1" ht="13.5" customHeight="1">
      <c r="A66" s="219"/>
      <c r="B66" s="285" t="s">
        <v>115</v>
      </c>
      <c r="C66" s="219"/>
    </row>
    <row r="67" spans="1:5" s="218" customFormat="1" ht="13.5" customHeight="1">
      <c r="A67" s="219"/>
      <c r="B67" s="285" t="s">
        <v>143</v>
      </c>
      <c r="C67" s="219"/>
    </row>
    <row r="68" spans="1:5" s="218" customFormat="1" ht="13.5" customHeight="1">
      <c r="A68" s="219"/>
      <c r="B68" s="285" t="s">
        <v>116</v>
      </c>
      <c r="C68" s="219"/>
    </row>
    <row r="69" spans="1:5" s="218" customFormat="1" ht="13.5" customHeight="1">
      <c r="A69" s="219"/>
      <c r="B69" s="285" t="s">
        <v>118</v>
      </c>
      <c r="C69" s="219"/>
    </row>
    <row r="70" spans="1:5" s="218" customFormat="1" ht="13.5" customHeight="1">
      <c r="A70" s="220"/>
      <c r="B70" s="287" t="s">
        <v>117</v>
      </c>
      <c r="C70" s="220"/>
    </row>
    <row r="71" spans="1:5" s="218" customFormat="1" ht="13.5" customHeight="1">
      <c r="A71" s="286" t="s">
        <v>119</v>
      </c>
      <c r="B71" s="284" t="s">
        <v>120</v>
      </c>
      <c r="C71" s="286" t="s">
        <v>121</v>
      </c>
      <c r="E71"/>
    </row>
    <row r="72" spans="1:5" s="218" customFormat="1" ht="13.5" customHeight="1">
      <c r="A72" s="288"/>
      <c r="B72" s="285" t="s">
        <v>122</v>
      </c>
      <c r="C72" s="288"/>
      <c r="E72"/>
    </row>
    <row r="73" spans="1:5" s="218" customFormat="1" ht="13.5" customHeight="1">
      <c r="A73" s="219"/>
      <c r="B73" s="285" t="s">
        <v>123</v>
      </c>
      <c r="C73" s="219"/>
      <c r="E73"/>
    </row>
    <row r="74" spans="1:5" s="218" customFormat="1" ht="13.5" customHeight="1">
      <c r="A74" s="288"/>
      <c r="B74" s="285" t="s">
        <v>124</v>
      </c>
      <c r="C74" s="288"/>
      <c r="E74"/>
    </row>
    <row r="75" spans="1:5" s="218" customFormat="1" ht="13.5" customHeight="1">
      <c r="A75" s="219"/>
      <c r="B75" s="285"/>
      <c r="C75" s="219"/>
      <c r="E75"/>
    </row>
    <row r="76" spans="1:5" s="218" customFormat="1" ht="13.5" customHeight="1">
      <c r="A76" s="219"/>
      <c r="B76" s="285"/>
      <c r="C76" s="219"/>
      <c r="E76"/>
    </row>
    <row r="77" spans="1:5" s="218" customFormat="1" ht="13.5" customHeight="1">
      <c r="A77" s="289"/>
      <c r="B77" s="290"/>
      <c r="C77" s="291"/>
      <c r="E77"/>
    </row>
    <row r="78" spans="1:5" s="218" customFormat="1" ht="13.5" customHeight="1">
      <c r="A78" s="286" t="s">
        <v>125</v>
      </c>
      <c r="B78" s="285" t="s">
        <v>126</v>
      </c>
      <c r="C78" s="286" t="s">
        <v>127</v>
      </c>
    </row>
    <row r="79" spans="1:5" s="218" customFormat="1" ht="13.5" customHeight="1">
      <c r="A79" s="219"/>
      <c r="B79" s="285" t="s">
        <v>128</v>
      </c>
      <c r="C79" s="219"/>
    </row>
    <row r="80" spans="1:5" s="218" customFormat="1" ht="13.5" customHeight="1">
      <c r="A80" s="219"/>
      <c r="B80" s="285" t="s">
        <v>129</v>
      </c>
      <c r="C80" s="219"/>
    </row>
    <row r="81" spans="1:5" s="218" customFormat="1" ht="13.5" customHeight="1">
      <c r="A81" s="219"/>
      <c r="B81" s="285" t="s">
        <v>130</v>
      </c>
      <c r="C81" s="219"/>
    </row>
    <row r="82" spans="1:5" s="218" customFormat="1" ht="13.5" customHeight="1">
      <c r="A82" s="219"/>
      <c r="B82" s="285" t="s">
        <v>138</v>
      </c>
      <c r="C82" s="219"/>
    </row>
    <row r="83" spans="1:5" s="218" customFormat="1" ht="13.5" customHeight="1">
      <c r="A83" s="219"/>
      <c r="B83" s="285" t="s">
        <v>131</v>
      </c>
      <c r="C83" s="219"/>
    </row>
    <row r="84" spans="1:5" s="218" customFormat="1" ht="13.5" customHeight="1">
      <c r="A84" s="220"/>
      <c r="B84" s="287"/>
      <c r="C84" s="220"/>
    </row>
    <row r="85" spans="1:5" s="218" customFormat="1" ht="13.5" customHeight="1">
      <c r="A85" s="286" t="s">
        <v>132</v>
      </c>
      <c r="B85" s="285" t="s">
        <v>134</v>
      </c>
      <c r="C85" s="286" t="s">
        <v>133</v>
      </c>
    </row>
    <row r="86" spans="1:5" s="218" customFormat="1" ht="13.5" customHeight="1">
      <c r="A86" s="219"/>
      <c r="B86" s="285" t="s">
        <v>137</v>
      </c>
      <c r="C86" s="219"/>
    </row>
    <row r="87" spans="1:5" s="218" customFormat="1" ht="13.5" customHeight="1">
      <c r="A87" s="219"/>
      <c r="B87" s="285" t="s">
        <v>135</v>
      </c>
      <c r="C87" s="219"/>
    </row>
    <row r="88" spans="1:5" s="218" customFormat="1" ht="13.5" customHeight="1">
      <c r="A88" s="219"/>
      <c r="B88" s="285" t="s">
        <v>136</v>
      </c>
      <c r="C88" s="219"/>
    </row>
    <row r="89" spans="1:5" s="218" customFormat="1" ht="13.5" customHeight="1">
      <c r="A89" s="219"/>
      <c r="B89" s="285"/>
      <c r="C89" s="219"/>
    </row>
    <row r="90" spans="1:5" s="218" customFormat="1" ht="13.5" customHeight="1">
      <c r="A90" s="219"/>
      <c r="B90" s="285"/>
      <c r="C90" s="219"/>
    </row>
    <row r="91" spans="1:5" s="218" customFormat="1" ht="13.5" customHeight="1">
      <c r="A91" s="220"/>
      <c r="B91" s="287"/>
      <c r="C91" s="220"/>
    </row>
    <row r="92" spans="1:5" s="218" customFormat="1" ht="13.5" customHeight="1">
      <c r="A92" s="286" t="s">
        <v>145</v>
      </c>
      <c r="B92" s="285" t="s">
        <v>141</v>
      </c>
      <c r="C92" s="286" t="s">
        <v>146</v>
      </c>
      <c r="E92"/>
    </row>
    <row r="93" spans="1:5" s="218" customFormat="1" ht="13.5" customHeight="1">
      <c r="A93" s="219"/>
      <c r="B93" s="285" t="s">
        <v>140</v>
      </c>
      <c r="C93" s="219"/>
      <c r="E93"/>
    </row>
    <row r="94" spans="1:5" s="218" customFormat="1" ht="13.5" customHeight="1">
      <c r="A94" s="219"/>
      <c r="B94" s="285" t="s">
        <v>144</v>
      </c>
      <c r="C94" s="219"/>
      <c r="E94"/>
    </row>
    <row r="95" spans="1:5" s="218" customFormat="1" ht="13.5" customHeight="1">
      <c r="A95" s="219"/>
      <c r="B95" s="285" t="s">
        <v>142</v>
      </c>
      <c r="C95" s="219"/>
      <c r="E95"/>
    </row>
    <row r="96" spans="1:5" s="218" customFormat="1" ht="13.5" customHeight="1">
      <c r="A96" s="219"/>
      <c r="B96" s="285"/>
      <c r="C96" s="219"/>
      <c r="E96"/>
    </row>
    <row r="97" spans="1:5" s="218" customFormat="1" ht="13.5" customHeight="1">
      <c r="A97" s="219"/>
      <c r="B97" s="285"/>
      <c r="C97" s="219"/>
      <c r="E97"/>
    </row>
    <row r="98" spans="1:5" s="218" customFormat="1" ht="13.5" customHeight="1">
      <c r="A98" s="220"/>
      <c r="B98" s="287"/>
      <c r="C98" s="220"/>
      <c r="E98"/>
    </row>
    <row r="99" spans="1:5" s="218" customFormat="1" ht="13.5" hidden="1" customHeight="1">
      <c r="A99" s="216" t="s">
        <v>70</v>
      </c>
      <c r="B99" s="222"/>
      <c r="C99" s="216" t="s">
        <v>69</v>
      </c>
    </row>
    <row r="100" spans="1:5" s="218" customFormat="1" ht="13.5" hidden="1" customHeight="1">
      <c r="A100" s="219" t="s">
        <v>28</v>
      </c>
      <c r="B100" s="217"/>
      <c r="C100" s="219" t="s">
        <v>28</v>
      </c>
    </row>
    <row r="101" spans="1:5" s="218" customFormat="1" ht="13.5" hidden="1" customHeight="1">
      <c r="A101" s="219" t="s">
        <v>64</v>
      </c>
      <c r="B101" s="217"/>
      <c r="C101" s="219" t="s">
        <v>64</v>
      </c>
    </row>
    <row r="102" spans="1:5" s="218" customFormat="1" ht="13.5" hidden="1" customHeight="1">
      <c r="A102" s="219" t="s">
        <v>65</v>
      </c>
      <c r="B102" s="217"/>
      <c r="C102" s="219" t="s">
        <v>65</v>
      </c>
    </row>
    <row r="103" spans="1:5" s="218" customFormat="1" ht="13.5" hidden="1" customHeight="1">
      <c r="A103" s="219" t="s">
        <v>66</v>
      </c>
      <c r="B103" s="217"/>
      <c r="C103" s="219" t="s">
        <v>66</v>
      </c>
    </row>
    <row r="104" spans="1:5" s="218" customFormat="1" ht="13.5" hidden="1" customHeight="1">
      <c r="A104" s="219" t="s">
        <v>67</v>
      </c>
      <c r="B104" s="217"/>
      <c r="C104" s="219" t="s">
        <v>67</v>
      </c>
    </row>
    <row r="105" spans="1:5" s="218" customFormat="1" ht="13.5" hidden="1" customHeight="1">
      <c r="A105" s="220" t="s">
        <v>68</v>
      </c>
      <c r="B105" s="221"/>
      <c r="C105" s="220" t="s">
        <v>68</v>
      </c>
    </row>
    <row r="106" spans="1:5" s="218" customFormat="1" ht="13.5" hidden="1" customHeight="1">
      <c r="A106" s="216" t="s">
        <v>70</v>
      </c>
      <c r="B106" s="217"/>
      <c r="C106" s="216" t="s">
        <v>69</v>
      </c>
    </row>
    <row r="107" spans="1:5" s="218" customFormat="1" ht="13.5" hidden="1" customHeight="1">
      <c r="A107" s="219" t="s">
        <v>28</v>
      </c>
      <c r="B107" s="217"/>
      <c r="C107" s="219" t="s">
        <v>28</v>
      </c>
    </row>
    <row r="108" spans="1:5" s="218" customFormat="1" ht="13.5" hidden="1" customHeight="1">
      <c r="A108" s="219" t="s">
        <v>64</v>
      </c>
      <c r="B108" s="217"/>
      <c r="C108" s="219" t="s">
        <v>64</v>
      </c>
    </row>
    <row r="109" spans="1:5" s="218" customFormat="1" ht="13.5" hidden="1" customHeight="1">
      <c r="A109" s="219" t="s">
        <v>65</v>
      </c>
      <c r="B109" s="217"/>
      <c r="C109" s="219" t="s">
        <v>65</v>
      </c>
    </row>
    <row r="110" spans="1:5" s="218" customFormat="1" ht="13.5" hidden="1" customHeight="1">
      <c r="A110" s="219" t="s">
        <v>66</v>
      </c>
      <c r="B110" s="217"/>
      <c r="C110" s="219" t="s">
        <v>66</v>
      </c>
    </row>
    <row r="111" spans="1:5" s="218" customFormat="1" ht="13.5" hidden="1" customHeight="1">
      <c r="A111" s="219" t="s">
        <v>67</v>
      </c>
      <c r="B111" s="217"/>
      <c r="C111" s="219" t="s">
        <v>67</v>
      </c>
    </row>
    <row r="112" spans="1:5" s="218" customFormat="1" ht="13.5" hidden="1" customHeight="1">
      <c r="A112" s="220" t="s">
        <v>68</v>
      </c>
      <c r="B112" s="221"/>
      <c r="C112" s="220" t="s">
        <v>68</v>
      </c>
    </row>
    <row r="113" spans="1:5" s="218" customFormat="1" ht="13.5" hidden="1" customHeight="1">
      <c r="A113" s="216" t="s">
        <v>70</v>
      </c>
      <c r="B113" s="223"/>
      <c r="C113" s="216" t="s">
        <v>69</v>
      </c>
      <c r="E113"/>
    </row>
    <row r="114" spans="1:5" s="218" customFormat="1" ht="13.5" hidden="1" customHeight="1">
      <c r="A114" s="219" t="s">
        <v>28</v>
      </c>
      <c r="B114" s="225"/>
      <c r="C114" s="219" t="s">
        <v>28</v>
      </c>
      <c r="E114"/>
    </row>
    <row r="115" spans="1:5" s="218" customFormat="1" ht="13.5" hidden="1" customHeight="1">
      <c r="A115" s="219" t="s">
        <v>64</v>
      </c>
      <c r="B115" s="225"/>
      <c r="C115" s="219" t="s">
        <v>64</v>
      </c>
      <c r="E115"/>
    </row>
    <row r="116" spans="1:5" s="218" customFormat="1" ht="13.5" hidden="1" customHeight="1">
      <c r="A116" s="219" t="s">
        <v>65</v>
      </c>
      <c r="B116" s="225"/>
      <c r="C116" s="219" t="s">
        <v>65</v>
      </c>
      <c r="E116"/>
    </row>
    <row r="117" spans="1:5" s="218" customFormat="1" ht="13.5" hidden="1" customHeight="1">
      <c r="A117" s="219" t="s">
        <v>66</v>
      </c>
      <c r="B117" s="223"/>
      <c r="C117" s="219" t="s">
        <v>66</v>
      </c>
      <c r="E117"/>
    </row>
    <row r="118" spans="1:5" s="218" customFormat="1" ht="13.5" hidden="1" customHeight="1">
      <c r="A118" s="219" t="s">
        <v>67</v>
      </c>
      <c r="B118" s="223"/>
      <c r="C118" s="219" t="s">
        <v>67</v>
      </c>
      <c r="E118"/>
    </row>
    <row r="119" spans="1:5" s="218" customFormat="1" ht="13.5" hidden="1" customHeight="1">
      <c r="A119" s="220" t="s">
        <v>68</v>
      </c>
      <c r="B119" s="224"/>
      <c r="C119" s="220" t="s">
        <v>68</v>
      </c>
      <c r="E119"/>
    </row>
    <row r="120" spans="1:5" s="218" customFormat="1" ht="13.5" hidden="1" customHeight="1">
      <c r="A120" s="216" t="s">
        <v>70</v>
      </c>
      <c r="B120" s="222"/>
      <c r="C120" s="216" t="s">
        <v>69</v>
      </c>
    </row>
    <row r="121" spans="1:5" s="218" customFormat="1" ht="13.5" hidden="1" customHeight="1">
      <c r="A121" s="219" t="s">
        <v>28</v>
      </c>
      <c r="B121" s="217"/>
      <c r="C121" s="219" t="s">
        <v>28</v>
      </c>
    </row>
    <row r="122" spans="1:5" s="218" customFormat="1" ht="13.5" hidden="1" customHeight="1">
      <c r="A122" s="219" t="s">
        <v>64</v>
      </c>
      <c r="B122" s="217"/>
      <c r="C122" s="219" t="s">
        <v>64</v>
      </c>
    </row>
    <row r="123" spans="1:5" s="218" customFormat="1" ht="13.5" hidden="1" customHeight="1">
      <c r="A123" s="219" t="s">
        <v>65</v>
      </c>
      <c r="B123" s="217"/>
      <c r="C123" s="219" t="s">
        <v>65</v>
      </c>
    </row>
    <row r="124" spans="1:5" s="218" customFormat="1" ht="13.5" hidden="1" customHeight="1">
      <c r="A124" s="219" t="s">
        <v>66</v>
      </c>
      <c r="B124" s="217"/>
      <c r="C124" s="219" t="s">
        <v>66</v>
      </c>
    </row>
    <row r="125" spans="1:5" s="218" customFormat="1" ht="13.5" hidden="1" customHeight="1">
      <c r="A125" s="219" t="s">
        <v>67</v>
      </c>
      <c r="B125" s="217"/>
      <c r="C125" s="219" t="s">
        <v>67</v>
      </c>
    </row>
    <row r="126" spans="1:5" s="218" customFormat="1" ht="13.5" hidden="1" customHeight="1">
      <c r="A126" s="220" t="s">
        <v>68</v>
      </c>
      <c r="B126" s="221"/>
      <c r="C126" s="220" t="s">
        <v>68</v>
      </c>
    </row>
  </sheetData>
  <mergeCells count="2">
    <mergeCell ref="A10:C10"/>
    <mergeCell ref="A20:C20"/>
  </mergeCells>
  <phoneticPr fontId="23" type="noConversion"/>
  <hyperlinks>
    <hyperlink ref="A18" r:id="rId1"/>
    <hyperlink ref="B18" r:id="rId2"/>
    <hyperlink ref="C18" r:id="rId3"/>
  </hyperlinks>
  <printOptions horizontalCentered="1" gridLinesSet="0"/>
  <pageMargins left="0.19685039370078741" right="0" top="0.39370078740157483" bottom="0" header="0.31496062992125984" footer="0.31496062992125984"/>
  <pageSetup paperSize="9" orientation="portrait" r:id="rId4"/>
  <headerFooter alignWithMargins="0"/>
  <rowBreaks count="1" manualBreakCount="1">
    <brk id="63" max="2" man="1"/>
  </rowBreaks>
  <drawing r:id="rId5"/>
  <legacyDrawing r:id="rId6"/>
  <oleObjects>
    <mc:AlternateContent xmlns:mc="http://schemas.openxmlformats.org/markup-compatibility/2006">
      <mc:Choice Requires="x14">
        <oleObject progId="CorelPhotoPaint.Image.7" shapeId="15362" r:id="rId7">
          <objectPr defaultSize="0" autoPict="0" r:id="rId8">
            <anchor moveWithCells="1" sizeWithCells="1">
              <from>
                <xdr:col>0</xdr:col>
                <xdr:colOff>514350</xdr:colOff>
                <xdr:row>0</xdr:row>
                <xdr:rowOff>85725</xdr:rowOff>
              </from>
              <to>
                <xdr:col>0</xdr:col>
                <xdr:colOff>1171575</xdr:colOff>
                <xdr:row>3</xdr:row>
                <xdr:rowOff>66675</xdr:rowOff>
              </to>
            </anchor>
          </objectPr>
        </oleObject>
      </mc:Choice>
      <mc:Fallback>
        <oleObject progId="CorelPhotoPaint.Image.7" shapeId="15362" r:id="rId7"/>
      </mc:Fallback>
    </mc:AlternateContent>
    <mc:AlternateContent xmlns:mc="http://schemas.openxmlformats.org/markup-compatibility/2006">
      <mc:Choice Requires="x14">
        <oleObject progId="Word.Document.8" shapeId="15363" r:id="rId9">
          <objectPr defaultSize="0" autoPict="0" r:id="rId10">
            <anchor moveWithCells="1" sizeWithCells="1">
              <from>
                <xdr:col>0</xdr:col>
                <xdr:colOff>171450</xdr:colOff>
                <xdr:row>3</xdr:row>
                <xdr:rowOff>142875</xdr:rowOff>
              </from>
              <to>
                <xdr:col>0</xdr:col>
                <xdr:colOff>1562100</xdr:colOff>
                <xdr:row>8</xdr:row>
                <xdr:rowOff>28575</xdr:rowOff>
              </to>
            </anchor>
          </objectPr>
        </oleObject>
      </mc:Choice>
      <mc:Fallback>
        <oleObject progId="Word.Document.8" shapeId="15363" r:id="rId9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P203"/>
  <sheetViews>
    <sheetView showGridLines="0" zoomScaleNormal="100" workbookViewId="0">
      <selection sqref="A1:H1"/>
    </sheetView>
  </sheetViews>
  <sheetFormatPr baseColWidth="10" defaultRowHeight="18"/>
  <cols>
    <col min="1" max="1" width="13.7109375" style="139" customWidth="1"/>
    <col min="2" max="2" width="11.7109375" style="155" customWidth="1"/>
    <col min="3" max="3" width="16.85546875" style="147" customWidth="1"/>
    <col min="4" max="4" width="1.7109375" style="149" customWidth="1"/>
    <col min="5" max="5" width="11.7109375" style="155" customWidth="1"/>
    <col min="6" max="6" width="15.7109375" style="147" customWidth="1"/>
    <col min="7" max="8" width="11.7109375" style="157" customWidth="1"/>
    <col min="9" max="16" width="11.42578125" style="1"/>
  </cols>
  <sheetData>
    <row r="1" spans="1:8" ht="26.25" thickBot="1">
      <c r="A1" s="420" t="s">
        <v>149</v>
      </c>
      <c r="B1" s="421"/>
      <c r="C1" s="421"/>
      <c r="D1" s="421"/>
      <c r="E1" s="421"/>
      <c r="F1" s="421"/>
      <c r="G1" s="421"/>
      <c r="H1" s="422"/>
    </row>
    <row r="2" spans="1:8">
      <c r="A2" s="106"/>
      <c r="B2" s="226"/>
      <c r="C2" s="140"/>
      <c r="D2" s="148"/>
      <c r="E2" s="150"/>
      <c r="F2" s="140"/>
      <c r="G2" s="156"/>
      <c r="H2" s="156"/>
    </row>
    <row r="3" spans="1:8">
      <c r="A3" s="106"/>
      <c r="B3" s="293" t="s">
        <v>150</v>
      </c>
      <c r="C3" s="141"/>
      <c r="D3" s="142"/>
      <c r="E3" s="151"/>
      <c r="F3" s="141"/>
      <c r="G3" s="138"/>
      <c r="H3" s="138"/>
    </row>
    <row r="4" spans="1:8" ht="18.75" thickBot="1">
      <c r="A4" s="106"/>
      <c r="B4" s="151"/>
      <c r="C4" s="141"/>
      <c r="D4" s="142"/>
      <c r="E4" s="151"/>
      <c r="F4" s="141"/>
      <c r="G4" s="138"/>
      <c r="H4" s="138"/>
    </row>
    <row r="5" spans="1:8" ht="18.75" thickBot="1">
      <c r="A5" s="331" t="s">
        <v>2</v>
      </c>
      <c r="B5" s="326" t="s">
        <v>151</v>
      </c>
      <c r="C5" s="321"/>
      <c r="D5" s="322"/>
      <c r="E5" s="320" t="s">
        <v>152</v>
      </c>
      <c r="F5" s="323"/>
      <c r="G5" s="324" t="s">
        <v>7</v>
      </c>
      <c r="H5" s="325" t="s">
        <v>8</v>
      </c>
    </row>
    <row r="6" spans="1:8">
      <c r="A6" s="371">
        <v>31753</v>
      </c>
      <c r="B6" s="152" t="s">
        <v>113</v>
      </c>
      <c r="C6" s="143"/>
      <c r="D6" s="297" t="s">
        <v>0</v>
      </c>
      <c r="E6" s="317" t="s">
        <v>168</v>
      </c>
      <c r="F6" s="143"/>
      <c r="G6" s="318" t="s">
        <v>185</v>
      </c>
      <c r="H6" s="319" t="s">
        <v>220</v>
      </c>
    </row>
    <row r="7" spans="1:8">
      <c r="A7" s="372">
        <v>31752</v>
      </c>
      <c r="B7" s="327" t="s">
        <v>93</v>
      </c>
      <c r="C7" s="303"/>
      <c r="D7" s="304" t="s">
        <v>0</v>
      </c>
      <c r="E7" s="302" t="s">
        <v>168</v>
      </c>
      <c r="F7" s="303"/>
      <c r="G7" s="299" t="s">
        <v>208</v>
      </c>
      <c r="H7" s="314" t="s">
        <v>217</v>
      </c>
    </row>
    <row r="8" spans="1:8">
      <c r="A8" s="372">
        <v>31795</v>
      </c>
      <c r="B8" s="327" t="s">
        <v>113</v>
      </c>
      <c r="C8" s="303"/>
      <c r="D8" s="304" t="s">
        <v>0</v>
      </c>
      <c r="E8" s="302" t="s">
        <v>106</v>
      </c>
      <c r="F8" s="303"/>
      <c r="G8" s="300" t="s">
        <v>226</v>
      </c>
      <c r="H8" s="314" t="s">
        <v>227</v>
      </c>
    </row>
    <row r="9" spans="1:8">
      <c r="A9" s="372">
        <v>31794</v>
      </c>
      <c r="B9" s="327" t="s">
        <v>93</v>
      </c>
      <c r="C9" s="303"/>
      <c r="D9" s="304" t="s">
        <v>0</v>
      </c>
      <c r="E9" s="302" t="s">
        <v>106</v>
      </c>
      <c r="F9" s="303"/>
      <c r="G9" s="300" t="s">
        <v>204</v>
      </c>
      <c r="H9" s="314" t="s">
        <v>223</v>
      </c>
    </row>
    <row r="10" spans="1:8">
      <c r="A10" s="372">
        <v>31710</v>
      </c>
      <c r="B10" s="327" t="s">
        <v>127</v>
      </c>
      <c r="C10" s="303"/>
      <c r="D10" s="304" t="s">
        <v>0</v>
      </c>
      <c r="E10" s="302" t="s">
        <v>74</v>
      </c>
      <c r="F10" s="303"/>
      <c r="G10" s="300" t="s">
        <v>174</v>
      </c>
      <c r="H10" s="314" t="s">
        <v>175</v>
      </c>
    </row>
    <row r="11" spans="1:8">
      <c r="A11" s="372">
        <v>31696</v>
      </c>
      <c r="B11" s="327" t="s">
        <v>74</v>
      </c>
      <c r="C11" s="303"/>
      <c r="D11" s="304" t="s">
        <v>0</v>
      </c>
      <c r="E11" s="302" t="s">
        <v>133</v>
      </c>
      <c r="F11" s="303"/>
      <c r="G11" s="300" t="s">
        <v>170</v>
      </c>
      <c r="H11" s="314" t="s">
        <v>171</v>
      </c>
    </row>
    <row r="12" spans="1:8">
      <c r="A12" s="372">
        <v>31815</v>
      </c>
      <c r="B12" s="367" t="s">
        <v>146</v>
      </c>
      <c r="C12" s="303"/>
      <c r="D12" s="304" t="s">
        <v>0</v>
      </c>
      <c r="E12" s="368" t="s">
        <v>121</v>
      </c>
      <c r="F12" s="303"/>
      <c r="G12" s="300" t="s">
        <v>242</v>
      </c>
      <c r="H12" s="314" t="s">
        <v>243</v>
      </c>
    </row>
    <row r="13" spans="1:8">
      <c r="A13" s="372">
        <v>31815</v>
      </c>
      <c r="B13" s="367" t="s">
        <v>127</v>
      </c>
      <c r="C13" s="303"/>
      <c r="D13" s="304" t="s">
        <v>0</v>
      </c>
      <c r="E13" s="368" t="s">
        <v>121</v>
      </c>
      <c r="F13" s="303"/>
      <c r="G13" s="300" t="s">
        <v>226</v>
      </c>
      <c r="H13" s="314" t="s">
        <v>246</v>
      </c>
    </row>
    <row r="14" spans="1:8">
      <c r="A14" s="372">
        <v>31737</v>
      </c>
      <c r="B14" s="327" t="s">
        <v>168</v>
      </c>
      <c r="C14" s="303"/>
      <c r="D14" s="304" t="s">
        <v>0</v>
      </c>
      <c r="E14" s="302" t="s">
        <v>86</v>
      </c>
      <c r="F14" s="303"/>
      <c r="G14" s="300" t="s">
        <v>174</v>
      </c>
      <c r="H14" s="314" t="s">
        <v>178</v>
      </c>
    </row>
    <row r="15" spans="1:8">
      <c r="A15" s="372">
        <v>31738</v>
      </c>
      <c r="B15" s="328" t="s">
        <v>74</v>
      </c>
      <c r="C15" s="306"/>
      <c r="D15" s="307" t="s">
        <v>0</v>
      </c>
      <c r="E15" s="305" t="s">
        <v>86</v>
      </c>
      <c r="F15" s="306"/>
      <c r="G15" s="300" t="s">
        <v>181</v>
      </c>
      <c r="H15" s="315" t="s">
        <v>182</v>
      </c>
    </row>
    <row r="16" spans="1:8">
      <c r="A16" s="372">
        <v>31738</v>
      </c>
      <c r="B16" s="328" t="s">
        <v>106</v>
      </c>
      <c r="C16" s="306"/>
      <c r="D16" s="307" t="s">
        <v>0</v>
      </c>
      <c r="E16" s="305" t="s">
        <v>86</v>
      </c>
      <c r="F16" s="306"/>
      <c r="G16" s="300" t="s">
        <v>185</v>
      </c>
      <c r="H16" s="315" t="s">
        <v>186</v>
      </c>
    </row>
    <row r="17" spans="1:8">
      <c r="A17" s="372">
        <v>31745</v>
      </c>
      <c r="B17" s="328" t="s">
        <v>133</v>
      </c>
      <c r="C17" s="306"/>
      <c r="D17" s="307" t="s">
        <v>0</v>
      </c>
      <c r="E17" s="305" t="s">
        <v>93</v>
      </c>
      <c r="F17" s="306"/>
      <c r="G17" s="300" t="s">
        <v>189</v>
      </c>
      <c r="H17" s="315" t="s">
        <v>193</v>
      </c>
    </row>
    <row r="18" spans="1:8">
      <c r="A18" s="372">
        <v>31746</v>
      </c>
      <c r="B18" s="329" t="s">
        <v>99</v>
      </c>
      <c r="C18" s="296"/>
      <c r="D18" s="298" t="s">
        <v>0</v>
      </c>
      <c r="E18" s="295" t="s">
        <v>93</v>
      </c>
      <c r="F18" s="296"/>
      <c r="G18" s="299" t="s">
        <v>204</v>
      </c>
      <c r="H18" s="313" t="s">
        <v>205</v>
      </c>
    </row>
    <row r="19" spans="1:8">
      <c r="A19" s="372">
        <v>31746</v>
      </c>
      <c r="B19" s="327" t="s">
        <v>74</v>
      </c>
      <c r="C19" s="303"/>
      <c r="D19" s="304" t="s">
        <v>0</v>
      </c>
      <c r="E19" s="302" t="s">
        <v>146</v>
      </c>
      <c r="F19" s="303"/>
      <c r="G19" s="300" t="s">
        <v>200</v>
      </c>
      <c r="H19" s="314" t="s">
        <v>201</v>
      </c>
    </row>
    <row r="20" spans="1:8">
      <c r="A20" s="372">
        <v>31746</v>
      </c>
      <c r="B20" s="327" t="s">
        <v>106</v>
      </c>
      <c r="C20" s="303"/>
      <c r="D20" s="304" t="s">
        <v>0</v>
      </c>
      <c r="E20" s="302" t="s">
        <v>146</v>
      </c>
      <c r="F20" s="303"/>
      <c r="G20" s="300" t="s">
        <v>208</v>
      </c>
      <c r="H20" s="314" t="s">
        <v>209</v>
      </c>
    </row>
    <row r="21" spans="1:8">
      <c r="A21" s="372">
        <v>31746</v>
      </c>
      <c r="B21" s="367" t="s">
        <v>133</v>
      </c>
      <c r="C21" s="303"/>
      <c r="D21" s="304" t="s">
        <v>0</v>
      </c>
      <c r="E21" s="368" t="s">
        <v>127</v>
      </c>
      <c r="F21" s="303"/>
      <c r="G21" s="300" t="s">
        <v>213</v>
      </c>
      <c r="H21" s="314" t="s">
        <v>214</v>
      </c>
    </row>
    <row r="22" spans="1:8">
      <c r="A22" s="372">
        <v>31822</v>
      </c>
      <c r="B22" s="367" t="s">
        <v>121</v>
      </c>
      <c r="C22" s="303"/>
      <c r="D22" s="304" t="s">
        <v>0</v>
      </c>
      <c r="E22" s="368" t="s">
        <v>133</v>
      </c>
      <c r="F22" s="303"/>
      <c r="G22" s="300" t="s">
        <v>204</v>
      </c>
      <c r="H22" s="314" t="s">
        <v>252</v>
      </c>
    </row>
    <row r="23" spans="1:8">
      <c r="A23" s="372">
        <v>31739</v>
      </c>
      <c r="B23" s="327" t="s">
        <v>127</v>
      </c>
      <c r="C23" s="303"/>
      <c r="D23" s="304" t="s">
        <v>0</v>
      </c>
      <c r="E23" s="302" t="s">
        <v>99</v>
      </c>
      <c r="F23" s="303"/>
      <c r="G23" s="300" t="s">
        <v>189</v>
      </c>
      <c r="H23" s="314" t="s">
        <v>190</v>
      </c>
    </row>
    <row r="24" spans="1:8">
      <c r="A24" s="372">
        <v>31946</v>
      </c>
      <c r="B24" s="327" t="s">
        <v>146</v>
      </c>
      <c r="C24" s="303"/>
      <c r="D24" s="304" t="s">
        <v>0</v>
      </c>
      <c r="E24" s="302" t="s">
        <v>99</v>
      </c>
      <c r="F24" s="303"/>
      <c r="G24" s="300" t="s">
        <v>343</v>
      </c>
      <c r="H24" s="314" t="s">
        <v>344</v>
      </c>
    </row>
    <row r="25" spans="1:8">
      <c r="A25" s="372">
        <v>31946</v>
      </c>
      <c r="B25" s="329" t="s">
        <v>146</v>
      </c>
      <c r="C25" s="296"/>
      <c r="D25" s="298" t="s">
        <v>0</v>
      </c>
      <c r="E25" s="295" t="s">
        <v>113</v>
      </c>
      <c r="F25" s="296"/>
      <c r="G25" s="299" t="s">
        <v>343</v>
      </c>
      <c r="H25" s="313" t="s">
        <v>344</v>
      </c>
    </row>
    <row r="26" spans="1:8" ht="18.75" thickBot="1">
      <c r="A26" s="373">
        <v>31936</v>
      </c>
      <c r="B26" s="330" t="s">
        <v>121</v>
      </c>
      <c r="C26" s="310"/>
      <c r="D26" s="311" t="s">
        <v>0</v>
      </c>
      <c r="E26" s="309" t="s">
        <v>113</v>
      </c>
      <c r="F26" s="310"/>
      <c r="G26" s="312" t="s">
        <v>242</v>
      </c>
      <c r="H26" s="316" t="s">
        <v>337</v>
      </c>
    </row>
    <row r="27" spans="1:8">
      <c r="A27" s="230"/>
      <c r="B27" s="153"/>
      <c r="C27" s="144"/>
      <c r="D27" s="145"/>
      <c r="E27" s="153"/>
      <c r="F27" s="144"/>
      <c r="G27" s="138"/>
      <c r="H27" s="138"/>
    </row>
    <row r="28" spans="1:8">
      <c r="A28" s="230"/>
      <c r="B28" s="293" t="s">
        <v>153</v>
      </c>
      <c r="C28" s="144"/>
      <c r="D28" s="145"/>
      <c r="E28" s="153"/>
      <c r="F28" s="144"/>
      <c r="G28" s="138"/>
      <c r="H28" s="138"/>
    </row>
    <row r="29" spans="1:8" ht="18.75" thickBot="1">
      <c r="A29" s="230"/>
      <c r="B29" s="153"/>
      <c r="C29" s="144"/>
      <c r="D29" s="145"/>
      <c r="E29" s="153"/>
      <c r="F29" s="144"/>
      <c r="G29" s="138"/>
      <c r="H29" s="138"/>
    </row>
    <row r="30" spans="1:8" ht="18.75" thickBot="1">
      <c r="A30" s="331" t="s">
        <v>2</v>
      </c>
      <c r="B30" s="326" t="s">
        <v>151</v>
      </c>
      <c r="C30" s="321"/>
      <c r="D30" s="322"/>
      <c r="E30" s="320" t="s">
        <v>152</v>
      </c>
      <c r="F30" s="323"/>
      <c r="G30" s="324" t="s">
        <v>7</v>
      </c>
      <c r="H30" s="325" t="s">
        <v>8</v>
      </c>
    </row>
    <row r="31" spans="1:8">
      <c r="A31" s="374">
        <v>31809</v>
      </c>
      <c r="B31" s="153" t="s">
        <v>113</v>
      </c>
      <c r="C31" s="144"/>
      <c r="D31" s="332" t="s">
        <v>0</v>
      </c>
      <c r="E31" s="338" t="s">
        <v>93</v>
      </c>
      <c r="F31" s="144"/>
      <c r="G31" s="339" t="s">
        <v>189</v>
      </c>
      <c r="H31" s="340" t="s">
        <v>239</v>
      </c>
    </row>
    <row r="32" spans="1:8">
      <c r="A32" s="372">
        <v>31822</v>
      </c>
      <c r="B32" s="327" t="s">
        <v>168</v>
      </c>
      <c r="C32" s="303"/>
      <c r="D32" s="304" t="s">
        <v>0</v>
      </c>
      <c r="E32" s="302" t="s">
        <v>74</v>
      </c>
      <c r="F32" s="303"/>
      <c r="G32" s="300" t="s">
        <v>226</v>
      </c>
      <c r="H32" s="314" t="s">
        <v>249</v>
      </c>
    </row>
    <row r="33" spans="1:8">
      <c r="A33" s="372">
        <v>31808</v>
      </c>
      <c r="B33" s="327" t="s">
        <v>168</v>
      </c>
      <c r="C33" s="303"/>
      <c r="D33" s="304" t="s">
        <v>0</v>
      </c>
      <c r="E33" s="302" t="s">
        <v>106</v>
      </c>
      <c r="F33" s="303"/>
      <c r="G33" s="300" t="s">
        <v>226</v>
      </c>
      <c r="H33" s="314" t="s">
        <v>233</v>
      </c>
    </row>
    <row r="34" spans="1:8">
      <c r="A34" s="372">
        <v>31801</v>
      </c>
      <c r="B34" s="328" t="s">
        <v>74</v>
      </c>
      <c r="C34" s="306"/>
      <c r="D34" s="307" t="s">
        <v>0</v>
      </c>
      <c r="E34" s="305" t="s">
        <v>106</v>
      </c>
      <c r="F34" s="306"/>
      <c r="G34" s="308" t="s">
        <v>208</v>
      </c>
      <c r="H34" s="315" t="s">
        <v>230</v>
      </c>
    </row>
    <row r="35" spans="1:8">
      <c r="A35" s="372">
        <v>31808</v>
      </c>
      <c r="B35" s="369" t="s">
        <v>146</v>
      </c>
      <c r="C35" s="306"/>
      <c r="D35" s="307" t="s">
        <v>0</v>
      </c>
      <c r="E35" s="370" t="s">
        <v>127</v>
      </c>
      <c r="F35" s="306"/>
      <c r="G35" s="308" t="s">
        <v>226</v>
      </c>
      <c r="H35" s="315" t="s">
        <v>236</v>
      </c>
    </row>
    <row r="36" spans="1:8">
      <c r="A36" s="372">
        <v>31946</v>
      </c>
      <c r="B36" s="328" t="s">
        <v>86</v>
      </c>
      <c r="C36" s="306"/>
      <c r="D36" s="307" t="s">
        <v>0</v>
      </c>
      <c r="E36" s="305" t="s">
        <v>99</v>
      </c>
      <c r="F36" s="306"/>
      <c r="G36" s="308" t="s">
        <v>213</v>
      </c>
      <c r="H36" s="315" t="s">
        <v>340</v>
      </c>
    </row>
    <row r="37" spans="1:8">
      <c r="A37" s="372">
        <v>31864</v>
      </c>
      <c r="B37" s="328" t="s">
        <v>121</v>
      </c>
      <c r="C37" s="306"/>
      <c r="D37" s="307" t="s">
        <v>0</v>
      </c>
      <c r="E37" s="305" t="s">
        <v>86</v>
      </c>
      <c r="F37" s="306"/>
      <c r="G37" s="308" t="s">
        <v>226</v>
      </c>
      <c r="H37" s="315" t="s">
        <v>274</v>
      </c>
    </row>
    <row r="38" spans="1:8">
      <c r="A38" s="372">
        <v>31886</v>
      </c>
      <c r="B38" s="328" t="s">
        <v>99</v>
      </c>
      <c r="C38" s="306"/>
      <c r="D38" s="307" t="s">
        <v>0</v>
      </c>
      <c r="E38" s="305" t="s">
        <v>121</v>
      </c>
      <c r="F38" s="306"/>
      <c r="G38" s="308" t="s">
        <v>208</v>
      </c>
      <c r="H38" s="315" t="s">
        <v>277</v>
      </c>
    </row>
    <row r="39" spans="1:8">
      <c r="A39" s="372">
        <v>31823</v>
      </c>
      <c r="B39" s="328" t="s">
        <v>99</v>
      </c>
      <c r="C39" s="306"/>
      <c r="D39" s="307" t="s">
        <v>0</v>
      </c>
      <c r="E39" s="305" t="s">
        <v>133</v>
      </c>
      <c r="F39" s="306"/>
      <c r="G39" s="308" t="s">
        <v>181</v>
      </c>
      <c r="H39" s="315" t="s">
        <v>255</v>
      </c>
    </row>
    <row r="40" spans="1:8" ht="18.75" thickBot="1">
      <c r="A40" s="373">
        <v>31851</v>
      </c>
      <c r="B40" s="341" t="s">
        <v>86</v>
      </c>
      <c r="C40" s="334"/>
      <c r="D40" s="335" t="s">
        <v>0</v>
      </c>
      <c r="E40" s="333" t="s">
        <v>133</v>
      </c>
      <c r="F40" s="334"/>
      <c r="G40" s="336" t="s">
        <v>170</v>
      </c>
      <c r="H40" s="337" t="s">
        <v>262</v>
      </c>
    </row>
    <row r="41" spans="1:8">
      <c r="A41" s="230"/>
    </row>
    <row r="42" spans="1:8">
      <c r="A42" s="230"/>
      <c r="B42" s="342" t="s">
        <v>154</v>
      </c>
    </row>
    <row r="43" spans="1:8" ht="18.75" thickBot="1">
      <c r="A43" s="230"/>
    </row>
    <row r="44" spans="1:8" ht="18.75" thickBot="1">
      <c r="A44" s="331" t="s">
        <v>2</v>
      </c>
      <c r="B44" s="353" t="s">
        <v>151</v>
      </c>
      <c r="C44" s="348"/>
      <c r="D44" s="349"/>
      <c r="E44" s="347" t="s">
        <v>152</v>
      </c>
      <c r="F44" s="350"/>
      <c r="G44" s="351" t="s">
        <v>7</v>
      </c>
      <c r="H44" s="352" t="s">
        <v>8</v>
      </c>
    </row>
    <row r="45" spans="1:8">
      <c r="A45" s="374">
        <v>31893</v>
      </c>
      <c r="B45" s="154" t="s">
        <v>113</v>
      </c>
      <c r="C45" s="146"/>
      <c r="D45" s="343" t="s">
        <v>0</v>
      </c>
      <c r="E45" s="344" t="s">
        <v>74</v>
      </c>
      <c r="F45" s="146"/>
      <c r="G45" s="345" t="s">
        <v>297</v>
      </c>
      <c r="H45" s="346" t="s">
        <v>298</v>
      </c>
    </row>
    <row r="46" spans="1:8">
      <c r="A46" s="372">
        <v>31892</v>
      </c>
      <c r="B46" s="328" t="s">
        <v>93</v>
      </c>
      <c r="C46" s="306"/>
      <c r="D46" s="307" t="s">
        <v>0</v>
      </c>
      <c r="E46" s="305" t="s">
        <v>74</v>
      </c>
      <c r="F46" s="306"/>
      <c r="G46" s="308" t="s">
        <v>290</v>
      </c>
      <c r="H46" s="315" t="s">
        <v>291</v>
      </c>
    </row>
    <row r="47" spans="1:8">
      <c r="A47" s="372">
        <v>31892</v>
      </c>
      <c r="B47" s="328" t="s">
        <v>93</v>
      </c>
      <c r="C47" s="306"/>
      <c r="D47" s="307" t="s">
        <v>0</v>
      </c>
      <c r="E47" s="305" t="s">
        <v>146</v>
      </c>
      <c r="F47" s="306"/>
      <c r="G47" s="308" t="s">
        <v>286</v>
      </c>
      <c r="H47" s="315" t="s">
        <v>287</v>
      </c>
    </row>
    <row r="48" spans="1:8">
      <c r="A48" s="372">
        <v>31925</v>
      </c>
      <c r="B48" s="328" t="s">
        <v>113</v>
      </c>
      <c r="C48" s="306"/>
      <c r="D48" s="307" t="s">
        <v>0</v>
      </c>
      <c r="E48" s="305" t="s">
        <v>86</v>
      </c>
      <c r="F48" s="306"/>
      <c r="G48" s="308" t="s">
        <v>330</v>
      </c>
      <c r="H48" s="315" t="s">
        <v>331</v>
      </c>
    </row>
    <row r="49" spans="1:8">
      <c r="A49" s="372">
        <v>31925</v>
      </c>
      <c r="B49" s="328" t="s">
        <v>93</v>
      </c>
      <c r="C49" s="306"/>
      <c r="D49" s="307" t="s">
        <v>0</v>
      </c>
      <c r="E49" s="305" t="s">
        <v>86</v>
      </c>
      <c r="F49" s="306"/>
      <c r="G49" s="308" t="s">
        <v>181</v>
      </c>
      <c r="H49" s="315" t="s">
        <v>327</v>
      </c>
    </row>
    <row r="50" spans="1:8">
      <c r="A50" s="372">
        <v>31913</v>
      </c>
      <c r="B50" s="328" t="s">
        <v>74</v>
      </c>
      <c r="C50" s="306"/>
      <c r="D50" s="307" t="s">
        <v>0</v>
      </c>
      <c r="E50" s="305" t="s">
        <v>99</v>
      </c>
      <c r="F50" s="306"/>
      <c r="G50" s="308" t="s">
        <v>196</v>
      </c>
      <c r="H50" s="315" t="s">
        <v>318</v>
      </c>
    </row>
    <row r="51" spans="1:8">
      <c r="A51" s="372">
        <v>31914</v>
      </c>
      <c r="B51" s="328" t="s">
        <v>168</v>
      </c>
      <c r="C51" s="306"/>
      <c r="D51" s="307" t="s">
        <v>0</v>
      </c>
      <c r="E51" s="305" t="s">
        <v>99</v>
      </c>
      <c r="F51" s="306"/>
      <c r="G51" s="308" t="s">
        <v>226</v>
      </c>
      <c r="H51" s="315" t="s">
        <v>265</v>
      </c>
    </row>
    <row r="52" spans="1:8">
      <c r="A52" s="372">
        <v>31913</v>
      </c>
      <c r="B52" s="328" t="s">
        <v>106</v>
      </c>
      <c r="C52" s="306"/>
      <c r="D52" s="307" t="s">
        <v>0</v>
      </c>
      <c r="E52" s="305" t="s">
        <v>99</v>
      </c>
      <c r="F52" s="306"/>
      <c r="G52" s="308" t="s">
        <v>204</v>
      </c>
      <c r="H52" s="315" t="s">
        <v>321</v>
      </c>
    </row>
    <row r="53" spans="1:8">
      <c r="A53" s="372">
        <v>31898</v>
      </c>
      <c r="B53" s="328" t="s">
        <v>74</v>
      </c>
      <c r="C53" s="306"/>
      <c r="D53" s="307" t="s">
        <v>0</v>
      </c>
      <c r="E53" s="305" t="s">
        <v>121</v>
      </c>
      <c r="F53" s="306"/>
      <c r="G53" s="308" t="s">
        <v>200</v>
      </c>
      <c r="H53" s="315" t="s">
        <v>301</v>
      </c>
    </row>
    <row r="54" spans="1:8">
      <c r="A54" s="372">
        <v>31898</v>
      </c>
      <c r="B54" s="328" t="s">
        <v>106</v>
      </c>
      <c r="C54" s="306"/>
      <c r="D54" s="307" t="s">
        <v>0</v>
      </c>
      <c r="E54" s="305" t="s">
        <v>121</v>
      </c>
      <c r="F54" s="306"/>
      <c r="G54" s="308" t="s">
        <v>170</v>
      </c>
      <c r="H54" s="315" t="s">
        <v>304</v>
      </c>
    </row>
    <row r="55" spans="1:8">
      <c r="A55" s="372">
        <v>31946</v>
      </c>
      <c r="B55" s="328" t="s">
        <v>146</v>
      </c>
      <c r="C55" s="306"/>
      <c r="D55" s="307" t="s">
        <v>0</v>
      </c>
      <c r="E55" s="305" t="s">
        <v>168</v>
      </c>
      <c r="F55" s="306"/>
      <c r="G55" s="308" t="s">
        <v>343</v>
      </c>
      <c r="H55" s="315" t="s">
        <v>344</v>
      </c>
    </row>
    <row r="56" spans="1:8">
      <c r="A56" s="372">
        <v>31893</v>
      </c>
      <c r="B56" s="328" t="s">
        <v>121</v>
      </c>
      <c r="C56" s="306"/>
      <c r="D56" s="307" t="s">
        <v>0</v>
      </c>
      <c r="E56" s="305" t="s">
        <v>168</v>
      </c>
      <c r="F56" s="306"/>
      <c r="G56" s="308" t="s">
        <v>185</v>
      </c>
      <c r="H56" s="315" t="s">
        <v>294</v>
      </c>
    </row>
    <row r="57" spans="1:8">
      <c r="A57" s="372">
        <v>31906</v>
      </c>
      <c r="B57" s="328" t="s">
        <v>127</v>
      </c>
      <c r="C57" s="306"/>
      <c r="D57" s="307" t="s">
        <v>0</v>
      </c>
      <c r="E57" s="305" t="s">
        <v>93</v>
      </c>
      <c r="F57" s="306"/>
      <c r="G57" s="308" t="s">
        <v>174</v>
      </c>
      <c r="H57" s="315" t="s">
        <v>307</v>
      </c>
    </row>
    <row r="58" spans="1:8">
      <c r="A58" s="372">
        <v>31907</v>
      </c>
      <c r="B58" s="328" t="s">
        <v>121</v>
      </c>
      <c r="C58" s="306"/>
      <c r="D58" s="307" t="s">
        <v>0</v>
      </c>
      <c r="E58" s="305" t="s">
        <v>93</v>
      </c>
      <c r="F58" s="306"/>
      <c r="G58" s="308" t="s">
        <v>314</v>
      </c>
      <c r="H58" s="315" t="s">
        <v>315</v>
      </c>
    </row>
    <row r="59" spans="1:8">
      <c r="A59" s="372">
        <v>31934</v>
      </c>
      <c r="B59" s="328" t="s">
        <v>127</v>
      </c>
      <c r="C59" s="306"/>
      <c r="D59" s="307" t="s">
        <v>0</v>
      </c>
      <c r="E59" s="305" t="s">
        <v>113</v>
      </c>
      <c r="F59" s="306"/>
      <c r="G59" s="308" t="s">
        <v>170</v>
      </c>
      <c r="H59" s="315" t="s">
        <v>334</v>
      </c>
    </row>
    <row r="60" spans="1:8">
      <c r="A60" s="372">
        <v>31851</v>
      </c>
      <c r="B60" s="328" t="s">
        <v>86</v>
      </c>
      <c r="C60" s="306"/>
      <c r="D60" s="307" t="s">
        <v>0</v>
      </c>
      <c r="E60" s="305" t="s">
        <v>146</v>
      </c>
      <c r="F60" s="306"/>
      <c r="G60" s="308" t="s">
        <v>258</v>
      </c>
      <c r="H60" s="315" t="s">
        <v>259</v>
      </c>
    </row>
    <row r="61" spans="1:8">
      <c r="A61" s="372">
        <v>31851</v>
      </c>
      <c r="B61" s="369" t="s">
        <v>133</v>
      </c>
      <c r="C61" s="306"/>
      <c r="D61" s="307" t="s">
        <v>0</v>
      </c>
      <c r="E61" s="370" t="s">
        <v>146</v>
      </c>
      <c r="F61" s="306"/>
      <c r="G61" s="308" t="s">
        <v>226</v>
      </c>
      <c r="H61" s="315" t="s">
        <v>265</v>
      </c>
    </row>
    <row r="62" spans="1:8">
      <c r="A62" s="372">
        <v>31906</v>
      </c>
      <c r="B62" s="328" t="s">
        <v>133</v>
      </c>
      <c r="C62" s="306"/>
      <c r="D62" s="307" t="s">
        <v>0</v>
      </c>
      <c r="E62" s="305" t="s">
        <v>106</v>
      </c>
      <c r="F62" s="306"/>
      <c r="G62" s="308" t="s">
        <v>310</v>
      </c>
      <c r="H62" s="315" t="s">
        <v>311</v>
      </c>
    </row>
    <row r="63" spans="1:8">
      <c r="A63" s="372">
        <v>31886</v>
      </c>
      <c r="B63" s="328" t="s">
        <v>168</v>
      </c>
      <c r="C63" s="306"/>
      <c r="D63" s="307" t="s">
        <v>0</v>
      </c>
      <c r="E63" s="305" t="s">
        <v>127</v>
      </c>
      <c r="F63" s="306"/>
      <c r="G63" s="308" t="s">
        <v>200</v>
      </c>
      <c r="H63" s="315" t="s">
        <v>280</v>
      </c>
    </row>
    <row r="64" spans="1:8">
      <c r="A64" s="372">
        <v>31886</v>
      </c>
      <c r="B64" s="328" t="s">
        <v>106</v>
      </c>
      <c r="C64" s="306"/>
      <c r="D64" s="307" t="s">
        <v>0</v>
      </c>
      <c r="E64" s="305" t="s">
        <v>127</v>
      </c>
      <c r="F64" s="306"/>
      <c r="G64" s="308" t="s">
        <v>226</v>
      </c>
      <c r="H64" s="315" t="s">
        <v>283</v>
      </c>
    </row>
    <row r="65" spans="1:8">
      <c r="A65" s="372">
        <v>31914</v>
      </c>
      <c r="B65" s="328" t="s">
        <v>168</v>
      </c>
      <c r="C65" s="306"/>
      <c r="D65" s="307" t="s">
        <v>0</v>
      </c>
      <c r="E65" s="305" t="s">
        <v>133</v>
      </c>
      <c r="F65" s="306"/>
      <c r="G65" s="308" t="s">
        <v>200</v>
      </c>
      <c r="H65" s="315" t="s">
        <v>324</v>
      </c>
    </row>
    <row r="66" spans="1:8">
      <c r="A66" s="372">
        <v>31858</v>
      </c>
      <c r="B66" s="328" t="s">
        <v>99</v>
      </c>
      <c r="C66" s="306"/>
      <c r="D66" s="307" t="s">
        <v>0</v>
      </c>
      <c r="E66" s="305" t="s">
        <v>113</v>
      </c>
      <c r="F66" s="306"/>
      <c r="G66" s="308" t="s">
        <v>200</v>
      </c>
      <c r="H66" s="315" t="s">
        <v>271</v>
      </c>
    </row>
    <row r="67" spans="1:8">
      <c r="A67" s="372">
        <v>31857</v>
      </c>
      <c r="B67" s="328" t="s">
        <v>133</v>
      </c>
      <c r="C67" s="306"/>
      <c r="D67" s="307" t="s">
        <v>0</v>
      </c>
      <c r="E67" s="305" t="s">
        <v>113</v>
      </c>
      <c r="F67" s="306"/>
      <c r="G67" s="308" t="s">
        <v>189</v>
      </c>
      <c r="H67" s="315" t="s">
        <v>268</v>
      </c>
    </row>
    <row r="68" spans="1:8" ht="18.75" thickBot="1">
      <c r="A68" s="373">
        <v>31746</v>
      </c>
      <c r="B68" s="341" t="s">
        <v>86</v>
      </c>
      <c r="C68" s="334"/>
      <c r="D68" s="335" t="s">
        <v>0</v>
      </c>
      <c r="E68" s="333" t="s">
        <v>127</v>
      </c>
      <c r="F68" s="334"/>
      <c r="G68" s="336" t="s">
        <v>196</v>
      </c>
      <c r="H68" s="337" t="s">
        <v>197</v>
      </c>
    </row>
    <row r="69" spans="1:8">
      <c r="A69" s="230"/>
    </row>
    <row r="70" spans="1:8">
      <c r="A70" s="230"/>
    </row>
    <row r="71" spans="1:8">
      <c r="A71" s="230"/>
    </row>
    <row r="72" spans="1:8">
      <c r="A72" s="230"/>
    </row>
    <row r="73" spans="1:8">
      <c r="A73" s="230"/>
    </row>
    <row r="74" spans="1:8">
      <c r="A74" s="230"/>
    </row>
    <row r="75" spans="1:8">
      <c r="A75" s="230"/>
    </row>
    <row r="76" spans="1:8">
      <c r="A76" s="230"/>
    </row>
    <row r="77" spans="1:8">
      <c r="A77" s="230"/>
    </row>
    <row r="78" spans="1:8">
      <c r="A78" s="230"/>
    </row>
    <row r="79" spans="1:8">
      <c r="A79" s="230"/>
    </row>
    <row r="80" spans="1:8">
      <c r="A80" s="230"/>
    </row>
    <row r="81" spans="1:1">
      <c r="A81" s="230"/>
    </row>
    <row r="82" spans="1:1">
      <c r="A82" s="230"/>
    </row>
    <row r="83" spans="1:1">
      <c r="A83" s="230"/>
    </row>
    <row r="84" spans="1:1">
      <c r="A84" s="230"/>
    </row>
    <row r="85" spans="1:1">
      <c r="A85" s="230"/>
    </row>
    <row r="86" spans="1:1">
      <c r="A86" s="230"/>
    </row>
    <row r="87" spans="1:1">
      <c r="A87" s="230"/>
    </row>
    <row r="88" spans="1:1">
      <c r="A88" s="230"/>
    </row>
    <row r="89" spans="1:1">
      <c r="A89" s="230"/>
    </row>
    <row r="90" spans="1:1">
      <c r="A90" s="230"/>
    </row>
    <row r="91" spans="1:1">
      <c r="A91" s="230"/>
    </row>
    <row r="92" spans="1:1">
      <c r="A92" s="230"/>
    </row>
    <row r="93" spans="1:1">
      <c r="A93" s="230"/>
    </row>
    <row r="94" spans="1:1">
      <c r="A94" s="230"/>
    </row>
    <row r="95" spans="1:1">
      <c r="A95" s="230"/>
    </row>
    <row r="96" spans="1:1">
      <c r="A96" s="230"/>
    </row>
    <row r="97" spans="1:1">
      <c r="A97" s="230"/>
    </row>
    <row r="98" spans="1:1">
      <c r="A98" s="230"/>
    </row>
    <row r="99" spans="1:1">
      <c r="A99" s="230"/>
    </row>
    <row r="100" spans="1:1">
      <c r="A100" s="230"/>
    </row>
    <row r="101" spans="1:1">
      <c r="A101" s="230"/>
    </row>
    <row r="102" spans="1:1">
      <c r="A102" s="230"/>
    </row>
    <row r="103" spans="1:1">
      <c r="A103" s="230"/>
    </row>
    <row r="104" spans="1:1">
      <c r="A104" s="230"/>
    </row>
    <row r="105" spans="1:1">
      <c r="A105" s="230"/>
    </row>
    <row r="106" spans="1:1">
      <c r="A106" s="230"/>
    </row>
    <row r="107" spans="1:1">
      <c r="A107" s="230"/>
    </row>
    <row r="108" spans="1:1">
      <c r="A108" s="230"/>
    </row>
    <row r="109" spans="1:1">
      <c r="A109" s="230"/>
    </row>
    <row r="110" spans="1:1">
      <c r="A110" s="230"/>
    </row>
    <row r="111" spans="1:1">
      <c r="A111" s="230"/>
    </row>
    <row r="112" spans="1:1">
      <c r="A112" s="230"/>
    </row>
    <row r="113" spans="1:1">
      <c r="A113" s="230"/>
    </row>
    <row r="114" spans="1:1">
      <c r="A114" s="230"/>
    </row>
    <row r="115" spans="1:1">
      <c r="A115" s="230"/>
    </row>
    <row r="116" spans="1:1">
      <c r="A116" s="230"/>
    </row>
    <row r="117" spans="1:1">
      <c r="A117" s="230"/>
    </row>
    <row r="118" spans="1:1">
      <c r="A118" s="230"/>
    </row>
    <row r="119" spans="1:1">
      <c r="A119" s="230"/>
    </row>
    <row r="120" spans="1:1">
      <c r="A120" s="230"/>
    </row>
    <row r="121" spans="1:1">
      <c r="A121" s="230"/>
    </row>
    <row r="122" spans="1:1">
      <c r="A122" s="230"/>
    </row>
    <row r="123" spans="1:1">
      <c r="A123" s="230"/>
    </row>
    <row r="124" spans="1:1">
      <c r="A124" s="230"/>
    </row>
    <row r="125" spans="1:1">
      <c r="A125" s="230"/>
    </row>
    <row r="126" spans="1:1">
      <c r="A126" s="230"/>
    </row>
    <row r="127" spans="1:1">
      <c r="A127" s="230"/>
    </row>
    <row r="128" spans="1:1">
      <c r="A128" s="230"/>
    </row>
    <row r="129" spans="1:1">
      <c r="A129" s="230"/>
    </row>
    <row r="130" spans="1:1">
      <c r="A130" s="230"/>
    </row>
    <row r="131" spans="1:1">
      <c r="A131" s="230"/>
    </row>
    <row r="132" spans="1:1">
      <c r="A132" s="230"/>
    </row>
    <row r="133" spans="1:1">
      <c r="A133" s="230"/>
    </row>
    <row r="134" spans="1:1">
      <c r="A134" s="230"/>
    </row>
    <row r="135" spans="1:1">
      <c r="A135" s="230"/>
    </row>
    <row r="136" spans="1:1">
      <c r="A136" s="230"/>
    </row>
    <row r="137" spans="1:1">
      <c r="A137" s="230"/>
    </row>
    <row r="138" spans="1:1">
      <c r="A138" s="230"/>
    </row>
    <row r="139" spans="1:1">
      <c r="A139" s="230"/>
    </row>
    <row r="140" spans="1:1">
      <c r="A140" s="230"/>
    </row>
    <row r="141" spans="1:1">
      <c r="A141" s="230"/>
    </row>
    <row r="142" spans="1:1">
      <c r="A142" s="230"/>
    </row>
    <row r="143" spans="1:1">
      <c r="A143" s="230"/>
    </row>
    <row r="144" spans="1:1">
      <c r="A144" s="230"/>
    </row>
    <row r="145" spans="1:1">
      <c r="A145" s="230"/>
    </row>
    <row r="146" spans="1:1">
      <c r="A146" s="230"/>
    </row>
    <row r="147" spans="1:1">
      <c r="A147" s="230"/>
    </row>
    <row r="148" spans="1:1">
      <c r="A148" s="230"/>
    </row>
    <row r="149" spans="1:1">
      <c r="A149" s="230"/>
    </row>
    <row r="150" spans="1:1">
      <c r="A150" s="230"/>
    </row>
    <row r="151" spans="1:1">
      <c r="A151" s="230"/>
    </row>
    <row r="152" spans="1:1">
      <c r="A152" s="230"/>
    </row>
    <row r="153" spans="1:1">
      <c r="A153" s="230"/>
    </row>
    <row r="154" spans="1:1">
      <c r="A154" s="230"/>
    </row>
    <row r="155" spans="1:1">
      <c r="A155" s="230"/>
    </row>
    <row r="156" spans="1:1">
      <c r="A156" s="230"/>
    </row>
    <row r="157" spans="1:1">
      <c r="A157" s="230"/>
    </row>
    <row r="158" spans="1:1">
      <c r="A158" s="230"/>
    </row>
    <row r="159" spans="1:1">
      <c r="A159" s="230"/>
    </row>
    <row r="160" spans="1:1">
      <c r="A160" s="230"/>
    </row>
    <row r="161" spans="1:1">
      <c r="A161" s="230"/>
    </row>
    <row r="162" spans="1:1">
      <c r="A162" s="230"/>
    </row>
    <row r="163" spans="1:1">
      <c r="A163" s="230"/>
    </row>
    <row r="164" spans="1:1">
      <c r="A164" s="230"/>
    </row>
    <row r="165" spans="1:1">
      <c r="A165" s="230"/>
    </row>
    <row r="166" spans="1:1">
      <c r="A166" s="230"/>
    </row>
    <row r="167" spans="1:1">
      <c r="A167" s="230"/>
    </row>
    <row r="168" spans="1:1">
      <c r="A168" s="230"/>
    </row>
    <row r="169" spans="1:1">
      <c r="A169" s="230"/>
    </row>
    <row r="170" spans="1:1">
      <c r="A170" s="230"/>
    </row>
    <row r="171" spans="1:1">
      <c r="A171" s="230"/>
    </row>
    <row r="172" spans="1:1">
      <c r="A172" s="230"/>
    </row>
    <row r="173" spans="1:1">
      <c r="A173" s="230"/>
    </row>
    <row r="174" spans="1:1">
      <c r="A174" s="230"/>
    </row>
    <row r="175" spans="1:1">
      <c r="A175" s="230"/>
    </row>
    <row r="176" spans="1:1">
      <c r="A176" s="230"/>
    </row>
    <row r="177" spans="1:1">
      <c r="A177" s="230"/>
    </row>
    <row r="178" spans="1:1">
      <c r="A178" s="230"/>
    </row>
    <row r="179" spans="1:1">
      <c r="A179" s="230"/>
    </row>
    <row r="180" spans="1:1">
      <c r="A180" s="230"/>
    </row>
    <row r="181" spans="1:1">
      <c r="A181" s="230"/>
    </row>
    <row r="182" spans="1:1">
      <c r="A182" s="230"/>
    </row>
    <row r="183" spans="1:1">
      <c r="A183" s="230"/>
    </row>
    <row r="184" spans="1:1">
      <c r="A184" s="230"/>
    </row>
    <row r="185" spans="1:1">
      <c r="A185" s="230"/>
    </row>
    <row r="186" spans="1:1">
      <c r="A186" s="230"/>
    </row>
    <row r="187" spans="1:1">
      <c r="A187" s="230"/>
    </row>
    <row r="188" spans="1:1">
      <c r="A188" s="230"/>
    </row>
    <row r="189" spans="1:1">
      <c r="A189" s="230"/>
    </row>
    <row r="190" spans="1:1">
      <c r="A190" s="230"/>
    </row>
    <row r="191" spans="1:1">
      <c r="A191" s="230"/>
    </row>
    <row r="192" spans="1:1">
      <c r="A192" s="230"/>
    </row>
    <row r="193" spans="1:1">
      <c r="A193" s="230"/>
    </row>
    <row r="194" spans="1:1">
      <c r="A194" s="230"/>
    </row>
    <row r="195" spans="1:1">
      <c r="A195" s="230"/>
    </row>
    <row r="196" spans="1:1">
      <c r="A196" s="230"/>
    </row>
    <row r="197" spans="1:1">
      <c r="A197" s="230"/>
    </row>
    <row r="198" spans="1:1">
      <c r="A198" s="230"/>
    </row>
    <row r="199" spans="1:1">
      <c r="A199" s="230"/>
    </row>
    <row r="200" spans="1:1">
      <c r="A200" s="230"/>
    </row>
    <row r="201" spans="1:1">
      <c r="A201" s="230"/>
    </row>
    <row r="202" spans="1:1">
      <c r="A202" s="230"/>
    </row>
    <row r="203" spans="1:1">
      <c r="A203" s="230"/>
    </row>
  </sheetData>
  <mergeCells count="1">
    <mergeCell ref="A1:H1"/>
  </mergeCells>
  <phoneticPr fontId="0" type="noConversion"/>
  <pageMargins left="1.5748031496062993" right="0.78740157480314965" top="0.59055118110236227" bottom="0.59055118110236227" header="0.51181102362204722" footer="0.51181102362204722"/>
  <pageSetup paperSize="9" scale="63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2"/>
  <dimension ref="A1:X65"/>
  <sheetViews>
    <sheetView showGridLines="0" zoomScale="90" workbookViewId="0">
      <selection activeCell="A2" sqref="A2:T2"/>
    </sheetView>
  </sheetViews>
  <sheetFormatPr baseColWidth="10" defaultColWidth="6.28515625" defaultRowHeight="12.75"/>
  <cols>
    <col min="1" max="1" width="5.28515625" style="1" bestFit="1" customWidth="1"/>
    <col min="2" max="2" width="4.140625" customWidth="1"/>
    <col min="3" max="3" width="1.7109375" customWidth="1"/>
    <col min="4" max="4" width="11" customWidth="1"/>
    <col min="5" max="5" width="2.7109375" customWidth="1"/>
    <col min="6" max="6" width="29.7109375" customWidth="1"/>
    <col min="7" max="7" width="1.5703125" bestFit="1" customWidth="1"/>
    <col min="8" max="8" width="30.7109375" style="3" customWidth="1"/>
    <col min="9" max="9" width="19.5703125" hidden="1" customWidth="1"/>
    <col min="10" max="10" width="2.28515625" bestFit="1" customWidth="1"/>
    <col min="11" max="11" width="6.28515625" hidden="1" customWidth="1"/>
    <col min="12" max="12" width="5.5703125" bestFit="1" customWidth="1"/>
    <col min="13" max="13" width="1.5703125" bestFit="1" customWidth="1"/>
    <col min="14" max="14" width="5.5703125" bestFit="1" customWidth="1"/>
    <col min="15" max="15" width="3" customWidth="1"/>
    <col min="16" max="16" width="6.7109375" bestFit="1" customWidth="1"/>
    <col min="17" max="17" width="1.5703125" bestFit="1" customWidth="1"/>
    <col min="18" max="18" width="6.7109375" bestFit="1" customWidth="1"/>
    <col min="19" max="19" width="2.85546875" customWidth="1"/>
    <col min="20" max="20" width="6.140625" bestFit="1" customWidth="1"/>
    <col min="21" max="21" width="6.28515625" customWidth="1"/>
    <col min="22" max="22" width="3.28515625" hidden="1" customWidth="1"/>
    <col min="23" max="23" width="2" hidden="1" customWidth="1"/>
    <col min="24" max="24" width="3.28515625" hidden="1" customWidth="1"/>
  </cols>
  <sheetData>
    <row r="1" spans="1:24" ht="24.95" customHeight="1" thickBot="1"/>
    <row r="2" spans="1:24" ht="32.1" customHeight="1" thickBot="1">
      <c r="A2" s="423" t="s">
        <v>9</v>
      </c>
      <c r="B2" s="424"/>
      <c r="C2" s="424"/>
      <c r="D2" s="424"/>
      <c r="E2" s="424"/>
      <c r="F2" s="424"/>
      <c r="G2" s="424"/>
      <c r="H2" s="424"/>
      <c r="I2" s="424"/>
      <c r="J2" s="424"/>
      <c r="K2" s="424"/>
      <c r="L2" s="424"/>
      <c r="M2" s="424"/>
      <c r="N2" s="424"/>
      <c r="O2" s="424"/>
      <c r="P2" s="424"/>
      <c r="Q2" s="424"/>
      <c r="R2" s="424"/>
      <c r="S2" s="424"/>
      <c r="T2" s="425"/>
    </row>
    <row r="3" spans="1:24" ht="12.75" customHeight="1" thickBot="1">
      <c r="A3" s="45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</row>
    <row r="4" spans="1:24" s="53" customFormat="1" ht="12.75" customHeight="1" thickBot="1">
      <c r="A4" s="83"/>
      <c r="B4" s="49"/>
      <c r="C4" s="49"/>
      <c r="D4" s="101"/>
      <c r="E4" s="58" t="s">
        <v>15</v>
      </c>
      <c r="F4" s="66">
        <f>V65*2+W65</f>
        <v>68</v>
      </c>
      <c r="G4" s="51" t="s">
        <v>1</v>
      </c>
      <c r="H4" s="65">
        <f>X65*2+W65</f>
        <v>42</v>
      </c>
      <c r="I4" s="66"/>
      <c r="J4" s="61"/>
      <c r="K4" s="65"/>
      <c r="L4" s="64">
        <f>SUBTOTAL(9,L8:L64)</f>
        <v>901</v>
      </c>
      <c r="M4" s="62" t="s">
        <v>1</v>
      </c>
      <c r="N4" s="62">
        <f>SUBTOTAL(9,N8:N64)</f>
        <v>859</v>
      </c>
      <c r="O4" s="62"/>
      <c r="P4" s="62">
        <f>SUBTOTAL(9,P8:P64)</f>
        <v>3327</v>
      </c>
      <c r="Q4" s="62" t="s">
        <v>1</v>
      </c>
      <c r="R4" s="62">
        <f>SUBTOTAL(9,R8:R64)</f>
        <v>3346</v>
      </c>
      <c r="S4" s="62"/>
      <c r="T4" s="63">
        <f>SUBTOTAL(9,T8:T64)</f>
        <v>-19</v>
      </c>
    </row>
    <row r="5" spans="1:24" ht="12.75" customHeight="1">
      <c r="A5" s="45"/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</row>
    <row r="6" spans="1:24" s="68" customFormat="1" ht="12.75" customHeight="1">
      <c r="A6" s="102" t="s">
        <v>32</v>
      </c>
      <c r="B6" s="74" t="s">
        <v>12</v>
      </c>
      <c r="C6" s="72"/>
      <c r="D6" s="72" t="s">
        <v>2</v>
      </c>
      <c r="E6" s="73"/>
      <c r="F6" s="73" t="s">
        <v>25</v>
      </c>
      <c r="G6" s="73"/>
      <c r="H6" s="74" t="s">
        <v>26</v>
      </c>
      <c r="I6" s="75" t="s">
        <v>16</v>
      </c>
      <c r="J6" s="96"/>
      <c r="K6" s="71"/>
      <c r="L6" s="73"/>
      <c r="M6" s="71" t="s">
        <v>7</v>
      </c>
      <c r="N6" s="71"/>
      <c r="O6" s="71"/>
      <c r="P6" s="71"/>
      <c r="Q6" s="71" t="s">
        <v>8</v>
      </c>
      <c r="R6" s="71"/>
      <c r="S6" s="71"/>
      <c r="T6" s="70" t="s">
        <v>17</v>
      </c>
    </row>
    <row r="7" spans="1:24" ht="6.95" customHeight="1">
      <c r="A7" s="47"/>
      <c r="B7" s="47">
        <v>55</v>
      </c>
      <c r="C7" s="4"/>
      <c r="D7" s="4"/>
      <c r="E7" s="4"/>
      <c r="F7" s="4"/>
      <c r="G7" s="4"/>
      <c r="H7" s="9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1:24">
      <c r="A8" s="378">
        <v>1</v>
      </c>
      <c r="B8" s="80">
        <v>1</v>
      </c>
      <c r="C8" s="4"/>
      <c r="D8" s="46">
        <v>31696</v>
      </c>
      <c r="E8" s="4"/>
      <c r="F8" s="4" t="s">
        <v>74</v>
      </c>
      <c r="G8" s="45" t="s">
        <v>0</v>
      </c>
      <c r="H8" s="4" t="s">
        <v>133</v>
      </c>
      <c r="I8" s="4" t="s">
        <v>148</v>
      </c>
      <c r="J8" s="4"/>
      <c r="K8" s="4"/>
      <c r="L8" s="4">
        <v>19</v>
      </c>
      <c r="M8" s="45" t="s">
        <v>1</v>
      </c>
      <c r="N8" s="4">
        <v>13</v>
      </c>
      <c r="O8" s="4"/>
      <c r="P8" s="4">
        <v>68</v>
      </c>
      <c r="Q8" s="4" t="s">
        <v>1</v>
      </c>
      <c r="R8" s="4">
        <v>56</v>
      </c>
      <c r="S8" s="4"/>
      <c r="T8" s="4">
        <v>12</v>
      </c>
      <c r="V8" s="4">
        <f t="shared" ref="V8:V39" si="0">IF(L8&gt;N8,1,0)</f>
        <v>1</v>
      </c>
      <c r="W8" s="4">
        <f t="shared" ref="W8:W39" si="1">IF(ISNUMBER(N8),IF(L8=N8,1,0),)</f>
        <v>0</v>
      </c>
      <c r="X8" s="4">
        <f t="shared" ref="X8:X39" si="2">IF(L8&lt;N8,1,0)</f>
        <v>0</v>
      </c>
    </row>
    <row r="9" spans="1:24">
      <c r="A9" s="378">
        <v>2</v>
      </c>
      <c r="B9" s="80">
        <v>2</v>
      </c>
      <c r="C9" s="4"/>
      <c r="D9" s="46">
        <v>31710</v>
      </c>
      <c r="E9" s="377">
        <v>0</v>
      </c>
      <c r="F9" s="4" t="s">
        <v>127</v>
      </c>
      <c r="G9" s="45" t="s">
        <v>0</v>
      </c>
      <c r="H9" s="4" t="s">
        <v>74</v>
      </c>
      <c r="I9" s="4" t="s">
        <v>148</v>
      </c>
      <c r="J9" s="4"/>
      <c r="K9" s="4"/>
      <c r="L9" s="4">
        <v>12</v>
      </c>
      <c r="M9" s="45" t="s">
        <v>1</v>
      </c>
      <c r="N9" s="4">
        <v>20</v>
      </c>
      <c r="O9" s="4"/>
      <c r="P9" s="4">
        <v>34</v>
      </c>
      <c r="Q9" s="4" t="s">
        <v>1</v>
      </c>
      <c r="R9" s="4">
        <v>50</v>
      </c>
      <c r="S9" s="4"/>
      <c r="T9" s="4">
        <v>-16</v>
      </c>
      <c r="V9" s="4">
        <f t="shared" si="0"/>
        <v>0</v>
      </c>
      <c r="W9" s="4">
        <f t="shared" si="1"/>
        <v>0</v>
      </c>
      <c r="X9" s="4">
        <f t="shared" si="2"/>
        <v>1</v>
      </c>
    </row>
    <row r="10" spans="1:24">
      <c r="A10" s="378">
        <v>3</v>
      </c>
      <c r="B10" s="80">
        <v>3</v>
      </c>
      <c r="C10" s="4"/>
      <c r="D10" s="46">
        <v>31737</v>
      </c>
      <c r="E10" s="377">
        <v>0</v>
      </c>
      <c r="F10" s="4" t="s">
        <v>168</v>
      </c>
      <c r="G10" s="45" t="s">
        <v>0</v>
      </c>
      <c r="H10" s="4" t="s">
        <v>86</v>
      </c>
      <c r="I10" s="4" t="s">
        <v>148</v>
      </c>
      <c r="J10" s="4"/>
      <c r="K10" s="4"/>
      <c r="L10" s="4">
        <v>12</v>
      </c>
      <c r="M10" s="45" t="s">
        <v>1</v>
      </c>
      <c r="N10" s="4">
        <v>20</v>
      </c>
      <c r="O10" s="4"/>
      <c r="P10" s="4">
        <v>67</v>
      </c>
      <c r="Q10" s="4" t="s">
        <v>1</v>
      </c>
      <c r="R10" s="4">
        <v>77</v>
      </c>
      <c r="S10" s="4"/>
      <c r="T10" s="4">
        <v>-10</v>
      </c>
      <c r="V10" s="4">
        <f t="shared" si="0"/>
        <v>0</v>
      </c>
      <c r="W10" s="4">
        <f t="shared" si="1"/>
        <v>0</v>
      </c>
      <c r="X10" s="4">
        <f t="shared" si="2"/>
        <v>1</v>
      </c>
    </row>
    <row r="11" spans="1:24">
      <c r="A11" s="378">
        <v>4</v>
      </c>
      <c r="B11" s="80">
        <v>4</v>
      </c>
      <c r="C11" s="4"/>
      <c r="D11" s="46">
        <v>31738</v>
      </c>
      <c r="E11" s="4"/>
      <c r="F11" s="4" t="s">
        <v>74</v>
      </c>
      <c r="G11" s="45" t="s">
        <v>0</v>
      </c>
      <c r="H11" s="4" t="s">
        <v>86</v>
      </c>
      <c r="I11" s="4" t="s">
        <v>148</v>
      </c>
      <c r="J11" s="4"/>
      <c r="K11" s="4"/>
      <c r="L11" s="4">
        <v>18</v>
      </c>
      <c r="M11" s="45" t="s">
        <v>1</v>
      </c>
      <c r="N11" s="4">
        <v>14</v>
      </c>
      <c r="O11" s="4"/>
      <c r="P11" s="4">
        <v>64</v>
      </c>
      <c r="Q11" s="4" t="s">
        <v>1</v>
      </c>
      <c r="R11" s="4">
        <v>60</v>
      </c>
      <c r="S11" s="4"/>
      <c r="T11" s="4">
        <v>4</v>
      </c>
      <c r="V11" s="4">
        <f t="shared" si="0"/>
        <v>1</v>
      </c>
      <c r="W11" s="4">
        <f t="shared" si="1"/>
        <v>0</v>
      </c>
      <c r="X11" s="4">
        <f t="shared" si="2"/>
        <v>0</v>
      </c>
    </row>
    <row r="12" spans="1:24">
      <c r="A12" s="378">
        <v>5</v>
      </c>
      <c r="B12" s="80">
        <v>5</v>
      </c>
      <c r="C12" s="4"/>
      <c r="D12" s="46">
        <v>31738</v>
      </c>
      <c r="E12" s="377">
        <v>0</v>
      </c>
      <c r="F12" s="4" t="s">
        <v>106</v>
      </c>
      <c r="G12" s="45" t="s">
        <v>0</v>
      </c>
      <c r="H12" s="4" t="s">
        <v>86</v>
      </c>
      <c r="I12" s="4" t="s">
        <v>148</v>
      </c>
      <c r="J12" s="4"/>
      <c r="K12" s="4"/>
      <c r="L12" s="4">
        <v>15</v>
      </c>
      <c r="M12" s="45" t="s">
        <v>1</v>
      </c>
      <c r="N12" s="4">
        <v>17</v>
      </c>
      <c r="O12" s="4"/>
      <c r="P12" s="4">
        <v>72</v>
      </c>
      <c r="Q12" s="4" t="s">
        <v>1</v>
      </c>
      <c r="R12" s="4">
        <v>78</v>
      </c>
      <c r="S12" s="4"/>
      <c r="T12" s="4">
        <v>-6</v>
      </c>
      <c r="V12" s="4">
        <f t="shared" si="0"/>
        <v>0</v>
      </c>
      <c r="W12" s="4">
        <f t="shared" si="1"/>
        <v>0</v>
      </c>
      <c r="X12" s="4">
        <f t="shared" si="2"/>
        <v>1</v>
      </c>
    </row>
    <row r="13" spans="1:24">
      <c r="A13" s="378">
        <v>6</v>
      </c>
      <c r="B13" s="80">
        <v>6</v>
      </c>
      <c r="C13" s="4"/>
      <c r="D13" s="46">
        <v>31739</v>
      </c>
      <c r="E13" s="377">
        <v>0</v>
      </c>
      <c r="F13" s="4" t="s">
        <v>127</v>
      </c>
      <c r="G13" s="45" t="s">
        <v>0</v>
      </c>
      <c r="H13" s="4" t="s">
        <v>99</v>
      </c>
      <c r="I13" s="4" t="s">
        <v>148</v>
      </c>
      <c r="J13" s="4"/>
      <c r="K13" s="4"/>
      <c r="L13" s="4">
        <v>14</v>
      </c>
      <c r="M13" s="45" t="s">
        <v>1</v>
      </c>
      <c r="N13" s="4">
        <v>18</v>
      </c>
      <c r="O13" s="4"/>
      <c r="P13" s="4">
        <v>55</v>
      </c>
      <c r="Q13" s="4" t="s">
        <v>1</v>
      </c>
      <c r="R13" s="4">
        <v>63</v>
      </c>
      <c r="S13" s="4"/>
      <c r="T13" s="4">
        <v>-8</v>
      </c>
      <c r="V13" s="4">
        <f t="shared" si="0"/>
        <v>0</v>
      </c>
      <c r="W13" s="4">
        <f t="shared" si="1"/>
        <v>0</v>
      </c>
      <c r="X13" s="4">
        <f t="shared" si="2"/>
        <v>1</v>
      </c>
    </row>
    <row r="14" spans="1:24">
      <c r="A14" s="378">
        <v>7</v>
      </c>
      <c r="B14" s="80">
        <v>7</v>
      </c>
      <c r="C14" s="4"/>
      <c r="D14" s="46">
        <v>31745</v>
      </c>
      <c r="E14" s="377">
        <v>0</v>
      </c>
      <c r="F14" s="4" t="s">
        <v>133</v>
      </c>
      <c r="G14" s="45" t="s">
        <v>0</v>
      </c>
      <c r="H14" s="4" t="s">
        <v>93</v>
      </c>
      <c r="I14" s="4" t="s">
        <v>148</v>
      </c>
      <c r="J14" s="4"/>
      <c r="K14" s="4"/>
      <c r="L14" s="4">
        <v>14</v>
      </c>
      <c r="M14" s="45" t="s">
        <v>1</v>
      </c>
      <c r="N14" s="4">
        <v>18</v>
      </c>
      <c r="O14" s="4"/>
      <c r="P14" s="4">
        <v>64</v>
      </c>
      <c r="Q14" s="4" t="s">
        <v>1</v>
      </c>
      <c r="R14" s="4">
        <v>67</v>
      </c>
      <c r="S14" s="4"/>
      <c r="T14" s="4">
        <v>-3</v>
      </c>
      <c r="V14" s="4">
        <f t="shared" si="0"/>
        <v>0</v>
      </c>
      <c r="W14" s="4">
        <f t="shared" si="1"/>
        <v>0</v>
      </c>
      <c r="X14" s="4">
        <f t="shared" si="2"/>
        <v>1</v>
      </c>
    </row>
    <row r="15" spans="1:24">
      <c r="A15" s="378">
        <v>8</v>
      </c>
      <c r="B15" s="80">
        <v>8</v>
      </c>
      <c r="C15" s="4"/>
      <c r="D15" s="46">
        <v>31746</v>
      </c>
      <c r="E15" s="4"/>
      <c r="F15" s="4" t="s">
        <v>86</v>
      </c>
      <c r="G15" s="45" t="s">
        <v>0</v>
      </c>
      <c r="H15" s="4" t="s">
        <v>127</v>
      </c>
      <c r="I15" s="4" t="s">
        <v>148</v>
      </c>
      <c r="J15" s="4"/>
      <c r="K15" s="4"/>
      <c r="L15" s="4">
        <v>25</v>
      </c>
      <c r="M15" s="45" t="s">
        <v>1</v>
      </c>
      <c r="N15" s="4">
        <v>7</v>
      </c>
      <c r="O15" s="4"/>
      <c r="P15" s="4">
        <v>84</v>
      </c>
      <c r="Q15" s="4" t="s">
        <v>1</v>
      </c>
      <c r="R15" s="4">
        <v>47</v>
      </c>
      <c r="S15" s="4"/>
      <c r="T15" s="4">
        <v>37</v>
      </c>
      <c r="V15" s="4">
        <f t="shared" si="0"/>
        <v>1</v>
      </c>
      <c r="W15" s="4">
        <f t="shared" si="1"/>
        <v>0</v>
      </c>
      <c r="X15" s="4">
        <f t="shared" si="2"/>
        <v>0</v>
      </c>
    </row>
    <row r="16" spans="1:24">
      <c r="A16" s="378">
        <v>9</v>
      </c>
      <c r="B16" s="80">
        <v>9</v>
      </c>
      <c r="C16" s="4"/>
      <c r="D16" s="46">
        <v>31746</v>
      </c>
      <c r="E16" s="4"/>
      <c r="F16" s="4" t="s">
        <v>74</v>
      </c>
      <c r="G16" s="45" t="s">
        <v>0</v>
      </c>
      <c r="H16" s="4" t="s">
        <v>146</v>
      </c>
      <c r="I16" s="4" t="s">
        <v>148</v>
      </c>
      <c r="J16" s="4"/>
      <c r="K16" s="4"/>
      <c r="L16" s="4">
        <v>21</v>
      </c>
      <c r="M16" s="45" t="s">
        <v>1</v>
      </c>
      <c r="N16" s="4">
        <v>11</v>
      </c>
      <c r="O16" s="4"/>
      <c r="P16" s="4">
        <v>81</v>
      </c>
      <c r="Q16" s="4" t="s">
        <v>1</v>
      </c>
      <c r="R16" s="4">
        <v>57</v>
      </c>
      <c r="S16" s="4"/>
      <c r="T16" s="4">
        <v>24</v>
      </c>
      <c r="V16" s="4">
        <f t="shared" si="0"/>
        <v>1</v>
      </c>
      <c r="W16" s="4">
        <f t="shared" si="1"/>
        <v>0</v>
      </c>
      <c r="X16" s="4">
        <f t="shared" si="2"/>
        <v>0</v>
      </c>
    </row>
    <row r="17" spans="1:24">
      <c r="A17" s="378">
        <v>10</v>
      </c>
      <c r="B17" s="80">
        <v>10</v>
      </c>
      <c r="C17" s="4"/>
      <c r="D17" s="46">
        <v>31746</v>
      </c>
      <c r="E17" s="4"/>
      <c r="F17" s="4" t="s">
        <v>99</v>
      </c>
      <c r="G17" s="45" t="s">
        <v>0</v>
      </c>
      <c r="H17" s="4" t="s">
        <v>93</v>
      </c>
      <c r="I17" s="4" t="s">
        <v>148</v>
      </c>
      <c r="J17" s="4"/>
      <c r="K17" s="4"/>
      <c r="L17" s="4">
        <v>16</v>
      </c>
      <c r="M17" s="45" t="s">
        <v>1</v>
      </c>
      <c r="N17" s="4">
        <v>16</v>
      </c>
      <c r="O17" s="4"/>
      <c r="P17" s="4">
        <v>55</v>
      </c>
      <c r="Q17" s="4" t="s">
        <v>1</v>
      </c>
      <c r="R17" s="4">
        <v>56</v>
      </c>
      <c r="S17" s="4"/>
      <c r="T17" s="4">
        <v>-1</v>
      </c>
      <c r="V17" s="4">
        <f t="shared" si="0"/>
        <v>0</v>
      </c>
      <c r="W17" s="4">
        <f t="shared" si="1"/>
        <v>1</v>
      </c>
      <c r="X17" s="4">
        <f t="shared" si="2"/>
        <v>0</v>
      </c>
    </row>
    <row r="18" spans="1:24">
      <c r="A18" s="378">
        <v>11</v>
      </c>
      <c r="B18" s="80">
        <v>11</v>
      </c>
      <c r="C18" s="4"/>
      <c r="D18" s="46">
        <v>31746</v>
      </c>
      <c r="E18" s="4"/>
      <c r="F18" s="4" t="s">
        <v>106</v>
      </c>
      <c r="G18" s="45" t="s">
        <v>0</v>
      </c>
      <c r="H18" s="4" t="s">
        <v>146</v>
      </c>
      <c r="I18" s="4" t="s">
        <v>148</v>
      </c>
      <c r="J18" s="4"/>
      <c r="K18" s="4"/>
      <c r="L18" s="4">
        <v>20</v>
      </c>
      <c r="M18" s="45" t="s">
        <v>1</v>
      </c>
      <c r="N18" s="4">
        <v>12</v>
      </c>
      <c r="O18" s="4"/>
      <c r="P18" s="4">
        <v>79</v>
      </c>
      <c r="Q18" s="4" t="s">
        <v>1</v>
      </c>
      <c r="R18" s="4">
        <v>69</v>
      </c>
      <c r="S18" s="4"/>
      <c r="T18" s="4">
        <v>10</v>
      </c>
      <c r="V18" s="4">
        <f t="shared" si="0"/>
        <v>1</v>
      </c>
      <c r="W18" s="4">
        <f t="shared" si="1"/>
        <v>0</v>
      </c>
      <c r="X18" s="4">
        <f t="shared" si="2"/>
        <v>0</v>
      </c>
    </row>
    <row r="19" spans="1:24">
      <c r="A19" s="378">
        <v>12</v>
      </c>
      <c r="B19" s="80">
        <v>12</v>
      </c>
      <c r="C19" s="4"/>
      <c r="D19" s="46">
        <v>31746</v>
      </c>
      <c r="E19" s="4"/>
      <c r="F19" s="4" t="s">
        <v>133</v>
      </c>
      <c r="G19" s="45" t="s">
        <v>0</v>
      </c>
      <c r="H19" s="4" t="s">
        <v>127</v>
      </c>
      <c r="I19" s="4" t="s">
        <v>148</v>
      </c>
      <c r="J19" s="4"/>
      <c r="K19" s="4"/>
      <c r="L19" s="4">
        <v>26</v>
      </c>
      <c r="M19" s="45" t="s">
        <v>1</v>
      </c>
      <c r="N19" s="4">
        <v>6</v>
      </c>
      <c r="O19" s="4"/>
      <c r="P19" s="4">
        <v>77</v>
      </c>
      <c r="Q19" s="4" t="s">
        <v>1</v>
      </c>
      <c r="R19" s="4">
        <v>47</v>
      </c>
      <c r="S19" s="4"/>
      <c r="T19" s="4">
        <v>30</v>
      </c>
      <c r="V19" s="4">
        <f t="shared" si="0"/>
        <v>1</v>
      </c>
      <c r="W19" s="4">
        <f t="shared" si="1"/>
        <v>0</v>
      </c>
      <c r="X19" s="4">
        <f t="shared" si="2"/>
        <v>0</v>
      </c>
    </row>
    <row r="20" spans="1:24">
      <c r="A20" s="378">
        <v>13</v>
      </c>
      <c r="B20" s="80">
        <v>13</v>
      </c>
      <c r="C20" s="4"/>
      <c r="D20" s="46">
        <v>31752</v>
      </c>
      <c r="E20" s="4"/>
      <c r="F20" s="4" t="s">
        <v>93</v>
      </c>
      <c r="G20" s="45" t="s">
        <v>0</v>
      </c>
      <c r="H20" s="4" t="s">
        <v>168</v>
      </c>
      <c r="I20" s="4" t="s">
        <v>148</v>
      </c>
      <c r="J20" s="4"/>
      <c r="K20" s="4"/>
      <c r="L20" s="4">
        <v>20</v>
      </c>
      <c r="M20" s="45" t="s">
        <v>1</v>
      </c>
      <c r="N20" s="4">
        <v>12</v>
      </c>
      <c r="O20" s="4"/>
      <c r="P20" s="4">
        <v>66</v>
      </c>
      <c r="Q20" s="4" t="s">
        <v>1</v>
      </c>
      <c r="R20" s="4">
        <v>54</v>
      </c>
      <c r="S20" s="4"/>
      <c r="T20" s="4">
        <v>12</v>
      </c>
      <c r="V20" s="4">
        <f t="shared" si="0"/>
        <v>1</v>
      </c>
      <c r="W20" s="4">
        <f t="shared" si="1"/>
        <v>0</v>
      </c>
      <c r="X20" s="4">
        <f t="shared" si="2"/>
        <v>0</v>
      </c>
    </row>
    <row r="21" spans="1:24">
      <c r="A21" s="378">
        <v>14</v>
      </c>
      <c r="B21" s="80">
        <v>14</v>
      </c>
      <c r="C21" s="4"/>
      <c r="D21" s="46">
        <v>31753</v>
      </c>
      <c r="E21" s="377">
        <v>0</v>
      </c>
      <c r="F21" s="4" t="s">
        <v>113</v>
      </c>
      <c r="G21" s="45" t="s">
        <v>0</v>
      </c>
      <c r="H21" s="4" t="s">
        <v>168</v>
      </c>
      <c r="I21" s="4" t="s">
        <v>148</v>
      </c>
      <c r="J21" s="4"/>
      <c r="K21" s="4"/>
      <c r="L21" s="4">
        <v>15</v>
      </c>
      <c r="M21" s="45" t="s">
        <v>1</v>
      </c>
      <c r="N21" s="4">
        <v>17</v>
      </c>
      <c r="O21" s="4"/>
      <c r="P21" s="4">
        <v>59</v>
      </c>
      <c r="Q21" s="4" t="s">
        <v>1</v>
      </c>
      <c r="R21" s="4">
        <v>70</v>
      </c>
      <c r="S21" s="4"/>
      <c r="T21" s="4">
        <v>-11</v>
      </c>
      <c r="V21" s="4">
        <f t="shared" si="0"/>
        <v>0</v>
      </c>
      <c r="W21" s="4">
        <f t="shared" si="1"/>
        <v>0</v>
      </c>
      <c r="X21" s="4">
        <f t="shared" si="2"/>
        <v>1</v>
      </c>
    </row>
    <row r="22" spans="1:24">
      <c r="A22" s="378">
        <v>15</v>
      </c>
      <c r="B22" s="80">
        <v>15</v>
      </c>
      <c r="C22" s="4"/>
      <c r="D22" s="46">
        <v>31794</v>
      </c>
      <c r="E22" s="4"/>
      <c r="F22" s="4" t="s">
        <v>93</v>
      </c>
      <c r="G22" s="45" t="s">
        <v>0</v>
      </c>
      <c r="H22" s="4" t="s">
        <v>106</v>
      </c>
      <c r="I22" s="4" t="s">
        <v>148</v>
      </c>
      <c r="J22" s="4"/>
      <c r="K22" s="4"/>
      <c r="L22" s="4">
        <v>16</v>
      </c>
      <c r="M22" s="45" t="s">
        <v>1</v>
      </c>
      <c r="N22" s="4">
        <v>16</v>
      </c>
      <c r="O22" s="4"/>
      <c r="P22" s="4">
        <v>47</v>
      </c>
      <c r="Q22" s="4" t="s">
        <v>1</v>
      </c>
      <c r="R22" s="4">
        <v>54</v>
      </c>
      <c r="S22" s="4"/>
      <c r="T22" s="4">
        <v>-7</v>
      </c>
      <c r="V22" s="4">
        <f t="shared" si="0"/>
        <v>0</v>
      </c>
      <c r="W22" s="4">
        <f t="shared" si="1"/>
        <v>1</v>
      </c>
      <c r="X22" s="4">
        <f t="shared" si="2"/>
        <v>0</v>
      </c>
    </row>
    <row r="23" spans="1:24">
      <c r="A23" s="378">
        <v>16</v>
      </c>
      <c r="B23" s="80">
        <v>16</v>
      </c>
      <c r="C23" s="4"/>
      <c r="D23" s="46">
        <v>31795</v>
      </c>
      <c r="E23" s="4"/>
      <c r="F23" s="4" t="s">
        <v>113</v>
      </c>
      <c r="G23" s="45" t="s">
        <v>0</v>
      </c>
      <c r="H23" s="4" t="s">
        <v>106</v>
      </c>
      <c r="I23" s="4" t="s">
        <v>148</v>
      </c>
      <c r="J23" s="4"/>
      <c r="K23" s="4"/>
      <c r="L23" s="4">
        <v>17</v>
      </c>
      <c r="M23" s="45" t="s">
        <v>1</v>
      </c>
      <c r="N23" s="4">
        <v>15</v>
      </c>
      <c r="O23" s="4"/>
      <c r="P23" s="4">
        <v>65</v>
      </c>
      <c r="Q23" s="4" t="s">
        <v>1</v>
      </c>
      <c r="R23" s="4">
        <v>75</v>
      </c>
      <c r="S23" s="4"/>
      <c r="T23" s="4">
        <v>-10</v>
      </c>
      <c r="V23" s="4">
        <f t="shared" si="0"/>
        <v>1</v>
      </c>
      <c r="W23" s="4">
        <f t="shared" si="1"/>
        <v>0</v>
      </c>
      <c r="X23" s="4">
        <f t="shared" si="2"/>
        <v>0</v>
      </c>
    </row>
    <row r="24" spans="1:24">
      <c r="A24" s="378">
        <v>17</v>
      </c>
      <c r="B24" s="80">
        <v>17</v>
      </c>
      <c r="C24" s="4"/>
      <c r="D24" s="46">
        <v>31801</v>
      </c>
      <c r="E24" s="4"/>
      <c r="F24" s="4" t="s">
        <v>74</v>
      </c>
      <c r="G24" s="45" t="s">
        <v>0</v>
      </c>
      <c r="H24" s="4" t="s">
        <v>106</v>
      </c>
      <c r="I24" s="4" t="s">
        <v>148</v>
      </c>
      <c r="J24" s="4"/>
      <c r="K24" s="4"/>
      <c r="L24" s="4">
        <v>20</v>
      </c>
      <c r="M24" s="45" t="s">
        <v>1</v>
      </c>
      <c r="N24" s="4">
        <v>12</v>
      </c>
      <c r="O24" s="4"/>
      <c r="P24" s="4">
        <v>81</v>
      </c>
      <c r="Q24" s="4" t="s">
        <v>1</v>
      </c>
      <c r="R24" s="4">
        <v>65</v>
      </c>
      <c r="S24" s="4"/>
      <c r="T24" s="4">
        <v>16</v>
      </c>
      <c r="V24" s="4">
        <f t="shared" si="0"/>
        <v>1</v>
      </c>
      <c r="W24" s="4">
        <f t="shared" si="1"/>
        <v>0</v>
      </c>
      <c r="X24" s="4">
        <f t="shared" si="2"/>
        <v>0</v>
      </c>
    </row>
    <row r="25" spans="1:24">
      <c r="A25" s="378">
        <v>18</v>
      </c>
      <c r="B25" s="80">
        <v>18</v>
      </c>
      <c r="C25" s="4"/>
      <c r="D25" s="46">
        <v>31808</v>
      </c>
      <c r="E25" s="4"/>
      <c r="F25" s="4" t="s">
        <v>168</v>
      </c>
      <c r="G25" s="45" t="s">
        <v>0</v>
      </c>
      <c r="H25" s="4" t="s">
        <v>106</v>
      </c>
      <c r="I25" s="4" t="s">
        <v>148</v>
      </c>
      <c r="J25" s="4"/>
      <c r="K25" s="4"/>
      <c r="L25" s="4">
        <v>17</v>
      </c>
      <c r="M25" s="45" t="s">
        <v>1</v>
      </c>
      <c r="N25" s="4">
        <v>15</v>
      </c>
      <c r="O25" s="4"/>
      <c r="P25" s="4">
        <v>63</v>
      </c>
      <c r="Q25" s="4" t="s">
        <v>1</v>
      </c>
      <c r="R25" s="4">
        <v>56</v>
      </c>
      <c r="S25" s="4"/>
      <c r="T25" s="4">
        <v>7</v>
      </c>
      <c r="V25" s="4">
        <f t="shared" si="0"/>
        <v>1</v>
      </c>
      <c r="W25" s="4">
        <f t="shared" si="1"/>
        <v>0</v>
      </c>
      <c r="X25" s="4">
        <f t="shared" si="2"/>
        <v>0</v>
      </c>
    </row>
    <row r="26" spans="1:24">
      <c r="A26" s="378">
        <v>19</v>
      </c>
      <c r="B26" s="80">
        <v>19</v>
      </c>
      <c r="C26" s="4"/>
      <c r="D26" s="46">
        <v>31808</v>
      </c>
      <c r="E26" s="4"/>
      <c r="F26" s="4" t="s">
        <v>146</v>
      </c>
      <c r="G26" s="45" t="s">
        <v>0</v>
      </c>
      <c r="H26" s="4" t="s">
        <v>127</v>
      </c>
      <c r="I26" s="4" t="s">
        <v>148</v>
      </c>
      <c r="J26" s="4"/>
      <c r="K26" s="4"/>
      <c r="L26" s="4">
        <v>17</v>
      </c>
      <c r="M26" s="45" t="s">
        <v>1</v>
      </c>
      <c r="N26" s="4">
        <v>15</v>
      </c>
      <c r="O26" s="4"/>
      <c r="P26" s="4">
        <v>56</v>
      </c>
      <c r="Q26" s="4" t="s">
        <v>1</v>
      </c>
      <c r="R26" s="4">
        <v>66</v>
      </c>
      <c r="S26" s="4"/>
      <c r="T26" s="4">
        <v>-10</v>
      </c>
      <c r="V26" s="4">
        <f t="shared" si="0"/>
        <v>1</v>
      </c>
      <c r="W26" s="4">
        <f t="shared" si="1"/>
        <v>0</v>
      </c>
      <c r="X26" s="4">
        <f t="shared" si="2"/>
        <v>0</v>
      </c>
    </row>
    <row r="27" spans="1:24">
      <c r="A27" s="378">
        <v>20</v>
      </c>
      <c r="B27" s="80">
        <v>20</v>
      </c>
      <c r="C27" s="4"/>
      <c r="D27" s="46">
        <v>31809</v>
      </c>
      <c r="E27" s="377">
        <v>0</v>
      </c>
      <c r="F27" s="4" t="s">
        <v>113</v>
      </c>
      <c r="G27" s="45" t="s">
        <v>0</v>
      </c>
      <c r="H27" s="4" t="s">
        <v>93</v>
      </c>
      <c r="I27" s="4" t="s">
        <v>148</v>
      </c>
      <c r="J27" s="4"/>
      <c r="K27" s="4"/>
      <c r="L27" s="4">
        <v>14</v>
      </c>
      <c r="M27" s="45" t="s">
        <v>1</v>
      </c>
      <c r="N27" s="4">
        <v>18</v>
      </c>
      <c r="O27" s="4"/>
      <c r="P27" s="4">
        <v>47</v>
      </c>
      <c r="Q27" s="4" t="s">
        <v>1</v>
      </c>
      <c r="R27" s="4">
        <v>60</v>
      </c>
      <c r="S27" s="4"/>
      <c r="T27" s="4">
        <v>-13</v>
      </c>
      <c r="V27" s="4">
        <f t="shared" si="0"/>
        <v>0</v>
      </c>
      <c r="W27" s="4">
        <f t="shared" si="1"/>
        <v>0</v>
      </c>
      <c r="X27" s="4">
        <f t="shared" si="2"/>
        <v>1</v>
      </c>
    </row>
    <row r="28" spans="1:24">
      <c r="A28" s="378">
        <v>21</v>
      </c>
      <c r="B28" s="80">
        <v>21</v>
      </c>
      <c r="C28" s="4"/>
      <c r="D28" s="46">
        <v>31815</v>
      </c>
      <c r="E28" s="377">
        <v>0</v>
      </c>
      <c r="F28" s="4" t="s">
        <v>146</v>
      </c>
      <c r="G28" s="45" t="s">
        <v>0</v>
      </c>
      <c r="H28" s="4" t="s">
        <v>121</v>
      </c>
      <c r="I28" s="4" t="s">
        <v>148</v>
      </c>
      <c r="J28" s="4"/>
      <c r="K28" s="4"/>
      <c r="L28" s="4">
        <v>13</v>
      </c>
      <c r="M28" s="45" t="s">
        <v>1</v>
      </c>
      <c r="N28" s="4">
        <v>19</v>
      </c>
      <c r="O28" s="4"/>
      <c r="P28" s="4">
        <v>55</v>
      </c>
      <c r="Q28" s="4" t="s">
        <v>1</v>
      </c>
      <c r="R28" s="4">
        <v>70</v>
      </c>
      <c r="S28" s="4"/>
      <c r="T28" s="4">
        <v>-15</v>
      </c>
      <c r="V28" s="4">
        <f t="shared" si="0"/>
        <v>0</v>
      </c>
      <c r="W28" s="4">
        <f t="shared" si="1"/>
        <v>0</v>
      </c>
      <c r="X28" s="4">
        <f t="shared" si="2"/>
        <v>1</v>
      </c>
    </row>
    <row r="29" spans="1:24">
      <c r="A29" s="378">
        <v>22</v>
      </c>
      <c r="B29" s="80">
        <v>22</v>
      </c>
      <c r="C29" s="4"/>
      <c r="D29" s="46">
        <v>31815</v>
      </c>
      <c r="E29" s="4"/>
      <c r="F29" s="4" t="s">
        <v>127</v>
      </c>
      <c r="G29" s="45" t="s">
        <v>0</v>
      </c>
      <c r="H29" s="4" t="s">
        <v>121</v>
      </c>
      <c r="I29" s="4" t="s">
        <v>148</v>
      </c>
      <c r="J29" s="4"/>
      <c r="K29" s="4"/>
      <c r="L29" s="4">
        <v>17</v>
      </c>
      <c r="M29" s="45" t="s">
        <v>1</v>
      </c>
      <c r="N29" s="4">
        <v>15</v>
      </c>
      <c r="O29" s="4"/>
      <c r="P29" s="4">
        <v>62</v>
      </c>
      <c r="Q29" s="4" t="s">
        <v>1</v>
      </c>
      <c r="R29" s="4">
        <v>60</v>
      </c>
      <c r="S29" s="4"/>
      <c r="T29" s="4">
        <v>2</v>
      </c>
      <c r="V29" s="4">
        <f t="shared" si="0"/>
        <v>1</v>
      </c>
      <c r="W29" s="4">
        <f t="shared" si="1"/>
        <v>0</v>
      </c>
      <c r="X29" s="4">
        <f t="shared" si="2"/>
        <v>0</v>
      </c>
    </row>
    <row r="30" spans="1:24">
      <c r="A30" s="378">
        <v>23</v>
      </c>
      <c r="B30" s="80">
        <v>23</v>
      </c>
      <c r="C30" s="4"/>
      <c r="D30" s="46">
        <v>31822</v>
      </c>
      <c r="E30" s="4"/>
      <c r="F30" s="4" t="s">
        <v>168</v>
      </c>
      <c r="G30" s="45" t="s">
        <v>0</v>
      </c>
      <c r="H30" s="4" t="s">
        <v>74</v>
      </c>
      <c r="I30" s="4" t="s">
        <v>148</v>
      </c>
      <c r="J30" s="4"/>
      <c r="K30" s="4"/>
      <c r="L30" s="4">
        <v>17</v>
      </c>
      <c r="M30" s="45" t="s">
        <v>1</v>
      </c>
      <c r="N30" s="4">
        <v>15</v>
      </c>
      <c r="O30" s="4"/>
      <c r="P30" s="4">
        <v>59</v>
      </c>
      <c r="Q30" s="4" t="s">
        <v>1</v>
      </c>
      <c r="R30" s="4">
        <v>65</v>
      </c>
      <c r="S30" s="4"/>
      <c r="T30" s="4">
        <v>-6</v>
      </c>
      <c r="V30" s="4">
        <f t="shared" si="0"/>
        <v>1</v>
      </c>
      <c r="W30" s="4">
        <f t="shared" si="1"/>
        <v>0</v>
      </c>
      <c r="X30" s="4">
        <f t="shared" si="2"/>
        <v>0</v>
      </c>
    </row>
    <row r="31" spans="1:24">
      <c r="A31" s="378">
        <v>24</v>
      </c>
      <c r="B31" s="80">
        <v>24</v>
      </c>
      <c r="C31" s="4"/>
      <c r="D31" s="46">
        <v>31822</v>
      </c>
      <c r="E31" s="4"/>
      <c r="F31" s="4" t="s">
        <v>121</v>
      </c>
      <c r="G31" s="45" t="s">
        <v>0</v>
      </c>
      <c r="H31" s="4" t="s">
        <v>133</v>
      </c>
      <c r="I31" s="4" t="s">
        <v>148</v>
      </c>
      <c r="J31" s="4"/>
      <c r="K31" s="4"/>
      <c r="L31" s="4">
        <v>16</v>
      </c>
      <c r="M31" s="45" t="s">
        <v>1</v>
      </c>
      <c r="N31" s="4">
        <v>16</v>
      </c>
      <c r="O31" s="4"/>
      <c r="P31" s="4">
        <v>57</v>
      </c>
      <c r="Q31" s="4" t="s">
        <v>1</v>
      </c>
      <c r="R31" s="4">
        <v>63</v>
      </c>
      <c r="S31" s="4"/>
      <c r="T31" s="4">
        <v>-6</v>
      </c>
      <c r="V31" s="4">
        <f t="shared" si="0"/>
        <v>0</v>
      </c>
      <c r="W31" s="4">
        <f t="shared" si="1"/>
        <v>1</v>
      </c>
      <c r="X31" s="4">
        <f t="shared" si="2"/>
        <v>0</v>
      </c>
    </row>
    <row r="32" spans="1:24">
      <c r="A32" s="378">
        <v>25</v>
      </c>
      <c r="B32" s="80">
        <v>25</v>
      </c>
      <c r="C32" s="4"/>
      <c r="D32" s="46">
        <v>31823</v>
      </c>
      <c r="E32" s="4"/>
      <c r="F32" s="4" t="s">
        <v>99</v>
      </c>
      <c r="G32" s="45" t="s">
        <v>0</v>
      </c>
      <c r="H32" s="4" t="s">
        <v>133</v>
      </c>
      <c r="I32" s="4" t="s">
        <v>148</v>
      </c>
      <c r="J32" s="4"/>
      <c r="K32" s="4"/>
      <c r="L32" s="4">
        <v>18</v>
      </c>
      <c r="M32" s="45" t="s">
        <v>1</v>
      </c>
      <c r="N32" s="4">
        <v>14</v>
      </c>
      <c r="O32" s="4"/>
      <c r="P32" s="4">
        <v>68</v>
      </c>
      <c r="Q32" s="4" t="s">
        <v>1</v>
      </c>
      <c r="R32" s="4">
        <v>58</v>
      </c>
      <c r="S32" s="4"/>
      <c r="T32" s="4">
        <v>10</v>
      </c>
      <c r="V32" s="4">
        <f t="shared" si="0"/>
        <v>1</v>
      </c>
      <c r="W32" s="4">
        <f t="shared" si="1"/>
        <v>0</v>
      </c>
      <c r="X32" s="4">
        <f t="shared" si="2"/>
        <v>0</v>
      </c>
    </row>
    <row r="33" spans="1:24">
      <c r="A33" s="378">
        <v>26</v>
      </c>
      <c r="B33" s="80">
        <v>26</v>
      </c>
      <c r="C33" s="4"/>
      <c r="D33" s="46">
        <v>31851</v>
      </c>
      <c r="E33" s="4"/>
      <c r="F33" s="4" t="s">
        <v>86</v>
      </c>
      <c r="G33" s="45" t="s">
        <v>0</v>
      </c>
      <c r="H33" s="4" t="s">
        <v>146</v>
      </c>
      <c r="I33" s="4" t="s">
        <v>148</v>
      </c>
      <c r="J33" s="4"/>
      <c r="K33" s="4"/>
      <c r="L33" s="4">
        <v>24</v>
      </c>
      <c r="M33" s="45" t="s">
        <v>1</v>
      </c>
      <c r="N33" s="4">
        <v>8</v>
      </c>
      <c r="O33" s="4"/>
      <c r="P33" s="4">
        <v>67</v>
      </c>
      <c r="Q33" s="4" t="s">
        <v>1</v>
      </c>
      <c r="R33" s="4">
        <v>42</v>
      </c>
      <c r="S33" s="4"/>
      <c r="T33" s="4">
        <v>25</v>
      </c>
      <c r="V33" s="4">
        <f t="shared" si="0"/>
        <v>1</v>
      </c>
      <c r="W33" s="4">
        <f t="shared" si="1"/>
        <v>0</v>
      </c>
      <c r="X33" s="4">
        <f t="shared" si="2"/>
        <v>0</v>
      </c>
    </row>
    <row r="34" spans="1:24">
      <c r="A34" s="378">
        <v>27</v>
      </c>
      <c r="B34" s="80">
        <v>27</v>
      </c>
      <c r="C34" s="4"/>
      <c r="D34" s="46">
        <v>31851</v>
      </c>
      <c r="E34" s="4"/>
      <c r="F34" s="4" t="s">
        <v>86</v>
      </c>
      <c r="G34" s="45" t="s">
        <v>0</v>
      </c>
      <c r="H34" s="4" t="s">
        <v>133</v>
      </c>
      <c r="I34" s="4" t="s">
        <v>148</v>
      </c>
      <c r="J34" s="4"/>
      <c r="K34" s="4"/>
      <c r="L34" s="4">
        <v>19</v>
      </c>
      <c r="M34" s="45" t="s">
        <v>1</v>
      </c>
      <c r="N34" s="4">
        <v>13</v>
      </c>
      <c r="O34" s="4"/>
      <c r="P34" s="4">
        <v>57</v>
      </c>
      <c r="Q34" s="4" t="s">
        <v>1</v>
      </c>
      <c r="R34" s="4">
        <v>44</v>
      </c>
      <c r="S34" s="4"/>
      <c r="T34" s="4">
        <v>13</v>
      </c>
      <c r="V34" s="4">
        <f t="shared" si="0"/>
        <v>1</v>
      </c>
      <c r="W34" s="4">
        <f t="shared" si="1"/>
        <v>0</v>
      </c>
      <c r="X34" s="4">
        <f t="shared" si="2"/>
        <v>0</v>
      </c>
    </row>
    <row r="35" spans="1:24">
      <c r="A35" s="378">
        <v>28</v>
      </c>
      <c r="B35" s="80">
        <v>28</v>
      </c>
      <c r="C35" s="4"/>
      <c r="D35" s="46">
        <v>31851</v>
      </c>
      <c r="E35" s="4"/>
      <c r="F35" s="4" t="s">
        <v>133</v>
      </c>
      <c r="G35" s="45" t="s">
        <v>0</v>
      </c>
      <c r="H35" s="4" t="s">
        <v>146</v>
      </c>
      <c r="I35" s="4" t="s">
        <v>148</v>
      </c>
      <c r="J35" s="4"/>
      <c r="K35" s="4"/>
      <c r="L35" s="4">
        <v>17</v>
      </c>
      <c r="M35" s="45" t="s">
        <v>1</v>
      </c>
      <c r="N35" s="4">
        <v>15</v>
      </c>
      <c r="O35" s="4"/>
      <c r="P35" s="4">
        <v>67</v>
      </c>
      <c r="Q35" s="4" t="s">
        <v>1</v>
      </c>
      <c r="R35" s="4">
        <v>65</v>
      </c>
      <c r="S35" s="4"/>
      <c r="T35" s="4">
        <v>2</v>
      </c>
      <c r="V35" s="4">
        <f t="shared" si="0"/>
        <v>1</v>
      </c>
      <c r="W35" s="4">
        <f t="shared" si="1"/>
        <v>0</v>
      </c>
      <c r="X35" s="4">
        <f t="shared" si="2"/>
        <v>0</v>
      </c>
    </row>
    <row r="36" spans="1:24">
      <c r="A36" s="378">
        <v>29</v>
      </c>
      <c r="B36" s="80">
        <v>29</v>
      </c>
      <c r="C36" s="4"/>
      <c r="D36" s="46">
        <v>31857</v>
      </c>
      <c r="E36" s="377">
        <v>0</v>
      </c>
      <c r="F36" s="4" t="s">
        <v>133</v>
      </c>
      <c r="G36" s="45" t="s">
        <v>0</v>
      </c>
      <c r="H36" s="4" t="s">
        <v>113</v>
      </c>
      <c r="I36" s="4" t="s">
        <v>148</v>
      </c>
      <c r="J36" s="4"/>
      <c r="K36" s="4"/>
      <c r="L36" s="4">
        <v>14</v>
      </c>
      <c r="M36" s="45" t="s">
        <v>1</v>
      </c>
      <c r="N36" s="4">
        <v>18</v>
      </c>
      <c r="O36" s="4"/>
      <c r="P36" s="4">
        <v>79</v>
      </c>
      <c r="Q36" s="4" t="s">
        <v>1</v>
      </c>
      <c r="R36" s="4">
        <v>68</v>
      </c>
      <c r="S36" s="4"/>
      <c r="T36" s="4">
        <v>11</v>
      </c>
      <c r="V36" s="4">
        <f t="shared" si="0"/>
        <v>0</v>
      </c>
      <c r="W36" s="4">
        <f t="shared" si="1"/>
        <v>0</v>
      </c>
      <c r="X36" s="4">
        <f t="shared" si="2"/>
        <v>1</v>
      </c>
    </row>
    <row r="37" spans="1:24">
      <c r="A37" s="378">
        <v>30</v>
      </c>
      <c r="B37" s="80">
        <v>30</v>
      </c>
      <c r="C37" s="4"/>
      <c r="D37" s="46">
        <v>31858</v>
      </c>
      <c r="E37" s="4"/>
      <c r="F37" s="4" t="s">
        <v>99</v>
      </c>
      <c r="G37" s="45" t="s">
        <v>0</v>
      </c>
      <c r="H37" s="4" t="s">
        <v>113</v>
      </c>
      <c r="I37" s="4" t="s">
        <v>148</v>
      </c>
      <c r="J37" s="4"/>
      <c r="K37" s="4"/>
      <c r="L37" s="4">
        <v>21</v>
      </c>
      <c r="M37" s="45" t="s">
        <v>1</v>
      </c>
      <c r="N37" s="4">
        <v>11</v>
      </c>
      <c r="O37" s="4"/>
      <c r="P37" s="4">
        <v>69</v>
      </c>
      <c r="Q37" s="4" t="s">
        <v>1</v>
      </c>
      <c r="R37" s="4">
        <v>44</v>
      </c>
      <c r="S37" s="4"/>
      <c r="T37" s="4">
        <v>25</v>
      </c>
      <c r="V37" s="4">
        <f t="shared" si="0"/>
        <v>1</v>
      </c>
      <c r="W37" s="4">
        <f t="shared" si="1"/>
        <v>0</v>
      </c>
      <c r="X37" s="4">
        <f t="shared" si="2"/>
        <v>0</v>
      </c>
    </row>
    <row r="38" spans="1:24">
      <c r="A38" s="378">
        <v>31</v>
      </c>
      <c r="B38" s="80">
        <v>31</v>
      </c>
      <c r="C38" s="4"/>
      <c r="D38" s="46">
        <v>31864</v>
      </c>
      <c r="E38" s="4"/>
      <c r="F38" s="4" t="s">
        <v>121</v>
      </c>
      <c r="G38" s="45" t="s">
        <v>0</v>
      </c>
      <c r="H38" s="4" t="s">
        <v>86</v>
      </c>
      <c r="I38" s="4" t="s">
        <v>148</v>
      </c>
      <c r="J38" s="4"/>
      <c r="K38" s="4"/>
      <c r="L38" s="4">
        <v>17</v>
      </c>
      <c r="M38" s="45" t="s">
        <v>1</v>
      </c>
      <c r="N38" s="4">
        <v>15</v>
      </c>
      <c r="O38" s="4"/>
      <c r="P38" s="4">
        <v>53</v>
      </c>
      <c r="Q38" s="4" t="s">
        <v>1</v>
      </c>
      <c r="R38" s="4">
        <v>52</v>
      </c>
      <c r="S38" s="4"/>
      <c r="T38" s="4">
        <v>1</v>
      </c>
      <c r="V38" s="4">
        <f t="shared" si="0"/>
        <v>1</v>
      </c>
      <c r="W38" s="4">
        <f t="shared" si="1"/>
        <v>0</v>
      </c>
      <c r="X38" s="4">
        <f t="shared" si="2"/>
        <v>0</v>
      </c>
    </row>
    <row r="39" spans="1:24">
      <c r="A39" s="378">
        <v>32</v>
      </c>
      <c r="B39" s="80">
        <v>32</v>
      </c>
      <c r="C39" s="4"/>
      <c r="D39" s="46">
        <v>31886</v>
      </c>
      <c r="E39" s="4"/>
      <c r="F39" s="4" t="s">
        <v>99</v>
      </c>
      <c r="G39" s="45" t="s">
        <v>0</v>
      </c>
      <c r="H39" s="4" t="s">
        <v>121</v>
      </c>
      <c r="I39" s="4" t="s">
        <v>148</v>
      </c>
      <c r="J39" s="4"/>
      <c r="K39" s="4"/>
      <c r="L39" s="4">
        <v>20</v>
      </c>
      <c r="M39" s="45" t="s">
        <v>1</v>
      </c>
      <c r="N39" s="4">
        <v>12</v>
      </c>
      <c r="O39" s="4"/>
      <c r="P39" s="4">
        <v>56</v>
      </c>
      <c r="Q39" s="4" t="s">
        <v>1</v>
      </c>
      <c r="R39" s="4">
        <v>57</v>
      </c>
      <c r="S39" s="4"/>
      <c r="T39" s="4">
        <v>-1</v>
      </c>
      <c r="V39" s="4">
        <f t="shared" si="0"/>
        <v>1</v>
      </c>
      <c r="W39" s="4">
        <f t="shared" si="1"/>
        <v>0</v>
      </c>
      <c r="X39" s="4">
        <f t="shared" si="2"/>
        <v>0</v>
      </c>
    </row>
    <row r="40" spans="1:24">
      <c r="A40" s="378">
        <v>33</v>
      </c>
      <c r="B40" s="80">
        <v>33</v>
      </c>
      <c r="C40" s="4"/>
      <c r="D40" s="46">
        <v>31886</v>
      </c>
      <c r="E40" s="4"/>
      <c r="F40" s="4" t="s">
        <v>168</v>
      </c>
      <c r="G40" s="45" t="s">
        <v>0</v>
      </c>
      <c r="H40" s="4" t="s">
        <v>127</v>
      </c>
      <c r="I40" s="4" t="s">
        <v>148</v>
      </c>
      <c r="J40" s="4"/>
      <c r="K40" s="4"/>
      <c r="L40" s="4">
        <v>21</v>
      </c>
      <c r="M40" s="45" t="s">
        <v>1</v>
      </c>
      <c r="N40" s="4">
        <v>11</v>
      </c>
      <c r="O40" s="4"/>
      <c r="P40" s="4">
        <v>68</v>
      </c>
      <c r="Q40" s="4" t="s">
        <v>1</v>
      </c>
      <c r="R40" s="4">
        <v>51</v>
      </c>
      <c r="S40" s="4"/>
      <c r="T40" s="4">
        <v>17</v>
      </c>
      <c r="V40" s="4">
        <f t="shared" ref="V40:V64" si="3">IF(L40&gt;N40,1,0)</f>
        <v>1</v>
      </c>
      <c r="W40" s="4">
        <f t="shared" ref="W40:W64" si="4">IF(ISNUMBER(N40),IF(L40=N40,1,0),)</f>
        <v>0</v>
      </c>
      <c r="X40" s="4">
        <f t="shared" ref="X40:X64" si="5">IF(L40&lt;N40,1,0)</f>
        <v>0</v>
      </c>
    </row>
    <row r="41" spans="1:24">
      <c r="A41" s="378">
        <v>34</v>
      </c>
      <c r="B41" s="80">
        <v>34</v>
      </c>
      <c r="C41" s="4"/>
      <c r="D41" s="46">
        <v>31886</v>
      </c>
      <c r="E41" s="4"/>
      <c r="F41" s="4" t="s">
        <v>106</v>
      </c>
      <c r="G41" s="45" t="s">
        <v>0</v>
      </c>
      <c r="H41" s="4" t="s">
        <v>127</v>
      </c>
      <c r="I41" s="4" t="s">
        <v>148</v>
      </c>
      <c r="J41" s="4"/>
      <c r="K41" s="4"/>
      <c r="L41" s="4">
        <v>17</v>
      </c>
      <c r="M41" s="45" t="s">
        <v>1</v>
      </c>
      <c r="N41" s="4">
        <v>15</v>
      </c>
      <c r="O41" s="4"/>
      <c r="P41" s="4">
        <v>67</v>
      </c>
      <c r="Q41" s="4" t="s">
        <v>1</v>
      </c>
      <c r="R41" s="4">
        <v>59</v>
      </c>
      <c r="S41" s="4"/>
      <c r="T41" s="4">
        <v>8</v>
      </c>
      <c r="V41" s="4">
        <f t="shared" si="3"/>
        <v>1</v>
      </c>
      <c r="W41" s="4">
        <f t="shared" si="4"/>
        <v>0</v>
      </c>
      <c r="X41" s="4">
        <f t="shared" si="5"/>
        <v>0</v>
      </c>
    </row>
    <row r="42" spans="1:24">
      <c r="A42" s="378">
        <v>35</v>
      </c>
      <c r="B42" s="80">
        <v>35</v>
      </c>
      <c r="C42" s="4"/>
      <c r="D42" s="46">
        <v>31892</v>
      </c>
      <c r="E42" s="4"/>
      <c r="F42" s="4" t="s">
        <v>93</v>
      </c>
      <c r="G42" s="45" t="s">
        <v>0</v>
      </c>
      <c r="H42" s="4" t="s">
        <v>146</v>
      </c>
      <c r="I42" s="4" t="s">
        <v>148</v>
      </c>
      <c r="J42" s="4"/>
      <c r="K42" s="4"/>
      <c r="L42" s="4">
        <v>23</v>
      </c>
      <c r="M42" s="45" t="s">
        <v>1</v>
      </c>
      <c r="N42" s="4">
        <v>9</v>
      </c>
      <c r="O42" s="4"/>
      <c r="P42" s="4">
        <v>78</v>
      </c>
      <c r="Q42" s="4" t="s">
        <v>1</v>
      </c>
      <c r="R42" s="4">
        <v>47</v>
      </c>
      <c r="S42" s="4"/>
      <c r="T42" s="4">
        <v>31</v>
      </c>
      <c r="V42" s="4">
        <f t="shared" si="3"/>
        <v>1</v>
      </c>
      <c r="W42" s="4">
        <f t="shared" si="4"/>
        <v>0</v>
      </c>
      <c r="X42" s="4">
        <f t="shared" si="5"/>
        <v>0</v>
      </c>
    </row>
    <row r="43" spans="1:24">
      <c r="A43" s="378">
        <v>36</v>
      </c>
      <c r="B43" s="80">
        <v>36</v>
      </c>
      <c r="C43" s="4"/>
      <c r="D43" s="46">
        <v>31892</v>
      </c>
      <c r="E43" s="377">
        <v>0</v>
      </c>
      <c r="F43" s="4" t="s">
        <v>93</v>
      </c>
      <c r="G43" s="45" t="s">
        <v>0</v>
      </c>
      <c r="H43" s="4" t="s">
        <v>74</v>
      </c>
      <c r="I43" s="4" t="s">
        <v>148</v>
      </c>
      <c r="J43" s="4"/>
      <c r="K43" s="4"/>
      <c r="L43" s="4">
        <v>8</v>
      </c>
      <c r="M43" s="45" t="s">
        <v>1</v>
      </c>
      <c r="N43" s="4">
        <v>24</v>
      </c>
      <c r="O43" s="4"/>
      <c r="P43" s="4">
        <v>41</v>
      </c>
      <c r="Q43" s="4" t="s">
        <v>1</v>
      </c>
      <c r="R43" s="4">
        <v>65</v>
      </c>
      <c r="S43" s="4"/>
      <c r="T43" s="4">
        <v>-24</v>
      </c>
      <c r="V43" s="4">
        <f t="shared" si="3"/>
        <v>0</v>
      </c>
      <c r="W43" s="4">
        <f t="shared" si="4"/>
        <v>0</v>
      </c>
      <c r="X43" s="4">
        <f t="shared" si="5"/>
        <v>1</v>
      </c>
    </row>
    <row r="44" spans="1:24">
      <c r="A44" s="378">
        <v>37</v>
      </c>
      <c r="B44" s="80">
        <v>37</v>
      </c>
      <c r="C44" s="4"/>
      <c r="D44" s="46">
        <v>31893</v>
      </c>
      <c r="E44" s="377">
        <v>0</v>
      </c>
      <c r="F44" s="4" t="s">
        <v>121</v>
      </c>
      <c r="G44" s="45" t="s">
        <v>0</v>
      </c>
      <c r="H44" s="4" t="s">
        <v>168</v>
      </c>
      <c r="I44" s="4" t="s">
        <v>148</v>
      </c>
      <c r="J44" s="4"/>
      <c r="K44" s="4"/>
      <c r="L44" s="4">
        <v>15</v>
      </c>
      <c r="M44" s="45" t="s">
        <v>1</v>
      </c>
      <c r="N44" s="4">
        <v>17</v>
      </c>
      <c r="O44" s="4"/>
      <c r="P44" s="4">
        <v>62</v>
      </c>
      <c r="Q44" s="4" t="s">
        <v>1</v>
      </c>
      <c r="R44" s="4">
        <v>63</v>
      </c>
      <c r="S44" s="4"/>
      <c r="T44" s="4">
        <v>-1</v>
      </c>
      <c r="V44" s="4">
        <f t="shared" si="3"/>
        <v>0</v>
      </c>
      <c r="W44" s="4">
        <f t="shared" si="4"/>
        <v>0</v>
      </c>
      <c r="X44" s="4">
        <f t="shared" si="5"/>
        <v>1</v>
      </c>
    </row>
    <row r="45" spans="1:24">
      <c r="A45" s="378">
        <v>38</v>
      </c>
      <c r="B45" s="80">
        <v>38</v>
      </c>
      <c r="C45" s="4"/>
      <c r="D45" s="46">
        <v>31893</v>
      </c>
      <c r="E45" s="377">
        <v>0</v>
      </c>
      <c r="F45" s="4" t="s">
        <v>113</v>
      </c>
      <c r="G45" s="45" t="s">
        <v>0</v>
      </c>
      <c r="H45" s="4" t="s">
        <v>74</v>
      </c>
      <c r="I45" s="4" t="s">
        <v>148</v>
      </c>
      <c r="J45" s="4"/>
      <c r="K45" s="4"/>
      <c r="L45" s="4">
        <v>6</v>
      </c>
      <c r="M45" s="45" t="s">
        <v>1</v>
      </c>
      <c r="N45" s="4">
        <v>26</v>
      </c>
      <c r="O45" s="4"/>
      <c r="P45" s="4">
        <v>46</v>
      </c>
      <c r="Q45" s="4" t="s">
        <v>1</v>
      </c>
      <c r="R45" s="4">
        <v>81</v>
      </c>
      <c r="S45" s="4"/>
      <c r="T45" s="4">
        <v>-35</v>
      </c>
      <c r="V45" s="4">
        <f t="shared" si="3"/>
        <v>0</v>
      </c>
      <c r="W45" s="4">
        <f t="shared" si="4"/>
        <v>0</v>
      </c>
      <c r="X45" s="4">
        <f t="shared" si="5"/>
        <v>1</v>
      </c>
    </row>
    <row r="46" spans="1:24">
      <c r="A46" s="378">
        <v>39</v>
      </c>
      <c r="B46" s="80">
        <v>39</v>
      </c>
      <c r="C46" s="4"/>
      <c r="D46" s="46">
        <v>31898</v>
      </c>
      <c r="E46" s="4"/>
      <c r="F46" s="4" t="s">
        <v>74</v>
      </c>
      <c r="G46" s="45" t="s">
        <v>0</v>
      </c>
      <c r="H46" s="4" t="s">
        <v>121</v>
      </c>
      <c r="I46" s="4" t="s">
        <v>148</v>
      </c>
      <c r="J46" s="4"/>
      <c r="K46" s="4"/>
      <c r="L46" s="4">
        <v>21</v>
      </c>
      <c r="M46" s="45" t="s">
        <v>1</v>
      </c>
      <c r="N46" s="4">
        <v>11</v>
      </c>
      <c r="O46" s="4"/>
      <c r="P46" s="4">
        <v>62</v>
      </c>
      <c r="Q46" s="4" t="s">
        <v>1</v>
      </c>
      <c r="R46" s="4">
        <v>46</v>
      </c>
      <c r="S46" s="4"/>
      <c r="T46" s="4">
        <v>16</v>
      </c>
      <c r="V46" s="4">
        <f t="shared" si="3"/>
        <v>1</v>
      </c>
      <c r="W46" s="4">
        <f t="shared" si="4"/>
        <v>0</v>
      </c>
      <c r="X46" s="4">
        <f t="shared" si="5"/>
        <v>0</v>
      </c>
    </row>
    <row r="47" spans="1:24">
      <c r="A47" s="378">
        <v>40</v>
      </c>
      <c r="B47" s="80">
        <v>40</v>
      </c>
      <c r="C47" s="4"/>
      <c r="D47" s="46">
        <v>31898</v>
      </c>
      <c r="E47" s="4"/>
      <c r="F47" s="4" t="s">
        <v>106</v>
      </c>
      <c r="G47" s="45" t="s">
        <v>0</v>
      </c>
      <c r="H47" s="4" t="s">
        <v>121</v>
      </c>
      <c r="I47" s="4" t="s">
        <v>148</v>
      </c>
      <c r="J47" s="4"/>
      <c r="K47" s="4"/>
      <c r="L47" s="4">
        <v>19</v>
      </c>
      <c r="M47" s="45" t="s">
        <v>1</v>
      </c>
      <c r="N47" s="4">
        <v>13</v>
      </c>
      <c r="O47" s="4"/>
      <c r="P47" s="4">
        <v>65</v>
      </c>
      <c r="Q47" s="4" t="s">
        <v>1</v>
      </c>
      <c r="R47" s="4">
        <v>57</v>
      </c>
      <c r="S47" s="4"/>
      <c r="T47" s="4">
        <v>8</v>
      </c>
      <c r="V47" s="4">
        <f t="shared" si="3"/>
        <v>1</v>
      </c>
      <c r="W47" s="4">
        <f t="shared" si="4"/>
        <v>0</v>
      </c>
      <c r="X47" s="4">
        <f t="shared" si="5"/>
        <v>0</v>
      </c>
    </row>
    <row r="48" spans="1:24">
      <c r="A48" s="378">
        <v>41</v>
      </c>
      <c r="B48" s="80">
        <v>41</v>
      </c>
      <c r="C48" s="4"/>
      <c r="D48" s="46">
        <v>31906</v>
      </c>
      <c r="E48" s="377">
        <v>0</v>
      </c>
      <c r="F48" s="4" t="s">
        <v>127</v>
      </c>
      <c r="G48" s="45" t="s">
        <v>0</v>
      </c>
      <c r="H48" s="4" t="s">
        <v>93</v>
      </c>
      <c r="I48" s="4" t="s">
        <v>148</v>
      </c>
      <c r="J48" s="4"/>
      <c r="K48" s="4"/>
      <c r="L48" s="4">
        <v>12</v>
      </c>
      <c r="M48" s="45" t="s">
        <v>1</v>
      </c>
      <c r="N48" s="4">
        <v>20</v>
      </c>
      <c r="O48" s="4"/>
      <c r="P48" s="4">
        <v>41</v>
      </c>
      <c r="Q48" s="4" t="s">
        <v>1</v>
      </c>
      <c r="R48" s="4">
        <v>50</v>
      </c>
      <c r="S48" s="4"/>
      <c r="T48" s="4">
        <v>-9</v>
      </c>
      <c r="V48" s="4">
        <f t="shared" si="3"/>
        <v>0</v>
      </c>
      <c r="W48" s="4">
        <f t="shared" si="4"/>
        <v>0</v>
      </c>
      <c r="X48" s="4">
        <f t="shared" si="5"/>
        <v>1</v>
      </c>
    </row>
    <row r="49" spans="1:24">
      <c r="A49" s="378">
        <v>42</v>
      </c>
      <c r="B49" s="80">
        <v>42</v>
      </c>
      <c r="C49" s="4"/>
      <c r="D49" s="46">
        <v>31906</v>
      </c>
      <c r="E49" s="377">
        <v>0</v>
      </c>
      <c r="F49" s="4" t="s">
        <v>133</v>
      </c>
      <c r="G49" s="45" t="s">
        <v>0</v>
      </c>
      <c r="H49" s="4" t="s">
        <v>106</v>
      </c>
      <c r="I49" s="4" t="s">
        <v>148</v>
      </c>
      <c r="J49" s="4"/>
      <c r="K49" s="4"/>
      <c r="L49" s="4">
        <v>10</v>
      </c>
      <c r="M49" s="45" t="s">
        <v>1</v>
      </c>
      <c r="N49" s="4">
        <v>22</v>
      </c>
      <c r="O49" s="4"/>
      <c r="P49" s="4">
        <v>58</v>
      </c>
      <c r="Q49" s="4" t="s">
        <v>1</v>
      </c>
      <c r="R49" s="4">
        <v>68</v>
      </c>
      <c r="S49" s="4"/>
      <c r="T49" s="4">
        <v>-10</v>
      </c>
      <c r="V49" s="4">
        <f t="shared" si="3"/>
        <v>0</v>
      </c>
      <c r="W49" s="4">
        <f t="shared" si="4"/>
        <v>0</v>
      </c>
      <c r="X49" s="4">
        <f t="shared" si="5"/>
        <v>1</v>
      </c>
    </row>
    <row r="50" spans="1:24">
      <c r="A50" s="378">
        <v>43</v>
      </c>
      <c r="B50" s="80">
        <v>43</v>
      </c>
      <c r="C50" s="4"/>
      <c r="D50" s="46">
        <v>31907</v>
      </c>
      <c r="E50" s="4"/>
      <c r="F50" s="4" t="s">
        <v>121</v>
      </c>
      <c r="G50" s="45" t="s">
        <v>0</v>
      </c>
      <c r="H50" s="4" t="s">
        <v>93</v>
      </c>
      <c r="I50" s="4" t="s">
        <v>148</v>
      </c>
      <c r="J50" s="4"/>
      <c r="K50" s="4"/>
      <c r="L50" s="4">
        <v>22</v>
      </c>
      <c r="M50" s="45" t="s">
        <v>1</v>
      </c>
      <c r="N50" s="4">
        <v>10</v>
      </c>
      <c r="O50" s="4"/>
      <c r="P50" s="4">
        <v>62</v>
      </c>
      <c r="Q50" s="4" t="s">
        <v>1</v>
      </c>
      <c r="R50" s="4">
        <v>45</v>
      </c>
      <c r="S50" s="4"/>
      <c r="T50" s="4">
        <v>17</v>
      </c>
      <c r="V50" s="4">
        <f t="shared" si="3"/>
        <v>1</v>
      </c>
      <c r="W50" s="4">
        <f t="shared" si="4"/>
        <v>0</v>
      </c>
      <c r="X50" s="4">
        <f t="shared" si="5"/>
        <v>0</v>
      </c>
    </row>
    <row r="51" spans="1:24">
      <c r="A51" s="378">
        <v>44</v>
      </c>
      <c r="B51" s="80">
        <v>44</v>
      </c>
      <c r="C51" s="4"/>
      <c r="D51" s="46">
        <v>31913</v>
      </c>
      <c r="E51" s="4"/>
      <c r="F51" s="4" t="s">
        <v>74</v>
      </c>
      <c r="G51" s="45" t="s">
        <v>0</v>
      </c>
      <c r="H51" s="4" t="s">
        <v>99</v>
      </c>
      <c r="I51" s="4" t="s">
        <v>148</v>
      </c>
      <c r="J51" s="4"/>
      <c r="K51" s="4"/>
      <c r="L51" s="4">
        <v>25</v>
      </c>
      <c r="M51" s="45" t="s">
        <v>1</v>
      </c>
      <c r="N51" s="4">
        <v>7</v>
      </c>
      <c r="O51" s="4"/>
      <c r="P51" s="4">
        <v>88</v>
      </c>
      <c r="Q51" s="4" t="s">
        <v>1</v>
      </c>
      <c r="R51" s="4">
        <v>61</v>
      </c>
      <c r="S51" s="4"/>
      <c r="T51" s="4">
        <v>27</v>
      </c>
      <c r="V51" s="4">
        <f t="shared" si="3"/>
        <v>1</v>
      </c>
      <c r="W51" s="4">
        <f t="shared" si="4"/>
        <v>0</v>
      </c>
      <c r="X51" s="4">
        <f t="shared" si="5"/>
        <v>0</v>
      </c>
    </row>
    <row r="52" spans="1:24">
      <c r="A52" s="378">
        <v>45</v>
      </c>
      <c r="B52" s="80">
        <v>45</v>
      </c>
      <c r="C52" s="4"/>
      <c r="D52" s="46">
        <v>31913</v>
      </c>
      <c r="E52" s="4"/>
      <c r="F52" s="4" t="s">
        <v>106</v>
      </c>
      <c r="G52" s="45" t="s">
        <v>0</v>
      </c>
      <c r="H52" s="4" t="s">
        <v>99</v>
      </c>
      <c r="I52" s="4" t="s">
        <v>148</v>
      </c>
      <c r="J52" s="4"/>
      <c r="K52" s="4"/>
      <c r="L52" s="4">
        <v>16</v>
      </c>
      <c r="M52" s="45" t="s">
        <v>1</v>
      </c>
      <c r="N52" s="4">
        <v>16</v>
      </c>
      <c r="O52" s="4"/>
      <c r="P52" s="4">
        <v>70</v>
      </c>
      <c r="Q52" s="4" t="s">
        <v>1</v>
      </c>
      <c r="R52" s="4">
        <v>67</v>
      </c>
      <c r="S52" s="4"/>
      <c r="T52" s="4">
        <v>3</v>
      </c>
      <c r="V52" s="4">
        <f t="shared" si="3"/>
        <v>0</v>
      </c>
      <c r="W52" s="4">
        <f t="shared" si="4"/>
        <v>1</v>
      </c>
      <c r="X52" s="4">
        <f t="shared" si="5"/>
        <v>0</v>
      </c>
    </row>
    <row r="53" spans="1:24">
      <c r="A53" s="378">
        <v>46</v>
      </c>
      <c r="B53" s="80">
        <v>46</v>
      </c>
      <c r="C53" s="4"/>
      <c r="D53" s="46">
        <v>31914</v>
      </c>
      <c r="E53" s="4"/>
      <c r="F53" s="4" t="s">
        <v>168</v>
      </c>
      <c r="G53" s="45" t="s">
        <v>0</v>
      </c>
      <c r="H53" s="4" t="s">
        <v>99</v>
      </c>
      <c r="I53" s="4" t="s">
        <v>148</v>
      </c>
      <c r="J53" s="4"/>
      <c r="K53" s="4"/>
      <c r="L53" s="4">
        <v>17</v>
      </c>
      <c r="M53" s="45" t="s">
        <v>1</v>
      </c>
      <c r="N53" s="4">
        <v>15</v>
      </c>
      <c r="O53" s="4"/>
      <c r="P53" s="4">
        <v>67</v>
      </c>
      <c r="Q53" s="4" t="s">
        <v>1</v>
      </c>
      <c r="R53" s="4">
        <v>65</v>
      </c>
      <c r="S53" s="4"/>
      <c r="T53" s="4">
        <v>2</v>
      </c>
      <c r="V53" s="4">
        <f t="shared" si="3"/>
        <v>1</v>
      </c>
      <c r="W53" s="4">
        <f t="shared" si="4"/>
        <v>0</v>
      </c>
      <c r="X53" s="4">
        <f t="shared" si="5"/>
        <v>0</v>
      </c>
    </row>
    <row r="54" spans="1:24">
      <c r="A54" s="378">
        <v>47</v>
      </c>
      <c r="B54" s="80">
        <v>47</v>
      </c>
      <c r="C54" s="4"/>
      <c r="D54" s="46">
        <v>31914</v>
      </c>
      <c r="E54" s="4"/>
      <c r="F54" s="4" t="s">
        <v>168</v>
      </c>
      <c r="G54" s="45" t="s">
        <v>0</v>
      </c>
      <c r="H54" s="4" t="s">
        <v>133</v>
      </c>
      <c r="I54" s="4" t="s">
        <v>148</v>
      </c>
      <c r="J54" s="4"/>
      <c r="K54" s="4"/>
      <c r="L54" s="4">
        <v>21</v>
      </c>
      <c r="M54" s="45" t="s">
        <v>1</v>
      </c>
      <c r="N54" s="4">
        <v>11</v>
      </c>
      <c r="O54" s="4"/>
      <c r="P54" s="4">
        <v>80</v>
      </c>
      <c r="Q54" s="4" t="s">
        <v>1</v>
      </c>
      <c r="R54" s="4">
        <v>60</v>
      </c>
      <c r="S54" s="4"/>
      <c r="T54" s="4">
        <v>20</v>
      </c>
      <c r="V54" s="4">
        <f t="shared" si="3"/>
        <v>1</v>
      </c>
      <c r="W54" s="4">
        <f t="shared" si="4"/>
        <v>0</v>
      </c>
      <c r="X54" s="4">
        <f t="shared" si="5"/>
        <v>0</v>
      </c>
    </row>
    <row r="55" spans="1:24">
      <c r="A55" s="378">
        <v>48</v>
      </c>
      <c r="B55" s="80">
        <v>48</v>
      </c>
      <c r="C55" s="4"/>
      <c r="D55" s="46">
        <v>31925</v>
      </c>
      <c r="E55" s="4"/>
      <c r="F55" s="4" t="s">
        <v>93</v>
      </c>
      <c r="G55" s="45" t="s">
        <v>0</v>
      </c>
      <c r="H55" s="4" t="s">
        <v>86</v>
      </c>
      <c r="I55" s="4" t="s">
        <v>148</v>
      </c>
      <c r="J55" s="4"/>
      <c r="K55" s="4"/>
      <c r="L55" s="4">
        <v>18</v>
      </c>
      <c r="M55" s="45" t="s">
        <v>1</v>
      </c>
      <c r="N55" s="4">
        <v>14</v>
      </c>
      <c r="O55" s="4"/>
      <c r="P55" s="4">
        <v>60</v>
      </c>
      <c r="Q55" s="4" t="s">
        <v>1</v>
      </c>
      <c r="R55" s="4">
        <v>53</v>
      </c>
      <c r="S55" s="4"/>
      <c r="T55" s="4">
        <v>7</v>
      </c>
      <c r="V55" s="4">
        <f t="shared" si="3"/>
        <v>1</v>
      </c>
      <c r="W55" s="4">
        <f t="shared" si="4"/>
        <v>0</v>
      </c>
      <c r="X55" s="4">
        <f t="shared" si="5"/>
        <v>0</v>
      </c>
    </row>
    <row r="56" spans="1:24">
      <c r="A56" s="378">
        <v>49</v>
      </c>
      <c r="B56" s="80">
        <v>49</v>
      </c>
      <c r="C56" s="4"/>
      <c r="D56" s="46">
        <v>31925</v>
      </c>
      <c r="E56" s="377">
        <v>0</v>
      </c>
      <c r="F56" s="4" t="s">
        <v>113</v>
      </c>
      <c r="G56" s="45" t="s">
        <v>0</v>
      </c>
      <c r="H56" s="4" t="s">
        <v>86</v>
      </c>
      <c r="I56" s="4" t="s">
        <v>148</v>
      </c>
      <c r="J56" s="4"/>
      <c r="K56" s="4"/>
      <c r="L56" s="4">
        <v>11</v>
      </c>
      <c r="M56" s="45" t="s">
        <v>1</v>
      </c>
      <c r="N56" s="4">
        <v>21</v>
      </c>
      <c r="O56" s="4"/>
      <c r="P56" s="4">
        <v>66</v>
      </c>
      <c r="Q56" s="4" t="s">
        <v>1</v>
      </c>
      <c r="R56" s="4">
        <v>67</v>
      </c>
      <c r="S56" s="4"/>
      <c r="T56" s="4">
        <v>-1</v>
      </c>
      <c r="V56" s="4">
        <f t="shared" si="3"/>
        <v>0</v>
      </c>
      <c r="W56" s="4">
        <f t="shared" si="4"/>
        <v>0</v>
      </c>
      <c r="X56" s="4">
        <f t="shared" si="5"/>
        <v>1</v>
      </c>
    </row>
    <row r="57" spans="1:24">
      <c r="A57" s="378">
        <v>50</v>
      </c>
      <c r="B57" s="80">
        <v>50</v>
      </c>
      <c r="C57" s="4"/>
      <c r="D57" s="46">
        <v>31934</v>
      </c>
      <c r="E57" s="4"/>
      <c r="F57" s="4" t="s">
        <v>127</v>
      </c>
      <c r="G57" s="45" t="s">
        <v>0</v>
      </c>
      <c r="H57" s="4" t="s">
        <v>113</v>
      </c>
      <c r="I57" s="4" t="s">
        <v>148</v>
      </c>
      <c r="J57" s="4"/>
      <c r="K57" s="4"/>
      <c r="L57" s="4">
        <v>19</v>
      </c>
      <c r="M57" s="45" t="s">
        <v>1</v>
      </c>
      <c r="N57" s="4">
        <v>13</v>
      </c>
      <c r="O57" s="4"/>
      <c r="P57" s="4">
        <v>73</v>
      </c>
      <c r="Q57" s="4" t="s">
        <v>1</v>
      </c>
      <c r="R57" s="4">
        <v>61</v>
      </c>
      <c r="S57" s="4"/>
      <c r="T57" s="4">
        <v>12</v>
      </c>
      <c r="V57" s="4">
        <f t="shared" si="3"/>
        <v>1</v>
      </c>
      <c r="W57" s="4">
        <f t="shared" si="4"/>
        <v>0</v>
      </c>
      <c r="X57" s="4">
        <f t="shared" si="5"/>
        <v>0</v>
      </c>
    </row>
    <row r="58" spans="1:24">
      <c r="A58" s="378">
        <v>51</v>
      </c>
      <c r="B58" s="80">
        <v>51</v>
      </c>
      <c r="C58" s="4"/>
      <c r="D58" s="46">
        <v>31936</v>
      </c>
      <c r="E58" s="377">
        <v>0</v>
      </c>
      <c r="F58" s="4" t="s">
        <v>121</v>
      </c>
      <c r="G58" s="45" t="s">
        <v>0</v>
      </c>
      <c r="H58" s="4" t="s">
        <v>113</v>
      </c>
      <c r="I58" s="4" t="s">
        <v>148</v>
      </c>
      <c r="J58" s="4"/>
      <c r="K58" s="4"/>
      <c r="L58" s="4">
        <v>13</v>
      </c>
      <c r="M58" s="45" t="s">
        <v>1</v>
      </c>
      <c r="N58" s="4">
        <v>19</v>
      </c>
      <c r="O58" s="4"/>
      <c r="P58" s="4">
        <v>53</v>
      </c>
      <c r="Q58" s="4" t="s">
        <v>1</v>
      </c>
      <c r="R58" s="4">
        <v>62</v>
      </c>
      <c r="S58" s="4"/>
      <c r="T58" s="4">
        <v>-9</v>
      </c>
      <c r="V58" s="4">
        <f t="shared" si="3"/>
        <v>0</v>
      </c>
      <c r="W58" s="4">
        <f t="shared" si="4"/>
        <v>0</v>
      </c>
      <c r="X58" s="4">
        <f t="shared" si="5"/>
        <v>1</v>
      </c>
    </row>
    <row r="59" spans="1:24">
      <c r="A59" s="378">
        <v>52</v>
      </c>
      <c r="B59" s="80">
        <v>52</v>
      </c>
      <c r="C59" s="4"/>
      <c r="D59" s="46">
        <v>31946</v>
      </c>
      <c r="E59" s="4"/>
      <c r="F59" s="4" t="s">
        <v>86</v>
      </c>
      <c r="G59" s="45" t="s">
        <v>0</v>
      </c>
      <c r="H59" s="4" t="s">
        <v>99</v>
      </c>
      <c r="I59" s="4" t="s">
        <v>148</v>
      </c>
      <c r="J59" s="4"/>
      <c r="K59" s="4"/>
      <c r="L59" s="4">
        <v>26</v>
      </c>
      <c r="M59" s="45" t="s">
        <v>1</v>
      </c>
      <c r="N59" s="4">
        <v>6</v>
      </c>
      <c r="O59" s="4"/>
      <c r="P59" s="4">
        <v>87</v>
      </c>
      <c r="Q59" s="4" t="s">
        <v>1</v>
      </c>
      <c r="R59" s="4">
        <v>63</v>
      </c>
      <c r="S59" s="4"/>
      <c r="T59" s="4">
        <v>24</v>
      </c>
      <c r="V59" s="4">
        <f t="shared" si="3"/>
        <v>1</v>
      </c>
      <c r="W59" s="4">
        <f t="shared" si="4"/>
        <v>0</v>
      </c>
      <c r="X59" s="4">
        <f t="shared" si="5"/>
        <v>0</v>
      </c>
    </row>
    <row r="60" spans="1:24">
      <c r="A60" s="378">
        <v>53</v>
      </c>
      <c r="B60" s="80">
        <v>53</v>
      </c>
      <c r="C60" s="4"/>
      <c r="D60" s="46">
        <v>31946</v>
      </c>
      <c r="E60" s="377">
        <v>0</v>
      </c>
      <c r="F60" s="4" t="s">
        <v>146</v>
      </c>
      <c r="G60" s="45" t="s">
        <v>0</v>
      </c>
      <c r="H60" s="4" t="s">
        <v>113</v>
      </c>
      <c r="I60" s="4" t="s">
        <v>148</v>
      </c>
      <c r="J60" s="4"/>
      <c r="K60" s="4"/>
      <c r="L60" s="4">
        <v>0</v>
      </c>
      <c r="M60" s="45" t="s">
        <v>1</v>
      </c>
      <c r="N60" s="4">
        <v>32</v>
      </c>
      <c r="O60" s="4"/>
      <c r="P60" s="4">
        <v>0</v>
      </c>
      <c r="Q60" s="4" t="s">
        <v>1</v>
      </c>
      <c r="R60" s="4">
        <v>80</v>
      </c>
      <c r="S60" s="4"/>
      <c r="T60" s="4">
        <v>-80</v>
      </c>
      <c r="V60" s="4">
        <f t="shared" si="3"/>
        <v>0</v>
      </c>
      <c r="W60" s="4">
        <f t="shared" si="4"/>
        <v>0</v>
      </c>
      <c r="X60" s="4">
        <f t="shared" si="5"/>
        <v>1</v>
      </c>
    </row>
    <row r="61" spans="1:24">
      <c r="A61" s="378">
        <v>54</v>
      </c>
      <c r="B61" s="80">
        <v>54</v>
      </c>
      <c r="C61" s="4"/>
      <c r="D61" s="46">
        <v>31946</v>
      </c>
      <c r="E61" s="377">
        <v>0</v>
      </c>
      <c r="F61" s="4" t="s">
        <v>146</v>
      </c>
      <c r="G61" s="45" t="s">
        <v>0</v>
      </c>
      <c r="H61" s="4" t="s">
        <v>168</v>
      </c>
      <c r="I61" s="4" t="s">
        <v>148</v>
      </c>
      <c r="J61" s="4"/>
      <c r="K61" s="4"/>
      <c r="L61" s="4">
        <v>0</v>
      </c>
      <c r="M61" s="45" t="s">
        <v>1</v>
      </c>
      <c r="N61" s="4">
        <v>32</v>
      </c>
      <c r="O61" s="4"/>
      <c r="P61" s="4">
        <v>0</v>
      </c>
      <c r="Q61" s="4" t="s">
        <v>1</v>
      </c>
      <c r="R61" s="4">
        <v>80</v>
      </c>
      <c r="S61" s="4"/>
      <c r="T61" s="4">
        <v>-80</v>
      </c>
      <c r="V61" s="4">
        <f t="shared" si="3"/>
        <v>0</v>
      </c>
      <c r="W61" s="4">
        <f t="shared" si="4"/>
        <v>0</v>
      </c>
      <c r="X61" s="4">
        <f t="shared" si="5"/>
        <v>1</v>
      </c>
    </row>
    <row r="62" spans="1:24">
      <c r="A62" s="378">
        <v>55</v>
      </c>
      <c r="B62" s="80">
        <v>55</v>
      </c>
      <c r="C62" s="4"/>
      <c r="D62" s="46">
        <v>31946</v>
      </c>
      <c r="E62" s="377">
        <v>0</v>
      </c>
      <c r="F62" s="4" t="s">
        <v>146</v>
      </c>
      <c r="G62" s="45" t="s">
        <v>0</v>
      </c>
      <c r="H62" s="4" t="s">
        <v>99</v>
      </c>
      <c r="I62" s="4" t="s">
        <v>148</v>
      </c>
      <c r="J62" s="4"/>
      <c r="K62" s="4"/>
      <c r="L62" s="4">
        <v>0</v>
      </c>
      <c r="M62" s="45" t="s">
        <v>1</v>
      </c>
      <c r="N62" s="4">
        <v>32</v>
      </c>
      <c r="O62" s="4"/>
      <c r="P62" s="4">
        <v>0</v>
      </c>
      <c r="Q62" s="4" t="s">
        <v>1</v>
      </c>
      <c r="R62" s="4">
        <v>80</v>
      </c>
      <c r="S62" s="4"/>
      <c r="T62" s="4">
        <v>-80</v>
      </c>
      <c r="V62" s="4">
        <f t="shared" si="3"/>
        <v>0</v>
      </c>
      <c r="W62" s="4">
        <f t="shared" si="4"/>
        <v>0</v>
      </c>
      <c r="X62" s="4">
        <f t="shared" si="5"/>
        <v>1</v>
      </c>
    </row>
    <row r="63" spans="1:24">
      <c r="A63" s="45"/>
      <c r="B63" s="80"/>
      <c r="C63" s="4"/>
      <c r="D63" s="46"/>
      <c r="E63" s="4"/>
      <c r="F63" s="4"/>
      <c r="G63" s="45"/>
      <c r="H63" s="4"/>
      <c r="I63" s="4"/>
      <c r="J63" s="4"/>
      <c r="K63" s="4"/>
      <c r="L63" s="4"/>
      <c r="M63" s="45"/>
      <c r="N63" s="4"/>
      <c r="O63" s="4"/>
      <c r="P63" s="4"/>
      <c r="Q63" s="4"/>
      <c r="R63" s="4"/>
      <c r="S63" s="4"/>
      <c r="T63" s="4"/>
      <c r="V63" s="4">
        <f t="shared" si="3"/>
        <v>0</v>
      </c>
      <c r="W63" s="4">
        <f t="shared" si="4"/>
        <v>0</v>
      </c>
      <c r="X63" s="4">
        <f t="shared" si="5"/>
        <v>0</v>
      </c>
    </row>
    <row r="64" spans="1:24">
      <c r="A64" s="45"/>
      <c r="B64" s="80"/>
      <c r="C64" s="4"/>
      <c r="D64" s="46"/>
      <c r="E64" s="4"/>
      <c r="F64" s="4"/>
      <c r="G64" s="45"/>
      <c r="H64" s="4"/>
      <c r="I64" s="4"/>
      <c r="J64" s="4"/>
      <c r="K64" s="4"/>
      <c r="L64" s="4"/>
      <c r="M64" s="45"/>
      <c r="N64" s="4"/>
      <c r="O64" s="4"/>
      <c r="P64" s="4"/>
      <c r="Q64" s="4"/>
      <c r="R64" s="4"/>
      <c r="S64" s="4"/>
      <c r="T64" s="4"/>
      <c r="V64" s="4">
        <f t="shared" si="3"/>
        <v>0</v>
      </c>
      <c r="W64" s="4">
        <f t="shared" si="4"/>
        <v>0</v>
      </c>
      <c r="X64" s="4">
        <f t="shared" si="5"/>
        <v>0</v>
      </c>
    </row>
    <row r="65" spans="22:24">
      <c r="V65" s="99">
        <f>SUBTOTAL(9,Auswertung1_Mannschaftsspiele)</f>
        <v>32</v>
      </c>
      <c r="W65" s="99">
        <f>SUBTOTAL(9,Auswertung2_Mannschaftsspiele)</f>
        <v>4</v>
      </c>
      <c r="X65" s="99">
        <f>SUBTOTAL(9,Auswertung3_Mannschaftsspiele)</f>
        <v>19</v>
      </c>
    </row>
  </sheetData>
  <autoFilter ref="B7:T64"/>
  <mergeCells count="1">
    <mergeCell ref="A2:T2"/>
  </mergeCells>
  <phoneticPr fontId="0" type="noConversion"/>
  <pageMargins left="0.59055118110236227" right="0" top="0.19685039370078741" bottom="0.59055118110236227" header="0.51181102362204722" footer="0.51181102362204722"/>
  <pageSetup paperSize="9" scale="75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Button 1">
              <controlPr defaultSize="0" print="0" autoFill="0" autoPict="0" macro="[0]!sortieren_mannschaft_punkte">
                <anchor moveWithCells="1" sizeWithCells="1"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5</xdr:col>
                    <xdr:colOff>447675</xdr:colOff>
                    <xdr:row>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5" r:id="rId5" name="Button 19">
              <controlPr defaultSize="0" print="0" autoFill="0" autoPict="0" macro="[0]!sortieren_mannschaft_reihenfolge">
                <anchor moveWithCells="1" sizeWithCells="1">
                  <from>
                    <xdr:col>5</xdr:col>
                    <xdr:colOff>447675</xdr:colOff>
                    <xdr:row>0</xdr:row>
                    <xdr:rowOff>0</xdr:rowOff>
                  </from>
                  <to>
                    <xdr:col>7</xdr:col>
                    <xdr:colOff>723900</xdr:colOff>
                    <xdr:row>0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11"/>
  <dimension ref="A1:AD41"/>
  <sheetViews>
    <sheetView showGridLines="0" zoomScale="86" workbookViewId="0"/>
  </sheetViews>
  <sheetFormatPr baseColWidth="10" defaultRowHeight="12.75"/>
  <cols>
    <col min="1" max="1" width="5.28515625" style="1" bestFit="1" customWidth="1"/>
    <col min="2" max="2" width="24.42578125" bestFit="1" customWidth="1"/>
    <col min="3" max="3" width="2.140625" customWidth="1"/>
    <col min="4" max="4" width="6.7109375" bestFit="1" customWidth="1"/>
    <col min="5" max="5" width="6.140625" bestFit="1" customWidth="1"/>
    <col min="6" max="6" width="5.140625" bestFit="1" customWidth="1"/>
    <col min="7" max="7" width="4.140625" bestFit="1" customWidth="1"/>
    <col min="8" max="8" width="5.140625" bestFit="1" customWidth="1"/>
    <col min="9" max="9" width="4" customWidth="1"/>
    <col min="10" max="10" width="4.42578125" bestFit="1" customWidth="1"/>
    <col min="11" max="11" width="1.5703125" customWidth="1"/>
    <col min="12" max="12" width="5.140625" customWidth="1"/>
    <col min="13" max="13" width="3.140625" customWidth="1"/>
    <col min="14" max="14" width="6.140625" bestFit="1" customWidth="1"/>
    <col min="15" max="15" width="1.5703125" bestFit="1" customWidth="1"/>
    <col min="16" max="16" width="6.140625" bestFit="1" customWidth="1"/>
    <col min="17" max="17" width="3.42578125" customWidth="1"/>
    <col min="18" max="18" width="6.140625" bestFit="1" customWidth="1"/>
    <col min="19" max="19" width="1.5703125" bestFit="1" customWidth="1"/>
    <col min="20" max="20" width="6.140625" bestFit="1" customWidth="1"/>
    <col min="21" max="21" width="2.5703125" customWidth="1"/>
    <col min="22" max="22" width="5.7109375" bestFit="1" customWidth="1"/>
    <col min="23" max="25" width="4" customWidth="1"/>
    <col min="26" max="26" width="7" bestFit="1" customWidth="1"/>
    <col min="27" max="27" width="2.42578125" customWidth="1"/>
    <col min="28" max="28" width="5.5703125" bestFit="1" customWidth="1"/>
    <col min="29" max="29" width="1.5703125" bestFit="1" customWidth="1"/>
    <col min="30" max="30" width="5.5703125" bestFit="1" customWidth="1"/>
  </cols>
  <sheetData>
    <row r="1" spans="1:30" ht="24.95" customHeight="1" thickBot="1"/>
    <row r="2" spans="1:30" ht="32.1" customHeight="1" thickBot="1">
      <c r="A2" s="423" t="s">
        <v>31</v>
      </c>
      <c r="B2" s="424"/>
      <c r="C2" s="424"/>
      <c r="D2" s="424"/>
      <c r="E2" s="424"/>
      <c r="F2" s="424"/>
      <c r="G2" s="424"/>
      <c r="H2" s="424"/>
      <c r="I2" s="424"/>
      <c r="J2" s="424"/>
      <c r="K2" s="424"/>
      <c r="L2" s="424"/>
      <c r="M2" s="424"/>
      <c r="N2" s="424"/>
      <c r="O2" s="424"/>
      <c r="P2" s="424"/>
      <c r="Q2" s="424"/>
      <c r="R2" s="424"/>
      <c r="S2" s="424"/>
      <c r="T2" s="424"/>
      <c r="U2" s="424"/>
      <c r="V2" s="424"/>
      <c r="W2" s="424"/>
      <c r="X2" s="424"/>
      <c r="Y2" s="424"/>
      <c r="Z2" s="424"/>
      <c r="AA2" s="424"/>
      <c r="AB2" s="424"/>
      <c r="AC2" s="424"/>
      <c r="AD2" s="425"/>
    </row>
    <row r="3" spans="1:30" ht="12.75" customHeight="1" thickBot="1">
      <c r="A3" s="45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</row>
    <row r="4" spans="1:30" s="53" customFormat="1" ht="12.75" customHeight="1" thickBot="1">
      <c r="A4" s="108"/>
      <c r="B4" s="56" t="s">
        <v>15</v>
      </c>
      <c r="C4" s="51"/>
      <c r="D4" s="51">
        <f>SUM(D8:D20)</f>
        <v>110</v>
      </c>
      <c r="E4" s="51"/>
      <c r="F4" s="51">
        <f>SUM(F8:F20)</f>
        <v>51</v>
      </c>
      <c r="G4" s="51">
        <f>SUM(G8:G20)</f>
        <v>8</v>
      </c>
      <c r="H4" s="51">
        <f>SUM(H8:H20)</f>
        <v>51</v>
      </c>
      <c r="I4" s="51"/>
      <c r="J4" s="51">
        <f>SUBTOTAL(9,J8:J20)</f>
        <v>110</v>
      </c>
      <c r="K4" s="51" t="s">
        <v>1</v>
      </c>
      <c r="L4" s="51">
        <f>SUBTOTAL(9,L8:L20)</f>
        <v>110</v>
      </c>
      <c r="M4" s="51"/>
      <c r="N4" s="51">
        <f>SUBTOTAL(9,N8:N20)</f>
        <v>1760</v>
      </c>
      <c r="O4" s="51" t="s">
        <v>1</v>
      </c>
      <c r="P4" s="51">
        <f>SUBTOTAL(9,P8:P20)</f>
        <v>1760</v>
      </c>
      <c r="Q4" s="51"/>
      <c r="R4" s="51">
        <f>SUBTOTAL(9,R8:R20)</f>
        <v>6673</v>
      </c>
      <c r="S4" s="51" t="s">
        <v>1</v>
      </c>
      <c r="T4" s="51">
        <f>SUBTOTAL(9,T8:T20)</f>
        <v>6673</v>
      </c>
      <c r="U4" s="51"/>
      <c r="V4" s="52">
        <f>SUBTOTAL(9,V8:V20)</f>
        <v>0</v>
      </c>
      <c r="X4" s="426" t="s">
        <v>24</v>
      </c>
      <c r="Y4" s="427"/>
      <c r="Z4" s="427"/>
      <c r="AA4" s="427"/>
      <c r="AB4" s="427"/>
      <c r="AC4" s="427"/>
      <c r="AD4" s="428"/>
    </row>
    <row r="5" spans="1:30" ht="12.75" customHeight="1">
      <c r="A5" s="45"/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</row>
    <row r="6" spans="1:30" s="68" customFormat="1" ht="12.75" customHeight="1">
      <c r="A6" s="89" t="s">
        <v>32</v>
      </c>
      <c r="B6" s="73" t="s">
        <v>29</v>
      </c>
      <c r="C6" s="75"/>
      <c r="D6" s="71" t="s">
        <v>22</v>
      </c>
      <c r="E6" s="71"/>
      <c r="F6" s="71" t="s">
        <v>18</v>
      </c>
      <c r="G6" s="71" t="s">
        <v>19</v>
      </c>
      <c r="H6" s="71" t="s">
        <v>20</v>
      </c>
      <c r="I6" s="71"/>
      <c r="J6" s="71"/>
      <c r="K6" s="71" t="s">
        <v>7</v>
      </c>
      <c r="L6" s="71"/>
      <c r="M6" s="71"/>
      <c r="N6" s="71"/>
      <c r="O6" s="71" t="s">
        <v>30</v>
      </c>
      <c r="P6" s="71"/>
      <c r="Q6" s="71"/>
      <c r="R6" s="71"/>
      <c r="S6" s="71" t="s">
        <v>8</v>
      </c>
      <c r="T6" s="71"/>
      <c r="U6" s="71"/>
      <c r="V6" s="70" t="s">
        <v>17</v>
      </c>
      <c r="X6" s="69" t="s">
        <v>7</v>
      </c>
      <c r="Y6" s="73"/>
      <c r="Z6" s="72" t="s">
        <v>30</v>
      </c>
      <c r="AA6" s="73"/>
      <c r="AB6" s="73"/>
      <c r="AC6" s="72" t="s">
        <v>8</v>
      </c>
      <c r="AD6" s="90"/>
    </row>
    <row r="7" spans="1:30" ht="6.95" customHeight="1">
      <c r="B7" s="67">
        <v>11</v>
      </c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</row>
    <row r="8" spans="1:30" ht="12.75" customHeight="1">
      <c r="A8" s="355">
        <v>1</v>
      </c>
      <c r="B8" t="s">
        <v>74</v>
      </c>
      <c r="D8">
        <v>10</v>
      </c>
      <c r="F8">
        <v>9</v>
      </c>
      <c r="G8">
        <v>0</v>
      </c>
      <c r="H8">
        <v>1</v>
      </c>
      <c r="J8">
        <v>18</v>
      </c>
      <c r="K8" t="s">
        <v>1</v>
      </c>
      <c r="L8">
        <v>2</v>
      </c>
      <c r="N8">
        <v>209</v>
      </c>
      <c r="O8" t="s">
        <v>1</v>
      </c>
      <c r="P8">
        <v>111</v>
      </c>
      <c r="R8">
        <v>705</v>
      </c>
      <c r="S8" t="s">
        <v>1</v>
      </c>
      <c r="T8">
        <v>525</v>
      </c>
      <c r="V8">
        <v>180</v>
      </c>
      <c r="X8" s="87">
        <v>1.8</v>
      </c>
      <c r="Z8" s="98">
        <v>20.9</v>
      </c>
      <c r="AB8" s="87">
        <v>70.5</v>
      </c>
      <c r="AC8" s="87" t="s">
        <v>1</v>
      </c>
      <c r="AD8" s="87">
        <v>52.5</v>
      </c>
    </row>
    <row r="9" spans="1:30" ht="12.75" customHeight="1">
      <c r="A9" s="355">
        <v>2</v>
      </c>
      <c r="B9" t="s">
        <v>168</v>
      </c>
      <c r="D9">
        <v>10</v>
      </c>
      <c r="F9">
        <v>8</v>
      </c>
      <c r="G9">
        <v>0</v>
      </c>
      <c r="H9">
        <v>2</v>
      </c>
      <c r="J9">
        <v>16</v>
      </c>
      <c r="K9" t="s">
        <v>1</v>
      </c>
      <c r="L9">
        <v>4</v>
      </c>
      <c r="N9">
        <v>183</v>
      </c>
      <c r="O9" t="s">
        <v>1</v>
      </c>
      <c r="P9">
        <v>137</v>
      </c>
      <c r="R9">
        <v>671</v>
      </c>
      <c r="S9" t="s">
        <v>1</v>
      </c>
      <c r="T9">
        <v>561</v>
      </c>
      <c r="V9">
        <v>110</v>
      </c>
      <c r="X9" s="87">
        <v>1.6</v>
      </c>
      <c r="Z9" s="98">
        <v>18.3</v>
      </c>
      <c r="AB9" s="87">
        <v>67.099999999999994</v>
      </c>
      <c r="AC9" s="87" t="s">
        <v>1</v>
      </c>
      <c r="AD9" s="87">
        <v>56.1</v>
      </c>
    </row>
    <row r="10" spans="1:30" ht="12.75" customHeight="1">
      <c r="A10" s="355">
        <v>3</v>
      </c>
      <c r="B10" t="s">
        <v>86</v>
      </c>
      <c r="D10">
        <v>10</v>
      </c>
      <c r="F10">
        <v>7</v>
      </c>
      <c r="G10">
        <v>0</v>
      </c>
      <c r="H10">
        <v>3</v>
      </c>
      <c r="J10">
        <v>14</v>
      </c>
      <c r="K10" t="s">
        <v>1</v>
      </c>
      <c r="L10">
        <v>6</v>
      </c>
      <c r="N10">
        <v>195</v>
      </c>
      <c r="O10" t="s">
        <v>1</v>
      </c>
      <c r="P10">
        <v>125</v>
      </c>
      <c r="R10">
        <v>682</v>
      </c>
      <c r="S10" t="s">
        <v>1</v>
      </c>
      <c r="T10">
        <v>578</v>
      </c>
      <c r="V10">
        <v>104</v>
      </c>
      <c r="X10" s="87">
        <v>1.4</v>
      </c>
      <c r="Z10" s="98">
        <v>19.5</v>
      </c>
      <c r="AB10" s="87">
        <v>68.2</v>
      </c>
      <c r="AC10" s="87" t="s">
        <v>1</v>
      </c>
      <c r="AD10" s="87">
        <v>57.8</v>
      </c>
    </row>
    <row r="11" spans="1:30" ht="12.75" customHeight="1">
      <c r="A11" s="355">
        <v>4</v>
      </c>
      <c r="B11" t="s">
        <v>93</v>
      </c>
      <c r="D11">
        <v>10</v>
      </c>
      <c r="F11">
        <v>6</v>
      </c>
      <c r="G11">
        <v>2</v>
      </c>
      <c r="H11">
        <v>2</v>
      </c>
      <c r="J11">
        <v>14</v>
      </c>
      <c r="K11" t="s">
        <v>1</v>
      </c>
      <c r="L11">
        <v>6</v>
      </c>
      <c r="N11">
        <v>167</v>
      </c>
      <c r="O11" t="s">
        <v>1</v>
      </c>
      <c r="P11">
        <v>153</v>
      </c>
      <c r="R11">
        <v>570</v>
      </c>
      <c r="S11" t="s">
        <v>1</v>
      </c>
      <c r="T11">
        <v>542</v>
      </c>
      <c r="V11">
        <v>28</v>
      </c>
      <c r="X11" s="87">
        <v>1.4</v>
      </c>
      <c r="Z11" s="98">
        <v>16.7</v>
      </c>
      <c r="AB11" s="87">
        <v>57</v>
      </c>
      <c r="AC11" s="87" t="s">
        <v>1</v>
      </c>
      <c r="AD11" s="87">
        <v>54.2</v>
      </c>
    </row>
    <row r="12" spans="1:30" ht="12.75" customHeight="1">
      <c r="A12" s="355">
        <v>5</v>
      </c>
      <c r="B12" t="s">
        <v>99</v>
      </c>
      <c r="D12">
        <v>10</v>
      </c>
      <c r="F12">
        <v>5</v>
      </c>
      <c r="G12">
        <v>2</v>
      </c>
      <c r="H12">
        <v>3</v>
      </c>
      <c r="J12">
        <v>12</v>
      </c>
      <c r="K12" t="s">
        <v>1</v>
      </c>
      <c r="L12">
        <v>8</v>
      </c>
      <c r="N12">
        <v>169</v>
      </c>
      <c r="O12" t="s">
        <v>1</v>
      </c>
      <c r="P12">
        <v>151</v>
      </c>
      <c r="R12">
        <v>647</v>
      </c>
      <c r="S12" t="s">
        <v>1</v>
      </c>
      <c r="T12">
        <v>582</v>
      </c>
      <c r="V12">
        <v>65</v>
      </c>
      <c r="X12" s="87">
        <v>1.2</v>
      </c>
      <c r="Z12" s="98">
        <v>16.899999999999999</v>
      </c>
      <c r="AB12" s="87">
        <v>64.7</v>
      </c>
      <c r="AC12" s="87" t="s">
        <v>1</v>
      </c>
      <c r="AD12" s="87">
        <v>58.2</v>
      </c>
    </row>
    <row r="13" spans="1:30" ht="12.75" customHeight="1">
      <c r="A13" s="355">
        <v>6</v>
      </c>
      <c r="B13" t="s">
        <v>106</v>
      </c>
      <c r="D13">
        <v>10</v>
      </c>
      <c r="F13">
        <v>4</v>
      </c>
      <c r="G13">
        <v>2</v>
      </c>
      <c r="H13">
        <v>4</v>
      </c>
      <c r="J13">
        <v>10</v>
      </c>
      <c r="K13" t="s">
        <v>1</v>
      </c>
      <c r="L13">
        <v>10</v>
      </c>
      <c r="N13">
        <v>167</v>
      </c>
      <c r="O13" t="s">
        <v>1</v>
      </c>
      <c r="P13">
        <v>153</v>
      </c>
      <c r="R13">
        <v>671</v>
      </c>
      <c r="S13" t="s">
        <v>1</v>
      </c>
      <c r="T13">
        <v>644</v>
      </c>
      <c r="V13">
        <v>27</v>
      </c>
      <c r="X13" s="87">
        <v>1</v>
      </c>
      <c r="Z13" s="98">
        <v>16.7</v>
      </c>
      <c r="AB13" s="87">
        <v>67.099999999999994</v>
      </c>
      <c r="AC13" s="87" t="s">
        <v>1</v>
      </c>
      <c r="AD13" s="87">
        <v>64.400000000000006</v>
      </c>
    </row>
    <row r="14" spans="1:30" ht="12.75" customHeight="1">
      <c r="A14" s="355">
        <v>7</v>
      </c>
      <c r="B14" t="s">
        <v>113</v>
      </c>
      <c r="D14">
        <v>10</v>
      </c>
      <c r="F14">
        <v>4</v>
      </c>
      <c r="G14">
        <v>0</v>
      </c>
      <c r="H14">
        <v>6</v>
      </c>
      <c r="J14">
        <v>8</v>
      </c>
      <c r="K14" t="s">
        <v>1</v>
      </c>
      <c r="L14">
        <v>12</v>
      </c>
      <c r="N14">
        <v>156</v>
      </c>
      <c r="O14" t="s">
        <v>1</v>
      </c>
      <c r="P14">
        <v>164</v>
      </c>
      <c r="R14">
        <v>598</v>
      </c>
      <c r="S14" t="s">
        <v>1</v>
      </c>
      <c r="T14">
        <v>627</v>
      </c>
      <c r="V14">
        <v>-29</v>
      </c>
      <c r="X14" s="87">
        <v>0.8</v>
      </c>
      <c r="Z14" s="98">
        <v>15.6</v>
      </c>
      <c r="AB14" s="87">
        <v>59.8</v>
      </c>
      <c r="AC14" s="87" t="s">
        <v>1</v>
      </c>
      <c r="AD14" s="87">
        <v>62.7</v>
      </c>
    </row>
    <row r="15" spans="1:30" ht="12.75" customHeight="1">
      <c r="A15" s="355">
        <v>8</v>
      </c>
      <c r="B15" t="s">
        <v>121</v>
      </c>
      <c r="D15">
        <v>10</v>
      </c>
      <c r="F15">
        <v>3</v>
      </c>
      <c r="G15">
        <v>1</v>
      </c>
      <c r="H15">
        <v>6</v>
      </c>
      <c r="J15">
        <v>7</v>
      </c>
      <c r="K15" t="s">
        <v>1</v>
      </c>
      <c r="L15">
        <v>13</v>
      </c>
      <c r="N15">
        <v>153</v>
      </c>
      <c r="O15" t="s">
        <v>1</v>
      </c>
      <c r="P15">
        <v>167</v>
      </c>
      <c r="R15">
        <v>577</v>
      </c>
      <c r="S15" t="s">
        <v>1</v>
      </c>
      <c r="T15">
        <v>585</v>
      </c>
      <c r="V15">
        <v>-8</v>
      </c>
      <c r="X15" s="87">
        <v>0.7</v>
      </c>
      <c r="Z15" s="98">
        <v>15.3</v>
      </c>
      <c r="AB15" s="87">
        <v>57.7</v>
      </c>
      <c r="AC15" s="87" t="s">
        <v>1</v>
      </c>
      <c r="AD15" s="87">
        <v>58.5</v>
      </c>
    </row>
    <row r="16" spans="1:30" ht="12.75" customHeight="1">
      <c r="A16" s="355">
        <v>9</v>
      </c>
      <c r="B16" t="s">
        <v>133</v>
      </c>
      <c r="D16">
        <v>10</v>
      </c>
      <c r="F16">
        <v>2</v>
      </c>
      <c r="G16">
        <v>1</v>
      </c>
      <c r="H16">
        <v>7</v>
      </c>
      <c r="J16">
        <v>5</v>
      </c>
      <c r="K16" t="s">
        <v>1</v>
      </c>
      <c r="L16">
        <v>15</v>
      </c>
      <c r="N16">
        <v>148</v>
      </c>
      <c r="O16" t="s">
        <v>1</v>
      </c>
      <c r="P16">
        <v>172</v>
      </c>
      <c r="R16">
        <v>626</v>
      </c>
      <c r="S16" t="s">
        <v>1</v>
      </c>
      <c r="T16">
        <v>645</v>
      </c>
      <c r="V16">
        <v>-19</v>
      </c>
      <c r="X16" s="87">
        <v>0.5</v>
      </c>
      <c r="Z16" s="98">
        <v>14.8</v>
      </c>
      <c r="AB16" s="87">
        <v>62.6</v>
      </c>
      <c r="AC16" s="87" t="s">
        <v>1</v>
      </c>
      <c r="AD16" s="87">
        <v>64.5</v>
      </c>
    </row>
    <row r="17" spans="1:30" ht="12.75" customHeight="1">
      <c r="A17" s="355">
        <v>10</v>
      </c>
      <c r="B17" t="s">
        <v>127</v>
      </c>
      <c r="D17">
        <v>10</v>
      </c>
      <c r="F17">
        <v>2</v>
      </c>
      <c r="G17">
        <v>0</v>
      </c>
      <c r="H17">
        <v>8</v>
      </c>
      <c r="J17">
        <v>4</v>
      </c>
      <c r="K17" t="s">
        <v>1</v>
      </c>
      <c r="L17">
        <v>16</v>
      </c>
      <c r="N17">
        <v>128</v>
      </c>
      <c r="O17" t="s">
        <v>1</v>
      </c>
      <c r="P17">
        <v>192</v>
      </c>
      <c r="R17">
        <v>535</v>
      </c>
      <c r="S17" t="s">
        <v>1</v>
      </c>
      <c r="T17">
        <v>636</v>
      </c>
      <c r="V17">
        <v>-101</v>
      </c>
      <c r="X17" s="87">
        <v>0.4</v>
      </c>
      <c r="Z17" s="98">
        <v>12.8</v>
      </c>
      <c r="AB17" s="87">
        <v>53.5</v>
      </c>
      <c r="AC17" s="87" t="s">
        <v>1</v>
      </c>
      <c r="AD17" s="87">
        <v>63.6</v>
      </c>
    </row>
    <row r="18" spans="1:30" ht="12.75" customHeight="1">
      <c r="A18" s="355">
        <v>11</v>
      </c>
      <c r="B18" t="s">
        <v>146</v>
      </c>
      <c r="D18">
        <v>10</v>
      </c>
      <c r="F18">
        <v>1</v>
      </c>
      <c r="G18">
        <v>0</v>
      </c>
      <c r="H18">
        <v>9</v>
      </c>
      <c r="J18">
        <v>2</v>
      </c>
      <c r="K18" t="s">
        <v>1</v>
      </c>
      <c r="L18">
        <v>18</v>
      </c>
      <c r="N18">
        <v>85</v>
      </c>
      <c r="O18" t="s">
        <v>1</v>
      </c>
      <c r="P18">
        <v>235</v>
      </c>
      <c r="R18">
        <v>391</v>
      </c>
      <c r="S18" t="s">
        <v>1</v>
      </c>
      <c r="T18">
        <v>748</v>
      </c>
      <c r="V18">
        <v>-357</v>
      </c>
      <c r="X18" s="87">
        <v>0.2</v>
      </c>
      <c r="Z18" s="98">
        <v>8.5</v>
      </c>
      <c r="AB18" s="87">
        <v>39.1</v>
      </c>
      <c r="AC18" s="87" t="s">
        <v>1</v>
      </c>
      <c r="AD18" s="87">
        <v>74.8</v>
      </c>
    </row>
    <row r="19" spans="1:30" ht="12.75" customHeight="1">
      <c r="X19" s="87"/>
      <c r="Z19" s="98"/>
      <c r="AB19" s="87"/>
      <c r="AC19" s="87"/>
      <c r="AD19" s="87"/>
    </row>
    <row r="20" spans="1:30" ht="12.75" customHeight="1">
      <c r="X20" s="87"/>
      <c r="Z20" s="98"/>
      <c r="AB20" s="87"/>
      <c r="AC20" s="87"/>
      <c r="AD20" s="87"/>
    </row>
    <row r="26" spans="1:30">
      <c r="C26" s="2"/>
      <c r="M26" s="1"/>
    </row>
    <row r="27" spans="1:30">
      <c r="C27" s="2"/>
      <c r="M27" s="1"/>
    </row>
    <row r="28" spans="1:30">
      <c r="C28" s="2"/>
      <c r="M28" s="1"/>
    </row>
    <row r="29" spans="1:30">
      <c r="C29" s="2"/>
      <c r="M29" s="1"/>
    </row>
    <row r="30" spans="1:30">
      <c r="C30" s="2"/>
      <c r="M30" s="1"/>
    </row>
    <row r="31" spans="1:30">
      <c r="C31" s="2"/>
      <c r="M31" s="1"/>
    </row>
    <row r="32" spans="1:30">
      <c r="C32" s="2"/>
      <c r="M32" s="1"/>
    </row>
    <row r="33" spans="3:13">
      <c r="C33" s="2"/>
      <c r="M33" s="1"/>
    </row>
    <row r="34" spans="3:13">
      <c r="C34" s="2"/>
      <c r="M34" s="1"/>
    </row>
    <row r="35" spans="3:13">
      <c r="C35" s="2"/>
      <c r="M35" s="1"/>
    </row>
    <row r="36" spans="3:13">
      <c r="C36" s="2"/>
      <c r="M36" s="1"/>
    </row>
    <row r="37" spans="3:13">
      <c r="C37" s="2"/>
      <c r="M37" s="1"/>
    </row>
    <row r="38" spans="3:13">
      <c r="C38" s="2"/>
      <c r="M38" s="1"/>
    </row>
    <row r="39" spans="3:13">
      <c r="C39" s="2"/>
      <c r="M39" s="1"/>
    </row>
    <row r="40" spans="3:13">
      <c r="C40" s="2"/>
      <c r="M40" s="1"/>
    </row>
    <row r="41" spans="3:13">
      <c r="C41" s="2"/>
      <c r="M41" s="1"/>
    </row>
  </sheetData>
  <autoFilter ref="B7:AD20"/>
  <mergeCells count="2">
    <mergeCell ref="X4:AD4"/>
    <mergeCell ref="A2:AD2"/>
  </mergeCells>
  <phoneticPr fontId="0" type="noConversion"/>
  <pageMargins left="0.19685039370078741" right="0.19685039370078741" top="0.19685039370078741" bottom="0.98425196850393704" header="0.51181102362204722" footer="0.51181102362204722"/>
  <pageSetup paperSize="9" scale="95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/>
  <dimension ref="A1:U903"/>
  <sheetViews>
    <sheetView showGridLines="0" zoomScale="80" workbookViewId="0">
      <selection activeCell="A2" sqref="A2:Q2"/>
    </sheetView>
  </sheetViews>
  <sheetFormatPr baseColWidth="10" defaultRowHeight="12.75"/>
  <cols>
    <col min="1" max="1" width="5.28515625" style="1" bestFit="1" customWidth="1"/>
    <col min="2" max="2" width="5.7109375" bestFit="1" customWidth="1"/>
    <col min="3" max="3" width="5.140625" bestFit="1" customWidth="1"/>
    <col min="4" max="4" width="10.85546875" bestFit="1" customWidth="1"/>
    <col min="5" max="5" width="27.42578125" customWidth="1"/>
    <col min="6" max="6" width="1.7109375" style="3" bestFit="1" customWidth="1"/>
    <col min="7" max="7" width="27.5703125" customWidth="1"/>
    <col min="8" max="8" width="1.7109375" style="100" bestFit="1" customWidth="1"/>
    <col min="9" max="9" width="23.140625" hidden="1" customWidth="1"/>
    <col min="10" max="10" width="4" customWidth="1"/>
    <col min="11" max="11" width="23.85546875" bestFit="1" customWidth="1"/>
    <col min="12" max="12" width="1.5703125" bestFit="1" customWidth="1"/>
    <col min="13" max="13" width="24.140625" bestFit="1" customWidth="1"/>
    <col min="14" max="14" width="2.140625" customWidth="1"/>
    <col min="15" max="15" width="6.5703125" bestFit="1" customWidth="1"/>
    <col min="16" max="16" width="2" customWidth="1"/>
    <col min="17" max="17" width="6.5703125" bestFit="1" customWidth="1"/>
    <col min="18" max="18" width="4.5703125" customWidth="1"/>
    <col min="19" max="21" width="3" hidden="1" customWidth="1"/>
  </cols>
  <sheetData>
    <row r="1" spans="1:21" ht="24.95" customHeight="1" thickBot="1"/>
    <row r="2" spans="1:21" ht="32.25" customHeight="1" thickBot="1">
      <c r="A2" s="423" t="s">
        <v>10</v>
      </c>
      <c r="B2" s="424"/>
      <c r="C2" s="424"/>
      <c r="D2" s="424"/>
      <c r="E2" s="424"/>
      <c r="F2" s="424"/>
      <c r="G2" s="424"/>
      <c r="H2" s="424"/>
      <c r="I2" s="424"/>
      <c r="J2" s="424"/>
      <c r="K2" s="424"/>
      <c r="L2" s="424"/>
      <c r="M2" s="424"/>
      <c r="N2" s="424"/>
      <c r="O2" s="424"/>
      <c r="P2" s="424"/>
      <c r="Q2" s="425"/>
    </row>
    <row r="3" spans="1:21" s="53" customFormat="1" ht="12.75" customHeight="1" thickBot="1">
      <c r="A3" s="82"/>
      <c r="B3" s="55"/>
      <c r="C3" s="55"/>
      <c r="D3" s="55"/>
      <c r="E3" s="55"/>
      <c r="F3" s="55"/>
      <c r="G3" s="55"/>
      <c r="H3" s="103"/>
      <c r="I3" s="55"/>
      <c r="J3" s="55"/>
      <c r="K3" s="55"/>
      <c r="L3" s="55"/>
      <c r="M3" s="55"/>
      <c r="N3" s="55"/>
      <c r="O3" s="55"/>
      <c r="P3" s="55"/>
      <c r="Q3" s="55"/>
      <c r="S3"/>
      <c r="T3"/>
      <c r="U3"/>
    </row>
    <row r="4" spans="1:21" s="53" customFormat="1" ht="12.75" customHeight="1" thickBot="1">
      <c r="A4" s="82"/>
      <c r="B4" s="55"/>
      <c r="C4" s="55"/>
      <c r="D4" s="55"/>
      <c r="E4" s="55"/>
      <c r="F4" s="55"/>
      <c r="G4" s="60" t="s">
        <v>15</v>
      </c>
      <c r="H4" s="104"/>
      <c r="I4" s="60"/>
      <c r="J4" s="56"/>
      <c r="K4" s="58">
        <f>SUBTOTAL(9,Auswertung1_Einzelergebnisse)*2+SUBTOTAL(9,Auswertung2_Einzelergebnisse)</f>
        <v>795</v>
      </c>
      <c r="L4" s="56" t="s">
        <v>1</v>
      </c>
      <c r="M4" s="59">
        <f>SUBTOTAL(9,Auswertung3_Einzelergebnisse)*2+SUBTOTAL(9,Auswertung2_Einzelergebnisse)</f>
        <v>773</v>
      </c>
      <c r="N4" s="56"/>
      <c r="O4" s="56">
        <f>SUBTOTAL(9,O8:O889)</f>
        <v>2953</v>
      </c>
      <c r="P4" s="56" t="s">
        <v>1</v>
      </c>
      <c r="Q4" s="57">
        <f>SUBTOTAL(9,Q8:Q889)</f>
        <v>2975</v>
      </c>
      <c r="R4"/>
      <c r="S4"/>
      <c r="T4"/>
    </row>
    <row r="6" spans="1:21">
      <c r="A6" s="102" t="s">
        <v>32</v>
      </c>
      <c r="B6" s="76" t="s">
        <v>12</v>
      </c>
      <c r="C6" s="76" t="s">
        <v>13</v>
      </c>
      <c r="D6" s="76" t="s">
        <v>2</v>
      </c>
      <c r="E6" s="73" t="s">
        <v>25</v>
      </c>
      <c r="F6" s="95"/>
      <c r="G6" s="74" t="s">
        <v>26</v>
      </c>
      <c r="H6" s="105"/>
      <c r="I6" s="75" t="s">
        <v>16</v>
      </c>
      <c r="J6" s="77"/>
      <c r="K6" s="77"/>
      <c r="L6" s="77"/>
      <c r="M6" s="77"/>
      <c r="N6" s="77"/>
      <c r="O6" s="77"/>
      <c r="P6" s="77" t="s">
        <v>8</v>
      </c>
      <c r="Q6" s="78"/>
    </row>
    <row r="7" spans="1:21" ht="6.95" customHeight="1">
      <c r="A7" s="294"/>
      <c r="B7" s="1"/>
      <c r="C7" s="1"/>
      <c r="D7" s="1"/>
      <c r="E7" s="1"/>
      <c r="F7" s="1"/>
      <c r="G7" s="1"/>
      <c r="H7" s="106"/>
      <c r="I7" s="1"/>
    </row>
    <row r="8" spans="1:21">
      <c r="A8" s="375">
        <v>1</v>
      </c>
      <c r="B8" s="68">
        <v>1</v>
      </c>
      <c r="C8">
        <v>1</v>
      </c>
      <c r="D8" s="81">
        <v>31696</v>
      </c>
      <c r="E8" s="2" t="s">
        <v>74</v>
      </c>
      <c r="F8" s="94" t="s">
        <v>0</v>
      </c>
      <c r="G8" s="2" t="s">
        <v>133</v>
      </c>
      <c r="H8" s="107">
        <v>0</v>
      </c>
      <c r="I8" s="2" t="s">
        <v>148</v>
      </c>
      <c r="K8" s="2" t="s">
        <v>77</v>
      </c>
      <c r="L8" t="s">
        <v>0</v>
      </c>
      <c r="M8" s="2" t="s">
        <v>136</v>
      </c>
      <c r="O8">
        <v>2</v>
      </c>
      <c r="P8" s="1" t="s">
        <v>1</v>
      </c>
      <c r="Q8">
        <v>3</v>
      </c>
      <c r="S8">
        <f>IF(O8&gt;Q8,1,0)</f>
        <v>0</v>
      </c>
      <c r="T8">
        <f>IF(ISNUMBER(Q8),IF(O8=Q8,1,0),0)</f>
        <v>0</v>
      </c>
      <c r="U8">
        <f>IF(O8&lt;Q8,1,0)</f>
        <v>1</v>
      </c>
    </row>
    <row r="9" spans="1:21">
      <c r="A9" s="375">
        <v>2</v>
      </c>
      <c r="B9" s="68">
        <v>1</v>
      </c>
      <c r="C9">
        <v>2</v>
      </c>
      <c r="D9" s="81">
        <v>31696</v>
      </c>
      <c r="E9" s="2" t="s">
        <v>74</v>
      </c>
      <c r="F9" s="94" t="s">
        <v>0</v>
      </c>
      <c r="G9" s="2" t="s">
        <v>133</v>
      </c>
      <c r="H9" s="107"/>
      <c r="I9" s="2" t="s">
        <v>148</v>
      </c>
      <c r="K9" s="2" t="s">
        <v>155</v>
      </c>
      <c r="L9" t="s">
        <v>0</v>
      </c>
      <c r="M9" s="2" t="s">
        <v>135</v>
      </c>
      <c r="O9">
        <v>4</v>
      </c>
      <c r="P9" s="1" t="s">
        <v>1</v>
      </c>
      <c r="Q9">
        <v>3</v>
      </c>
      <c r="S9">
        <f t="shared" ref="S9:S24" si="0">IF(O9&gt;Q9,1,0)</f>
        <v>1</v>
      </c>
      <c r="T9">
        <f t="shared" ref="T9:T24" si="1">IF(ISNUMBER(Q9),IF(O9=Q9,1,0),0)</f>
        <v>0</v>
      </c>
      <c r="U9">
        <f t="shared" ref="U9:U24" si="2">IF(O9&lt;Q9,1,0)</f>
        <v>0</v>
      </c>
    </row>
    <row r="10" spans="1:21">
      <c r="A10" s="375">
        <v>3</v>
      </c>
      <c r="B10" s="68">
        <v>1</v>
      </c>
      <c r="C10">
        <v>3</v>
      </c>
      <c r="D10" s="81">
        <v>31696</v>
      </c>
      <c r="E10" s="2" t="s">
        <v>74</v>
      </c>
      <c r="F10" s="94" t="s">
        <v>0</v>
      </c>
      <c r="G10" s="2" t="s">
        <v>133</v>
      </c>
      <c r="H10" s="107">
        <v>0</v>
      </c>
      <c r="I10" s="2" t="s">
        <v>148</v>
      </c>
      <c r="K10" s="2" t="s">
        <v>78</v>
      </c>
      <c r="L10" t="s">
        <v>0</v>
      </c>
      <c r="M10" s="2" t="s">
        <v>134</v>
      </c>
      <c r="O10">
        <v>3</v>
      </c>
      <c r="P10" s="1" t="s">
        <v>1</v>
      </c>
      <c r="Q10">
        <v>4</v>
      </c>
      <c r="S10">
        <f t="shared" si="0"/>
        <v>0</v>
      </c>
      <c r="T10">
        <f t="shared" si="1"/>
        <v>0</v>
      </c>
      <c r="U10">
        <f t="shared" si="2"/>
        <v>1</v>
      </c>
    </row>
    <row r="11" spans="1:21">
      <c r="A11" s="375">
        <v>4</v>
      </c>
      <c r="B11" s="68">
        <v>1</v>
      </c>
      <c r="C11">
        <v>4</v>
      </c>
      <c r="D11" s="81">
        <v>31696</v>
      </c>
      <c r="E11" s="2" t="s">
        <v>74</v>
      </c>
      <c r="F11" s="94" t="s">
        <v>0</v>
      </c>
      <c r="G11" s="2" t="s">
        <v>133</v>
      </c>
      <c r="H11" s="107"/>
      <c r="I11" s="2" t="s">
        <v>148</v>
      </c>
      <c r="K11" s="2" t="s">
        <v>75</v>
      </c>
      <c r="L11" t="s">
        <v>0</v>
      </c>
      <c r="M11" s="2" t="s">
        <v>137</v>
      </c>
      <c r="O11">
        <v>2</v>
      </c>
      <c r="P11" s="1" t="s">
        <v>1</v>
      </c>
      <c r="Q11">
        <v>2</v>
      </c>
      <c r="S11">
        <f t="shared" si="0"/>
        <v>0</v>
      </c>
      <c r="T11">
        <f t="shared" si="1"/>
        <v>1</v>
      </c>
      <c r="U11">
        <f t="shared" si="2"/>
        <v>0</v>
      </c>
    </row>
    <row r="12" spans="1:21">
      <c r="A12" s="375">
        <v>5</v>
      </c>
      <c r="B12" s="68">
        <v>1</v>
      </c>
      <c r="C12">
        <v>5</v>
      </c>
      <c r="D12" s="81">
        <v>31696</v>
      </c>
      <c r="E12" s="2" t="s">
        <v>74</v>
      </c>
      <c r="F12" s="94" t="s">
        <v>0</v>
      </c>
      <c r="G12" s="2" t="s">
        <v>133</v>
      </c>
      <c r="H12" s="107"/>
      <c r="I12" s="2" t="s">
        <v>148</v>
      </c>
      <c r="K12" s="2" t="s">
        <v>155</v>
      </c>
      <c r="L12" t="s">
        <v>0</v>
      </c>
      <c r="M12" s="2" t="s">
        <v>136</v>
      </c>
      <c r="O12">
        <v>5</v>
      </c>
      <c r="P12" s="1" t="s">
        <v>1</v>
      </c>
      <c r="Q12">
        <v>0</v>
      </c>
      <c r="S12">
        <f t="shared" si="0"/>
        <v>1</v>
      </c>
      <c r="T12">
        <f t="shared" si="1"/>
        <v>0</v>
      </c>
      <c r="U12">
        <f t="shared" si="2"/>
        <v>0</v>
      </c>
    </row>
    <row r="13" spans="1:21">
      <c r="A13" s="375">
        <v>6</v>
      </c>
      <c r="B13" s="68">
        <v>1</v>
      </c>
      <c r="C13">
        <v>6</v>
      </c>
      <c r="D13" s="81">
        <v>31696</v>
      </c>
      <c r="E13" s="2" t="s">
        <v>74</v>
      </c>
      <c r="F13" s="94" t="s">
        <v>0</v>
      </c>
      <c r="G13" s="2" t="s">
        <v>133</v>
      </c>
      <c r="H13" s="107"/>
      <c r="I13" s="2" t="s">
        <v>148</v>
      </c>
      <c r="K13" s="2" t="s">
        <v>78</v>
      </c>
      <c r="L13" t="s">
        <v>0</v>
      </c>
      <c r="M13" s="2" t="s">
        <v>135</v>
      </c>
      <c r="O13">
        <v>3</v>
      </c>
      <c r="P13" s="1" t="s">
        <v>1</v>
      </c>
      <c r="Q13">
        <v>3</v>
      </c>
      <c r="S13">
        <f t="shared" si="0"/>
        <v>0</v>
      </c>
      <c r="T13">
        <f t="shared" si="1"/>
        <v>1</v>
      </c>
      <c r="U13">
        <f t="shared" si="2"/>
        <v>0</v>
      </c>
    </row>
    <row r="14" spans="1:21">
      <c r="A14" s="375">
        <v>7</v>
      </c>
      <c r="B14" s="68">
        <v>1</v>
      </c>
      <c r="C14">
        <v>7</v>
      </c>
      <c r="D14" s="81">
        <v>31696</v>
      </c>
      <c r="E14" s="2" t="s">
        <v>74</v>
      </c>
      <c r="F14" s="94" t="s">
        <v>0</v>
      </c>
      <c r="G14" s="2" t="s">
        <v>133</v>
      </c>
      <c r="H14" s="107">
        <v>0</v>
      </c>
      <c r="I14" s="2" t="s">
        <v>148</v>
      </c>
      <c r="K14" s="2" t="s">
        <v>75</v>
      </c>
      <c r="L14" t="s">
        <v>0</v>
      </c>
      <c r="M14" s="2" t="s">
        <v>134</v>
      </c>
      <c r="O14">
        <v>3</v>
      </c>
      <c r="P14" s="1" t="s">
        <v>1</v>
      </c>
      <c r="Q14">
        <v>7</v>
      </c>
      <c r="S14">
        <f t="shared" si="0"/>
        <v>0</v>
      </c>
      <c r="T14">
        <f t="shared" si="1"/>
        <v>0</v>
      </c>
      <c r="U14">
        <f t="shared" si="2"/>
        <v>1</v>
      </c>
    </row>
    <row r="15" spans="1:21">
      <c r="A15" s="375">
        <v>8</v>
      </c>
      <c r="B15" s="68">
        <v>1</v>
      </c>
      <c r="C15">
        <v>8</v>
      </c>
      <c r="D15" s="81">
        <v>31696</v>
      </c>
      <c r="E15" s="2" t="s">
        <v>74</v>
      </c>
      <c r="F15" s="94" t="s">
        <v>0</v>
      </c>
      <c r="G15" s="2" t="s">
        <v>133</v>
      </c>
      <c r="H15" s="107"/>
      <c r="I15" s="2" t="s">
        <v>148</v>
      </c>
      <c r="K15" s="2" t="s">
        <v>77</v>
      </c>
      <c r="L15" t="s">
        <v>0</v>
      </c>
      <c r="M15" s="2" t="s">
        <v>137</v>
      </c>
      <c r="O15">
        <v>6</v>
      </c>
      <c r="P15" s="1" t="s">
        <v>1</v>
      </c>
      <c r="Q15">
        <v>4</v>
      </c>
      <c r="S15">
        <f t="shared" si="0"/>
        <v>1</v>
      </c>
      <c r="T15">
        <f t="shared" si="1"/>
        <v>0</v>
      </c>
      <c r="U15">
        <f t="shared" si="2"/>
        <v>0</v>
      </c>
    </row>
    <row r="16" spans="1:21">
      <c r="A16" s="375">
        <v>9</v>
      </c>
      <c r="B16" s="68">
        <v>1</v>
      </c>
      <c r="C16">
        <v>9</v>
      </c>
      <c r="D16" s="81">
        <v>31696</v>
      </c>
      <c r="E16" s="2" t="s">
        <v>74</v>
      </c>
      <c r="F16" s="94" t="s">
        <v>0</v>
      </c>
      <c r="G16" s="2" t="s">
        <v>133</v>
      </c>
      <c r="H16" s="107">
        <v>0</v>
      </c>
      <c r="I16" s="2" t="s">
        <v>148</v>
      </c>
      <c r="K16" s="2" t="s">
        <v>75</v>
      </c>
      <c r="L16" t="s">
        <v>0</v>
      </c>
      <c r="M16" s="2" t="s">
        <v>135</v>
      </c>
      <c r="O16">
        <v>4</v>
      </c>
      <c r="P16" s="1" t="s">
        <v>1</v>
      </c>
      <c r="Q16">
        <v>5</v>
      </c>
      <c r="S16">
        <f t="shared" si="0"/>
        <v>0</v>
      </c>
      <c r="T16">
        <f t="shared" si="1"/>
        <v>0</v>
      </c>
      <c r="U16">
        <f t="shared" si="2"/>
        <v>1</v>
      </c>
    </row>
    <row r="17" spans="1:21">
      <c r="A17" s="375">
        <v>10</v>
      </c>
      <c r="B17" s="68">
        <v>1</v>
      </c>
      <c r="C17">
        <v>10</v>
      </c>
      <c r="D17" s="81">
        <v>31696</v>
      </c>
      <c r="E17" s="2" t="s">
        <v>74</v>
      </c>
      <c r="F17" s="94" t="s">
        <v>0</v>
      </c>
      <c r="G17" s="2" t="s">
        <v>133</v>
      </c>
      <c r="H17" s="107">
        <v>0</v>
      </c>
      <c r="I17" s="2" t="s">
        <v>148</v>
      </c>
      <c r="K17" s="2" t="s">
        <v>78</v>
      </c>
      <c r="L17" t="s">
        <v>0</v>
      </c>
      <c r="M17" s="2" t="s">
        <v>136</v>
      </c>
      <c r="O17">
        <v>5</v>
      </c>
      <c r="P17" s="1" t="s">
        <v>1</v>
      </c>
      <c r="Q17">
        <v>8</v>
      </c>
      <c r="S17">
        <f t="shared" si="0"/>
        <v>0</v>
      </c>
      <c r="T17">
        <f t="shared" si="1"/>
        <v>0</v>
      </c>
      <c r="U17">
        <f t="shared" si="2"/>
        <v>1</v>
      </c>
    </row>
    <row r="18" spans="1:21">
      <c r="A18" s="375">
        <v>11</v>
      </c>
      <c r="B18" s="68">
        <v>1</v>
      </c>
      <c r="C18">
        <v>11</v>
      </c>
      <c r="D18" s="81">
        <v>31696</v>
      </c>
      <c r="E18" s="2" t="s">
        <v>74</v>
      </c>
      <c r="F18" s="94" t="s">
        <v>0</v>
      </c>
      <c r="G18" s="2" t="s">
        <v>133</v>
      </c>
      <c r="H18" s="107"/>
      <c r="I18" s="2" t="s">
        <v>148</v>
      </c>
      <c r="K18" s="2" t="s">
        <v>155</v>
      </c>
      <c r="L18" t="s">
        <v>0</v>
      </c>
      <c r="M18" s="2" t="s">
        <v>137</v>
      </c>
      <c r="O18">
        <v>5</v>
      </c>
      <c r="P18" s="1" t="s">
        <v>1</v>
      </c>
      <c r="Q18">
        <v>3</v>
      </c>
      <c r="S18">
        <f t="shared" si="0"/>
        <v>1</v>
      </c>
      <c r="T18">
        <f t="shared" si="1"/>
        <v>0</v>
      </c>
      <c r="U18">
        <f t="shared" si="2"/>
        <v>0</v>
      </c>
    </row>
    <row r="19" spans="1:21">
      <c r="A19" s="375">
        <v>12</v>
      </c>
      <c r="B19" s="68">
        <v>1</v>
      </c>
      <c r="C19">
        <v>12</v>
      </c>
      <c r="D19" s="81">
        <v>31696</v>
      </c>
      <c r="E19" s="2" t="s">
        <v>74</v>
      </c>
      <c r="F19" s="94" t="s">
        <v>0</v>
      </c>
      <c r="G19" s="2" t="s">
        <v>133</v>
      </c>
      <c r="H19" s="107"/>
      <c r="I19" s="2" t="s">
        <v>148</v>
      </c>
      <c r="K19" s="2" t="s">
        <v>77</v>
      </c>
      <c r="L19" t="s">
        <v>0</v>
      </c>
      <c r="M19" s="2" t="s">
        <v>134</v>
      </c>
      <c r="O19">
        <v>6</v>
      </c>
      <c r="P19" s="1" t="s">
        <v>1</v>
      </c>
      <c r="Q19">
        <v>3</v>
      </c>
      <c r="S19">
        <f t="shared" si="0"/>
        <v>1</v>
      </c>
      <c r="T19">
        <f t="shared" si="1"/>
        <v>0</v>
      </c>
      <c r="U19">
        <f t="shared" si="2"/>
        <v>0</v>
      </c>
    </row>
    <row r="20" spans="1:21">
      <c r="A20" s="375">
        <v>13</v>
      </c>
      <c r="B20" s="68">
        <v>1</v>
      </c>
      <c r="C20">
        <v>13</v>
      </c>
      <c r="D20" s="81">
        <v>31696</v>
      </c>
      <c r="E20" s="2" t="s">
        <v>74</v>
      </c>
      <c r="F20" s="94" t="s">
        <v>0</v>
      </c>
      <c r="G20" s="2" t="s">
        <v>133</v>
      </c>
      <c r="H20" s="107"/>
      <c r="I20" s="2" t="s">
        <v>148</v>
      </c>
      <c r="K20" s="2" t="s">
        <v>77</v>
      </c>
      <c r="L20" t="s">
        <v>0</v>
      </c>
      <c r="M20" s="2" t="s">
        <v>135</v>
      </c>
      <c r="O20">
        <v>5</v>
      </c>
      <c r="P20" s="1" t="s">
        <v>1</v>
      </c>
      <c r="Q20">
        <v>3</v>
      </c>
      <c r="S20">
        <f t="shared" si="0"/>
        <v>1</v>
      </c>
      <c r="T20">
        <f t="shared" si="1"/>
        <v>0</v>
      </c>
      <c r="U20">
        <f t="shared" si="2"/>
        <v>0</v>
      </c>
    </row>
    <row r="21" spans="1:21">
      <c r="A21" s="375">
        <v>14</v>
      </c>
      <c r="B21" s="68">
        <v>1</v>
      </c>
      <c r="C21">
        <v>14</v>
      </c>
      <c r="D21" s="81">
        <v>31696</v>
      </c>
      <c r="E21" s="2" t="s">
        <v>74</v>
      </c>
      <c r="F21" s="94" t="s">
        <v>0</v>
      </c>
      <c r="G21" s="2" t="s">
        <v>133</v>
      </c>
      <c r="H21" s="107"/>
      <c r="I21" s="2" t="s">
        <v>148</v>
      </c>
      <c r="K21" s="2" t="s">
        <v>75</v>
      </c>
      <c r="L21" t="s">
        <v>0</v>
      </c>
      <c r="M21" s="2" t="s">
        <v>136</v>
      </c>
      <c r="O21">
        <v>5</v>
      </c>
      <c r="P21" s="1" t="s">
        <v>1</v>
      </c>
      <c r="Q21">
        <v>2</v>
      </c>
      <c r="S21">
        <f t="shared" si="0"/>
        <v>1</v>
      </c>
      <c r="T21">
        <f t="shared" si="1"/>
        <v>0</v>
      </c>
      <c r="U21">
        <f t="shared" si="2"/>
        <v>0</v>
      </c>
    </row>
    <row r="22" spans="1:21">
      <c r="A22" s="375">
        <v>15</v>
      </c>
      <c r="B22" s="68">
        <v>1</v>
      </c>
      <c r="C22">
        <v>15</v>
      </c>
      <c r="D22" s="81">
        <v>31696</v>
      </c>
      <c r="E22" s="2" t="s">
        <v>74</v>
      </c>
      <c r="F22" s="94" t="s">
        <v>0</v>
      </c>
      <c r="G22" s="2" t="s">
        <v>133</v>
      </c>
      <c r="H22" s="107"/>
      <c r="I22" s="2" t="s">
        <v>148</v>
      </c>
      <c r="K22" s="2" t="s">
        <v>78</v>
      </c>
      <c r="L22" t="s">
        <v>0</v>
      </c>
      <c r="M22" s="2" t="s">
        <v>137</v>
      </c>
      <c r="O22">
        <v>8</v>
      </c>
      <c r="P22" s="1" t="s">
        <v>1</v>
      </c>
      <c r="Q22">
        <v>4</v>
      </c>
      <c r="S22">
        <f t="shared" si="0"/>
        <v>1</v>
      </c>
      <c r="T22">
        <f t="shared" si="1"/>
        <v>0</v>
      </c>
      <c r="U22">
        <f t="shared" si="2"/>
        <v>0</v>
      </c>
    </row>
    <row r="23" spans="1:21">
      <c r="A23" s="375">
        <v>16</v>
      </c>
      <c r="B23" s="68">
        <v>1</v>
      </c>
      <c r="C23">
        <v>16</v>
      </c>
      <c r="D23" s="81">
        <v>31696</v>
      </c>
      <c r="E23" s="2" t="s">
        <v>74</v>
      </c>
      <c r="F23" s="94" t="s">
        <v>0</v>
      </c>
      <c r="G23" s="2" t="s">
        <v>133</v>
      </c>
      <c r="H23" s="107"/>
      <c r="I23" s="2" t="s">
        <v>148</v>
      </c>
      <c r="K23" s="2" t="s">
        <v>155</v>
      </c>
      <c r="L23" t="s">
        <v>0</v>
      </c>
      <c r="M23" s="2" t="s">
        <v>134</v>
      </c>
      <c r="O23">
        <v>2</v>
      </c>
      <c r="P23" s="1" t="s">
        <v>1</v>
      </c>
      <c r="Q23">
        <v>2</v>
      </c>
      <c r="S23">
        <f t="shared" si="0"/>
        <v>0</v>
      </c>
      <c r="T23">
        <f t="shared" si="1"/>
        <v>1</v>
      </c>
      <c r="U23">
        <f t="shared" si="2"/>
        <v>0</v>
      </c>
    </row>
    <row r="24" spans="1:21">
      <c r="A24" s="375">
        <v>17</v>
      </c>
      <c r="B24" s="68">
        <v>2</v>
      </c>
      <c r="C24">
        <v>1</v>
      </c>
      <c r="D24" s="81">
        <v>31710</v>
      </c>
      <c r="E24" s="2" t="s">
        <v>127</v>
      </c>
      <c r="F24" s="94" t="s">
        <v>0</v>
      </c>
      <c r="G24" s="2" t="s">
        <v>74</v>
      </c>
      <c r="H24" s="107"/>
      <c r="I24" s="2" t="s">
        <v>148</v>
      </c>
      <c r="K24" s="2" t="s">
        <v>128</v>
      </c>
      <c r="L24" t="s">
        <v>0</v>
      </c>
      <c r="M24" s="2" t="s">
        <v>78</v>
      </c>
      <c r="O24">
        <v>2</v>
      </c>
      <c r="P24" s="1" t="s">
        <v>1</v>
      </c>
      <c r="Q24">
        <v>2</v>
      </c>
      <c r="S24">
        <f t="shared" si="0"/>
        <v>0</v>
      </c>
      <c r="T24">
        <f t="shared" si="1"/>
        <v>1</v>
      </c>
      <c r="U24">
        <f t="shared" si="2"/>
        <v>0</v>
      </c>
    </row>
    <row r="25" spans="1:21">
      <c r="A25" s="375">
        <v>18</v>
      </c>
      <c r="B25" s="68">
        <v>2</v>
      </c>
      <c r="C25">
        <v>2</v>
      </c>
      <c r="D25" s="81">
        <v>31710</v>
      </c>
      <c r="E25" s="2" t="s">
        <v>127</v>
      </c>
      <c r="F25" s="94" t="s">
        <v>0</v>
      </c>
      <c r="G25" s="2" t="s">
        <v>74</v>
      </c>
      <c r="H25" s="107"/>
      <c r="I25" s="2" t="s">
        <v>148</v>
      </c>
      <c r="K25" s="2" t="s">
        <v>129</v>
      </c>
      <c r="L25" t="s">
        <v>0</v>
      </c>
      <c r="M25" s="2" t="s">
        <v>77</v>
      </c>
      <c r="O25">
        <v>3</v>
      </c>
      <c r="P25" s="1" t="s">
        <v>1</v>
      </c>
      <c r="Q25">
        <v>1</v>
      </c>
      <c r="S25">
        <f t="shared" ref="S25:S40" si="3">IF(O25&gt;Q25,1,0)</f>
        <v>1</v>
      </c>
      <c r="T25">
        <f t="shared" ref="T25:T40" si="4">IF(ISNUMBER(Q25),IF(O25=Q25,1,0),0)</f>
        <v>0</v>
      </c>
      <c r="U25">
        <f t="shared" ref="U25:U40" si="5">IF(O25&lt;Q25,1,0)</f>
        <v>0</v>
      </c>
    </row>
    <row r="26" spans="1:21">
      <c r="A26" s="375">
        <v>19</v>
      </c>
      <c r="B26" s="68">
        <v>2</v>
      </c>
      <c r="C26">
        <v>3</v>
      </c>
      <c r="D26" s="81">
        <v>31710</v>
      </c>
      <c r="E26" s="2" t="s">
        <v>127</v>
      </c>
      <c r="F26" s="94" t="s">
        <v>0</v>
      </c>
      <c r="G26" s="2" t="s">
        <v>74</v>
      </c>
      <c r="H26" s="107">
        <v>0</v>
      </c>
      <c r="I26" s="2" t="s">
        <v>148</v>
      </c>
      <c r="K26" s="2" t="s">
        <v>126</v>
      </c>
      <c r="L26" t="s">
        <v>0</v>
      </c>
      <c r="M26" s="2" t="s">
        <v>155</v>
      </c>
      <c r="O26">
        <v>0</v>
      </c>
      <c r="P26" s="1" t="s">
        <v>1</v>
      </c>
      <c r="Q26">
        <v>4</v>
      </c>
      <c r="S26">
        <f t="shared" si="3"/>
        <v>0</v>
      </c>
      <c r="T26">
        <f t="shared" si="4"/>
        <v>0</v>
      </c>
      <c r="U26">
        <f t="shared" si="5"/>
        <v>1</v>
      </c>
    </row>
    <row r="27" spans="1:21">
      <c r="A27" s="375">
        <v>20</v>
      </c>
      <c r="B27" s="68">
        <v>2</v>
      </c>
      <c r="C27">
        <v>4</v>
      </c>
      <c r="D27" s="81">
        <v>31710</v>
      </c>
      <c r="E27" s="2" t="s">
        <v>127</v>
      </c>
      <c r="F27" s="94" t="s">
        <v>0</v>
      </c>
      <c r="G27" s="2" t="s">
        <v>74</v>
      </c>
      <c r="H27" s="107"/>
      <c r="I27" s="2" t="s">
        <v>148</v>
      </c>
      <c r="K27" s="2" t="s">
        <v>131</v>
      </c>
      <c r="L27" t="s">
        <v>0</v>
      </c>
      <c r="M27" s="2" t="s">
        <v>75</v>
      </c>
      <c r="O27">
        <v>3</v>
      </c>
      <c r="P27" s="1" t="s">
        <v>1</v>
      </c>
      <c r="Q27">
        <v>0</v>
      </c>
      <c r="S27">
        <f t="shared" si="3"/>
        <v>1</v>
      </c>
      <c r="T27">
        <f t="shared" si="4"/>
        <v>0</v>
      </c>
      <c r="U27">
        <f t="shared" si="5"/>
        <v>0</v>
      </c>
    </row>
    <row r="28" spans="1:21">
      <c r="A28" s="375">
        <v>21</v>
      </c>
      <c r="B28" s="68">
        <v>2</v>
      </c>
      <c r="C28">
        <v>5</v>
      </c>
      <c r="D28" s="81">
        <v>31710</v>
      </c>
      <c r="E28" s="2" t="s">
        <v>127</v>
      </c>
      <c r="F28" s="94" t="s">
        <v>0</v>
      </c>
      <c r="G28" s="2" t="s">
        <v>74</v>
      </c>
      <c r="H28" s="107"/>
      <c r="I28" s="2" t="s">
        <v>148</v>
      </c>
      <c r="K28" s="2" t="s">
        <v>129</v>
      </c>
      <c r="L28" t="s">
        <v>0</v>
      </c>
      <c r="M28" s="2" t="s">
        <v>78</v>
      </c>
      <c r="O28">
        <v>4</v>
      </c>
      <c r="P28" s="1" t="s">
        <v>1</v>
      </c>
      <c r="Q28">
        <v>2</v>
      </c>
      <c r="S28">
        <f t="shared" si="3"/>
        <v>1</v>
      </c>
      <c r="T28">
        <f t="shared" si="4"/>
        <v>0</v>
      </c>
      <c r="U28">
        <f t="shared" si="5"/>
        <v>0</v>
      </c>
    </row>
    <row r="29" spans="1:21">
      <c r="A29" s="375">
        <v>22</v>
      </c>
      <c r="B29" s="68">
        <v>2</v>
      </c>
      <c r="C29">
        <v>6</v>
      </c>
      <c r="D29" s="81">
        <v>31710</v>
      </c>
      <c r="E29" s="2" t="s">
        <v>127</v>
      </c>
      <c r="F29" s="94" t="s">
        <v>0</v>
      </c>
      <c r="G29" s="2" t="s">
        <v>74</v>
      </c>
      <c r="H29" s="107">
        <v>0</v>
      </c>
      <c r="I29" s="2" t="s">
        <v>148</v>
      </c>
      <c r="K29" s="2" t="s">
        <v>126</v>
      </c>
      <c r="L29" t="s">
        <v>0</v>
      </c>
      <c r="M29" s="2" t="s">
        <v>77</v>
      </c>
      <c r="O29">
        <v>2</v>
      </c>
      <c r="P29" s="1" t="s">
        <v>1</v>
      </c>
      <c r="Q29">
        <v>5</v>
      </c>
      <c r="S29">
        <f t="shared" si="3"/>
        <v>0</v>
      </c>
      <c r="T29">
        <f t="shared" si="4"/>
        <v>0</v>
      </c>
      <c r="U29">
        <f t="shared" si="5"/>
        <v>1</v>
      </c>
    </row>
    <row r="30" spans="1:21">
      <c r="A30" s="375">
        <v>23</v>
      </c>
      <c r="B30" s="68">
        <v>2</v>
      </c>
      <c r="C30">
        <v>7</v>
      </c>
      <c r="D30" s="81">
        <v>31710</v>
      </c>
      <c r="E30" s="2" t="s">
        <v>127</v>
      </c>
      <c r="F30" s="94" t="s">
        <v>0</v>
      </c>
      <c r="G30" s="2" t="s">
        <v>74</v>
      </c>
      <c r="H30" s="107">
        <v>0</v>
      </c>
      <c r="I30" s="2" t="s">
        <v>148</v>
      </c>
      <c r="K30" s="2" t="s">
        <v>131</v>
      </c>
      <c r="L30" t="s">
        <v>0</v>
      </c>
      <c r="M30" s="2" t="s">
        <v>155</v>
      </c>
      <c r="O30">
        <v>1</v>
      </c>
      <c r="P30" s="1" t="s">
        <v>1</v>
      </c>
      <c r="Q30">
        <v>4</v>
      </c>
      <c r="S30">
        <f t="shared" si="3"/>
        <v>0</v>
      </c>
      <c r="T30">
        <f t="shared" si="4"/>
        <v>0</v>
      </c>
      <c r="U30">
        <f t="shared" si="5"/>
        <v>1</v>
      </c>
    </row>
    <row r="31" spans="1:21">
      <c r="A31" s="375">
        <v>24</v>
      </c>
      <c r="B31" s="68">
        <v>2</v>
      </c>
      <c r="C31">
        <v>8</v>
      </c>
      <c r="D31" s="81">
        <v>31710</v>
      </c>
      <c r="E31" s="2" t="s">
        <v>127</v>
      </c>
      <c r="F31" s="94" t="s">
        <v>0</v>
      </c>
      <c r="G31" s="2" t="s">
        <v>74</v>
      </c>
      <c r="H31" s="107">
        <v>0</v>
      </c>
      <c r="I31" s="2" t="s">
        <v>148</v>
      </c>
      <c r="K31" s="2" t="s">
        <v>128</v>
      </c>
      <c r="L31" t="s">
        <v>0</v>
      </c>
      <c r="M31" s="2" t="s">
        <v>75</v>
      </c>
      <c r="O31">
        <v>0</v>
      </c>
      <c r="P31" s="1" t="s">
        <v>1</v>
      </c>
      <c r="Q31">
        <v>6</v>
      </c>
      <c r="S31">
        <f t="shared" si="3"/>
        <v>0</v>
      </c>
      <c r="T31">
        <f t="shared" si="4"/>
        <v>0</v>
      </c>
      <c r="U31">
        <f t="shared" si="5"/>
        <v>1</v>
      </c>
    </row>
    <row r="32" spans="1:21">
      <c r="A32" s="375">
        <v>25</v>
      </c>
      <c r="B32" s="68">
        <v>2</v>
      </c>
      <c r="C32">
        <v>9</v>
      </c>
      <c r="D32" s="81">
        <v>31710</v>
      </c>
      <c r="E32" s="2" t="s">
        <v>127</v>
      </c>
      <c r="F32" s="94" t="s">
        <v>0</v>
      </c>
      <c r="G32" s="2" t="s">
        <v>74</v>
      </c>
      <c r="H32" s="107">
        <v>0</v>
      </c>
      <c r="I32" s="2" t="s">
        <v>148</v>
      </c>
      <c r="K32" s="2" t="s">
        <v>131</v>
      </c>
      <c r="L32" t="s">
        <v>0</v>
      </c>
      <c r="M32" s="2" t="s">
        <v>77</v>
      </c>
      <c r="O32">
        <v>4</v>
      </c>
      <c r="P32" s="1" t="s">
        <v>1</v>
      </c>
      <c r="Q32">
        <v>5</v>
      </c>
      <c r="S32">
        <f t="shared" si="3"/>
        <v>0</v>
      </c>
      <c r="T32">
        <f t="shared" si="4"/>
        <v>0</v>
      </c>
      <c r="U32">
        <f t="shared" si="5"/>
        <v>1</v>
      </c>
    </row>
    <row r="33" spans="1:21">
      <c r="A33" s="375">
        <v>26</v>
      </c>
      <c r="B33" s="68">
        <v>2</v>
      </c>
      <c r="C33">
        <v>10</v>
      </c>
      <c r="D33" s="81">
        <v>31710</v>
      </c>
      <c r="E33" s="2" t="s">
        <v>127</v>
      </c>
      <c r="F33" s="94" t="s">
        <v>0</v>
      </c>
      <c r="G33" s="2" t="s">
        <v>74</v>
      </c>
      <c r="H33" s="107">
        <v>0</v>
      </c>
      <c r="I33" s="2" t="s">
        <v>148</v>
      </c>
      <c r="K33" s="2" t="s">
        <v>126</v>
      </c>
      <c r="L33" t="s">
        <v>0</v>
      </c>
      <c r="M33" s="2" t="s">
        <v>78</v>
      </c>
      <c r="O33">
        <v>3</v>
      </c>
      <c r="P33" s="1" t="s">
        <v>1</v>
      </c>
      <c r="Q33">
        <v>4</v>
      </c>
      <c r="S33">
        <f t="shared" si="3"/>
        <v>0</v>
      </c>
      <c r="T33">
        <f t="shared" si="4"/>
        <v>0</v>
      </c>
      <c r="U33">
        <f t="shared" si="5"/>
        <v>1</v>
      </c>
    </row>
    <row r="34" spans="1:21">
      <c r="A34" s="375">
        <v>27</v>
      </c>
      <c r="B34" s="68">
        <v>2</v>
      </c>
      <c r="C34">
        <v>11</v>
      </c>
      <c r="D34" s="81">
        <v>31710</v>
      </c>
      <c r="E34" s="2" t="s">
        <v>127</v>
      </c>
      <c r="F34" s="94" t="s">
        <v>0</v>
      </c>
      <c r="G34" s="2" t="s">
        <v>74</v>
      </c>
      <c r="H34" s="107"/>
      <c r="I34" s="2" t="s">
        <v>148</v>
      </c>
      <c r="K34" s="2" t="s">
        <v>129</v>
      </c>
      <c r="L34" t="s">
        <v>0</v>
      </c>
      <c r="M34" s="2" t="s">
        <v>75</v>
      </c>
      <c r="O34">
        <v>6</v>
      </c>
      <c r="P34" s="1" t="s">
        <v>1</v>
      </c>
      <c r="Q34">
        <v>3</v>
      </c>
      <c r="S34">
        <f t="shared" si="3"/>
        <v>1</v>
      </c>
      <c r="T34">
        <f t="shared" si="4"/>
        <v>0</v>
      </c>
      <c r="U34">
        <f t="shared" si="5"/>
        <v>0</v>
      </c>
    </row>
    <row r="35" spans="1:21">
      <c r="A35" s="375">
        <v>28</v>
      </c>
      <c r="B35" s="68">
        <v>2</v>
      </c>
      <c r="C35">
        <v>12</v>
      </c>
      <c r="D35" s="81">
        <v>31710</v>
      </c>
      <c r="E35" s="2" t="s">
        <v>127</v>
      </c>
      <c r="F35" s="94" t="s">
        <v>0</v>
      </c>
      <c r="G35" s="2" t="s">
        <v>74</v>
      </c>
      <c r="H35" s="107">
        <v>0</v>
      </c>
      <c r="I35" s="2" t="s">
        <v>148</v>
      </c>
      <c r="K35" s="2" t="s">
        <v>128</v>
      </c>
      <c r="L35" t="s">
        <v>0</v>
      </c>
      <c r="M35" s="2" t="s">
        <v>155</v>
      </c>
      <c r="O35">
        <v>1</v>
      </c>
      <c r="P35" s="1" t="s">
        <v>1</v>
      </c>
      <c r="Q35">
        <v>4</v>
      </c>
      <c r="S35">
        <f t="shared" si="3"/>
        <v>0</v>
      </c>
      <c r="T35">
        <f t="shared" si="4"/>
        <v>0</v>
      </c>
      <c r="U35">
        <f t="shared" si="5"/>
        <v>1</v>
      </c>
    </row>
    <row r="36" spans="1:21">
      <c r="A36" s="375">
        <v>29</v>
      </c>
      <c r="B36" s="68">
        <v>2</v>
      </c>
      <c r="C36">
        <v>13</v>
      </c>
      <c r="D36" s="81">
        <v>31710</v>
      </c>
      <c r="E36" s="2" t="s">
        <v>127</v>
      </c>
      <c r="F36" s="94" t="s">
        <v>0</v>
      </c>
      <c r="G36" s="2" t="s">
        <v>74</v>
      </c>
      <c r="H36" s="107">
        <v>0</v>
      </c>
      <c r="I36" s="2" t="s">
        <v>148</v>
      </c>
      <c r="K36" s="2" t="s">
        <v>128</v>
      </c>
      <c r="L36" t="s">
        <v>0</v>
      </c>
      <c r="M36" s="2" t="s">
        <v>77</v>
      </c>
      <c r="O36">
        <v>0</v>
      </c>
      <c r="P36" s="1" t="s">
        <v>1</v>
      </c>
      <c r="Q36">
        <v>4</v>
      </c>
      <c r="S36">
        <f t="shared" si="3"/>
        <v>0</v>
      </c>
      <c r="T36">
        <f t="shared" si="4"/>
        <v>0</v>
      </c>
      <c r="U36">
        <f t="shared" si="5"/>
        <v>1</v>
      </c>
    </row>
    <row r="37" spans="1:21">
      <c r="A37" s="375">
        <v>30</v>
      </c>
      <c r="B37" s="68">
        <v>2</v>
      </c>
      <c r="C37">
        <v>14</v>
      </c>
      <c r="D37" s="81">
        <v>31710</v>
      </c>
      <c r="E37" s="2" t="s">
        <v>127</v>
      </c>
      <c r="F37" s="94" t="s">
        <v>0</v>
      </c>
      <c r="G37" s="2" t="s">
        <v>74</v>
      </c>
      <c r="H37" s="107">
        <v>0</v>
      </c>
      <c r="I37" s="2" t="s">
        <v>148</v>
      </c>
      <c r="K37" s="2" t="s">
        <v>131</v>
      </c>
      <c r="L37" t="s">
        <v>0</v>
      </c>
      <c r="M37" s="2" t="s">
        <v>78</v>
      </c>
      <c r="O37">
        <v>1</v>
      </c>
      <c r="P37" s="1" t="s">
        <v>1</v>
      </c>
      <c r="Q37">
        <v>3</v>
      </c>
      <c r="S37">
        <f t="shared" si="3"/>
        <v>0</v>
      </c>
      <c r="T37">
        <f t="shared" si="4"/>
        <v>0</v>
      </c>
      <c r="U37">
        <f t="shared" si="5"/>
        <v>1</v>
      </c>
    </row>
    <row r="38" spans="1:21">
      <c r="A38" s="375">
        <v>31</v>
      </c>
      <c r="B38" s="68">
        <v>2</v>
      </c>
      <c r="C38">
        <v>15</v>
      </c>
      <c r="D38" s="81">
        <v>31710</v>
      </c>
      <c r="E38" s="2" t="s">
        <v>127</v>
      </c>
      <c r="F38" s="94" t="s">
        <v>0</v>
      </c>
      <c r="G38" s="2" t="s">
        <v>74</v>
      </c>
      <c r="H38" s="107"/>
      <c r="I38" s="2" t="s">
        <v>148</v>
      </c>
      <c r="K38" s="2" t="s">
        <v>126</v>
      </c>
      <c r="L38" t="s">
        <v>0</v>
      </c>
      <c r="M38" s="2" t="s">
        <v>75</v>
      </c>
      <c r="O38">
        <v>2</v>
      </c>
      <c r="P38" s="1" t="s">
        <v>1</v>
      </c>
      <c r="Q38">
        <v>2</v>
      </c>
      <c r="S38">
        <f t="shared" si="3"/>
        <v>0</v>
      </c>
      <c r="T38">
        <f t="shared" si="4"/>
        <v>1</v>
      </c>
      <c r="U38">
        <f t="shared" si="5"/>
        <v>0</v>
      </c>
    </row>
    <row r="39" spans="1:21">
      <c r="A39" s="375">
        <v>32</v>
      </c>
      <c r="B39" s="68">
        <v>2</v>
      </c>
      <c r="C39">
        <v>16</v>
      </c>
      <c r="D39" s="81">
        <v>31710</v>
      </c>
      <c r="E39" s="2" t="s">
        <v>127</v>
      </c>
      <c r="F39" s="94" t="s">
        <v>0</v>
      </c>
      <c r="G39" s="2" t="s">
        <v>74</v>
      </c>
      <c r="H39" s="107"/>
      <c r="I39" s="2" t="s">
        <v>148</v>
      </c>
      <c r="K39" s="2" t="s">
        <v>129</v>
      </c>
      <c r="L39" t="s">
        <v>0</v>
      </c>
      <c r="M39" s="2" t="s">
        <v>155</v>
      </c>
      <c r="O39">
        <v>2</v>
      </c>
      <c r="P39" s="1" t="s">
        <v>1</v>
      </c>
      <c r="Q39">
        <v>1</v>
      </c>
      <c r="S39">
        <f t="shared" si="3"/>
        <v>1</v>
      </c>
      <c r="T39">
        <f t="shared" si="4"/>
        <v>0</v>
      </c>
      <c r="U39">
        <f t="shared" si="5"/>
        <v>0</v>
      </c>
    </row>
    <row r="40" spans="1:21">
      <c r="A40" s="375">
        <v>33</v>
      </c>
      <c r="B40" s="68">
        <v>3</v>
      </c>
      <c r="C40">
        <v>1</v>
      </c>
      <c r="D40" s="81">
        <v>31737</v>
      </c>
      <c r="E40" s="2" t="s">
        <v>168</v>
      </c>
      <c r="F40" s="94" t="s">
        <v>0</v>
      </c>
      <c r="G40" s="2" t="s">
        <v>86</v>
      </c>
      <c r="H40" s="107"/>
      <c r="I40" s="2" t="s">
        <v>148</v>
      </c>
      <c r="K40" s="2" t="s">
        <v>81</v>
      </c>
      <c r="L40" t="s">
        <v>0</v>
      </c>
      <c r="M40" s="2" t="s">
        <v>98</v>
      </c>
      <c r="O40">
        <v>3</v>
      </c>
      <c r="P40" s="1" t="s">
        <v>1</v>
      </c>
      <c r="Q40">
        <v>1</v>
      </c>
      <c r="S40">
        <f t="shared" si="3"/>
        <v>1</v>
      </c>
      <c r="T40">
        <f t="shared" si="4"/>
        <v>0</v>
      </c>
      <c r="U40">
        <f t="shared" si="5"/>
        <v>0</v>
      </c>
    </row>
    <row r="41" spans="1:21">
      <c r="A41" s="375">
        <v>34</v>
      </c>
      <c r="B41" s="68">
        <v>3</v>
      </c>
      <c r="C41">
        <v>2</v>
      </c>
      <c r="D41" s="81">
        <v>31737</v>
      </c>
      <c r="E41" s="2" t="s">
        <v>168</v>
      </c>
      <c r="F41" s="94" t="s">
        <v>0</v>
      </c>
      <c r="G41" s="2" t="s">
        <v>86</v>
      </c>
      <c r="H41" s="107"/>
      <c r="I41" s="2" t="s">
        <v>148</v>
      </c>
      <c r="K41" s="2" t="s">
        <v>82</v>
      </c>
      <c r="L41" t="s">
        <v>0</v>
      </c>
      <c r="M41" s="2" t="s">
        <v>89</v>
      </c>
      <c r="O41">
        <v>4</v>
      </c>
      <c r="P41" s="1" t="s">
        <v>1</v>
      </c>
      <c r="Q41">
        <v>4</v>
      </c>
      <c r="S41">
        <f t="shared" ref="S41:S56" si="6">IF(O41&gt;Q41,1,0)</f>
        <v>0</v>
      </c>
      <c r="T41">
        <f t="shared" ref="T41:T56" si="7">IF(ISNUMBER(Q41),IF(O41=Q41,1,0),0)</f>
        <v>1</v>
      </c>
      <c r="U41">
        <f t="shared" ref="U41:U56" si="8">IF(O41&lt;Q41,1,0)</f>
        <v>0</v>
      </c>
    </row>
    <row r="42" spans="1:21">
      <c r="A42" s="375">
        <v>35</v>
      </c>
      <c r="B42" s="68">
        <v>3</v>
      </c>
      <c r="C42">
        <v>3</v>
      </c>
      <c r="D42" s="81">
        <v>31737</v>
      </c>
      <c r="E42" s="2" t="s">
        <v>168</v>
      </c>
      <c r="F42" s="94" t="s">
        <v>0</v>
      </c>
      <c r="G42" s="2" t="s">
        <v>86</v>
      </c>
      <c r="H42" s="107">
        <v>0</v>
      </c>
      <c r="I42" s="2" t="s">
        <v>148</v>
      </c>
      <c r="K42" s="2" t="s">
        <v>84</v>
      </c>
      <c r="L42" t="s">
        <v>0</v>
      </c>
      <c r="M42" s="2" t="s">
        <v>88</v>
      </c>
      <c r="O42">
        <v>3</v>
      </c>
      <c r="P42" s="1" t="s">
        <v>1</v>
      </c>
      <c r="Q42">
        <v>4</v>
      </c>
      <c r="S42">
        <f t="shared" si="6"/>
        <v>0</v>
      </c>
      <c r="T42">
        <f t="shared" si="7"/>
        <v>0</v>
      </c>
      <c r="U42">
        <f t="shared" si="8"/>
        <v>1</v>
      </c>
    </row>
    <row r="43" spans="1:21">
      <c r="A43" s="375">
        <v>36</v>
      </c>
      <c r="B43" s="68">
        <v>3</v>
      </c>
      <c r="C43">
        <v>4</v>
      </c>
      <c r="D43" s="81">
        <v>31737</v>
      </c>
      <c r="E43" s="2" t="s">
        <v>168</v>
      </c>
      <c r="F43" s="94" t="s">
        <v>0</v>
      </c>
      <c r="G43" s="2" t="s">
        <v>86</v>
      </c>
      <c r="H43" s="107"/>
      <c r="I43" s="2" t="s">
        <v>148</v>
      </c>
      <c r="K43" s="2" t="s">
        <v>83</v>
      </c>
      <c r="L43" t="s">
        <v>0</v>
      </c>
      <c r="M43" s="2" t="s">
        <v>87</v>
      </c>
      <c r="O43">
        <v>7</v>
      </c>
      <c r="P43" s="1" t="s">
        <v>1</v>
      </c>
      <c r="Q43">
        <v>4</v>
      </c>
      <c r="S43">
        <f t="shared" si="6"/>
        <v>1</v>
      </c>
      <c r="T43">
        <f t="shared" si="7"/>
        <v>0</v>
      </c>
      <c r="U43">
        <f t="shared" si="8"/>
        <v>0</v>
      </c>
    </row>
    <row r="44" spans="1:21">
      <c r="A44" s="375">
        <v>37</v>
      </c>
      <c r="B44" s="68">
        <v>3</v>
      </c>
      <c r="C44">
        <v>5</v>
      </c>
      <c r="D44" s="81">
        <v>31737</v>
      </c>
      <c r="E44" s="2" t="s">
        <v>168</v>
      </c>
      <c r="F44" s="94" t="s">
        <v>0</v>
      </c>
      <c r="G44" s="2" t="s">
        <v>86</v>
      </c>
      <c r="H44" s="107">
        <v>0</v>
      </c>
      <c r="I44" s="2" t="s">
        <v>148</v>
      </c>
      <c r="K44" s="2" t="s">
        <v>82</v>
      </c>
      <c r="L44" t="s">
        <v>0</v>
      </c>
      <c r="M44" s="2" t="s">
        <v>98</v>
      </c>
      <c r="O44">
        <v>4</v>
      </c>
      <c r="P44" s="1" t="s">
        <v>1</v>
      </c>
      <c r="Q44">
        <v>6</v>
      </c>
      <c r="S44">
        <f t="shared" si="6"/>
        <v>0</v>
      </c>
      <c r="T44">
        <f t="shared" si="7"/>
        <v>0</v>
      </c>
      <c r="U44">
        <f t="shared" si="8"/>
        <v>1</v>
      </c>
    </row>
    <row r="45" spans="1:21">
      <c r="A45" s="375">
        <v>38</v>
      </c>
      <c r="B45" s="68">
        <v>3</v>
      </c>
      <c r="C45">
        <v>6</v>
      </c>
      <c r="D45" s="81">
        <v>31737</v>
      </c>
      <c r="E45" s="2" t="s">
        <v>168</v>
      </c>
      <c r="F45" s="94" t="s">
        <v>0</v>
      </c>
      <c r="G45" s="2" t="s">
        <v>86</v>
      </c>
      <c r="H45" s="107">
        <v>0</v>
      </c>
      <c r="I45" s="2" t="s">
        <v>148</v>
      </c>
      <c r="K45" s="2" t="s">
        <v>84</v>
      </c>
      <c r="L45" t="s">
        <v>0</v>
      </c>
      <c r="M45" s="2" t="s">
        <v>89</v>
      </c>
      <c r="O45">
        <v>2</v>
      </c>
      <c r="P45" s="1" t="s">
        <v>1</v>
      </c>
      <c r="Q45">
        <v>5</v>
      </c>
      <c r="S45">
        <f t="shared" si="6"/>
        <v>0</v>
      </c>
      <c r="T45">
        <f t="shared" si="7"/>
        <v>0</v>
      </c>
      <c r="U45">
        <f t="shared" si="8"/>
        <v>1</v>
      </c>
    </row>
    <row r="46" spans="1:21">
      <c r="A46" s="375">
        <v>39</v>
      </c>
      <c r="B46" s="68">
        <v>3</v>
      </c>
      <c r="C46">
        <v>7</v>
      </c>
      <c r="D46" s="81">
        <v>31737</v>
      </c>
      <c r="E46" s="2" t="s">
        <v>168</v>
      </c>
      <c r="F46" s="94" t="s">
        <v>0</v>
      </c>
      <c r="G46" s="2" t="s">
        <v>86</v>
      </c>
      <c r="H46" s="107"/>
      <c r="I46" s="2" t="s">
        <v>148</v>
      </c>
      <c r="K46" s="2" t="s">
        <v>83</v>
      </c>
      <c r="L46" t="s">
        <v>0</v>
      </c>
      <c r="M46" s="2" t="s">
        <v>88</v>
      </c>
      <c r="O46">
        <v>7</v>
      </c>
      <c r="P46" s="1" t="s">
        <v>1</v>
      </c>
      <c r="Q46">
        <v>3</v>
      </c>
      <c r="S46">
        <f t="shared" si="6"/>
        <v>1</v>
      </c>
      <c r="T46">
        <f t="shared" si="7"/>
        <v>0</v>
      </c>
      <c r="U46">
        <f t="shared" si="8"/>
        <v>0</v>
      </c>
    </row>
    <row r="47" spans="1:21">
      <c r="A47" s="375">
        <v>40</v>
      </c>
      <c r="B47" s="68">
        <v>3</v>
      </c>
      <c r="C47">
        <v>8</v>
      </c>
      <c r="D47" s="81">
        <v>31737</v>
      </c>
      <c r="E47" s="2" t="s">
        <v>168</v>
      </c>
      <c r="F47" s="94" t="s">
        <v>0</v>
      </c>
      <c r="G47" s="2" t="s">
        <v>86</v>
      </c>
      <c r="H47" s="107">
        <v>0</v>
      </c>
      <c r="I47" s="2" t="s">
        <v>148</v>
      </c>
      <c r="K47" s="2" t="s">
        <v>81</v>
      </c>
      <c r="L47" t="s">
        <v>0</v>
      </c>
      <c r="M47" s="2" t="s">
        <v>87</v>
      </c>
      <c r="O47">
        <v>6</v>
      </c>
      <c r="P47" s="1" t="s">
        <v>1</v>
      </c>
      <c r="Q47">
        <v>7</v>
      </c>
      <c r="S47">
        <f t="shared" si="6"/>
        <v>0</v>
      </c>
      <c r="T47">
        <f t="shared" si="7"/>
        <v>0</v>
      </c>
      <c r="U47">
        <f t="shared" si="8"/>
        <v>1</v>
      </c>
    </row>
    <row r="48" spans="1:21">
      <c r="A48" s="375">
        <v>41</v>
      </c>
      <c r="B48" s="68">
        <v>3</v>
      </c>
      <c r="C48">
        <v>9</v>
      </c>
      <c r="D48" s="81">
        <v>31737</v>
      </c>
      <c r="E48" s="2" t="s">
        <v>168</v>
      </c>
      <c r="F48" s="94" t="s">
        <v>0</v>
      </c>
      <c r="G48" s="2" t="s">
        <v>86</v>
      </c>
      <c r="H48" s="107"/>
      <c r="I48" s="2" t="s">
        <v>148</v>
      </c>
      <c r="K48" s="2" t="s">
        <v>83</v>
      </c>
      <c r="L48" t="s">
        <v>0</v>
      </c>
      <c r="M48" s="2" t="s">
        <v>89</v>
      </c>
      <c r="O48">
        <v>5</v>
      </c>
      <c r="P48" s="1" t="s">
        <v>1</v>
      </c>
      <c r="Q48">
        <v>4</v>
      </c>
      <c r="S48">
        <f t="shared" si="6"/>
        <v>1</v>
      </c>
      <c r="T48">
        <f t="shared" si="7"/>
        <v>0</v>
      </c>
      <c r="U48">
        <f t="shared" si="8"/>
        <v>0</v>
      </c>
    </row>
    <row r="49" spans="1:21">
      <c r="A49" s="375">
        <v>42</v>
      </c>
      <c r="B49" s="68">
        <v>3</v>
      </c>
      <c r="C49">
        <v>10</v>
      </c>
      <c r="D49" s="81">
        <v>31737</v>
      </c>
      <c r="E49" s="2" t="s">
        <v>168</v>
      </c>
      <c r="F49" s="94" t="s">
        <v>0</v>
      </c>
      <c r="G49" s="2" t="s">
        <v>86</v>
      </c>
      <c r="H49" s="107">
        <v>0</v>
      </c>
      <c r="I49" s="2" t="s">
        <v>148</v>
      </c>
      <c r="K49" s="2" t="s">
        <v>84</v>
      </c>
      <c r="L49" t="s">
        <v>0</v>
      </c>
      <c r="M49" s="2" t="s">
        <v>98</v>
      </c>
      <c r="O49">
        <v>1</v>
      </c>
      <c r="P49" s="1" t="s">
        <v>1</v>
      </c>
      <c r="Q49">
        <v>7</v>
      </c>
      <c r="S49">
        <f t="shared" si="6"/>
        <v>0</v>
      </c>
      <c r="T49">
        <f t="shared" si="7"/>
        <v>0</v>
      </c>
      <c r="U49">
        <f t="shared" si="8"/>
        <v>1</v>
      </c>
    </row>
    <row r="50" spans="1:21">
      <c r="A50" s="375">
        <v>43</v>
      </c>
      <c r="B50" s="68">
        <v>3</v>
      </c>
      <c r="C50">
        <v>11</v>
      </c>
      <c r="D50" s="81">
        <v>31737</v>
      </c>
      <c r="E50" s="2" t="s">
        <v>168</v>
      </c>
      <c r="F50" s="94" t="s">
        <v>0</v>
      </c>
      <c r="G50" s="2" t="s">
        <v>86</v>
      </c>
      <c r="H50" s="107"/>
      <c r="I50" s="2" t="s">
        <v>148</v>
      </c>
      <c r="K50" s="2" t="s">
        <v>82</v>
      </c>
      <c r="L50" t="s">
        <v>0</v>
      </c>
      <c r="M50" s="2" t="s">
        <v>87</v>
      </c>
      <c r="O50">
        <v>6</v>
      </c>
      <c r="P50" s="1" t="s">
        <v>1</v>
      </c>
      <c r="Q50">
        <v>3</v>
      </c>
      <c r="S50">
        <f t="shared" si="6"/>
        <v>1</v>
      </c>
      <c r="T50">
        <f t="shared" si="7"/>
        <v>0</v>
      </c>
      <c r="U50">
        <f t="shared" si="8"/>
        <v>0</v>
      </c>
    </row>
    <row r="51" spans="1:21">
      <c r="A51" s="375">
        <v>44</v>
      </c>
      <c r="B51" s="68">
        <v>3</v>
      </c>
      <c r="C51">
        <v>12</v>
      </c>
      <c r="D51" s="81">
        <v>31737</v>
      </c>
      <c r="E51" s="2" t="s">
        <v>168</v>
      </c>
      <c r="F51" s="94" t="s">
        <v>0</v>
      </c>
      <c r="G51" s="2" t="s">
        <v>86</v>
      </c>
      <c r="H51" s="107">
        <v>0</v>
      </c>
      <c r="I51" s="2" t="s">
        <v>148</v>
      </c>
      <c r="K51" s="2" t="s">
        <v>81</v>
      </c>
      <c r="L51" t="s">
        <v>0</v>
      </c>
      <c r="M51" s="2" t="s">
        <v>88</v>
      </c>
      <c r="O51">
        <v>3</v>
      </c>
      <c r="P51" s="1" t="s">
        <v>1</v>
      </c>
      <c r="Q51">
        <v>5</v>
      </c>
      <c r="S51">
        <f t="shared" si="6"/>
        <v>0</v>
      </c>
      <c r="T51">
        <f t="shared" si="7"/>
        <v>0</v>
      </c>
      <c r="U51">
        <f t="shared" si="8"/>
        <v>1</v>
      </c>
    </row>
    <row r="52" spans="1:21">
      <c r="A52" s="375">
        <v>45</v>
      </c>
      <c r="B52" s="68">
        <v>3</v>
      </c>
      <c r="C52">
        <v>13</v>
      </c>
      <c r="D52" s="81">
        <v>31737</v>
      </c>
      <c r="E52" s="2" t="s">
        <v>168</v>
      </c>
      <c r="F52" s="94" t="s">
        <v>0</v>
      </c>
      <c r="G52" s="2" t="s">
        <v>86</v>
      </c>
      <c r="H52" s="107">
        <v>0</v>
      </c>
      <c r="I52" s="2" t="s">
        <v>148</v>
      </c>
      <c r="K52" s="2" t="s">
        <v>81</v>
      </c>
      <c r="L52" t="s">
        <v>0</v>
      </c>
      <c r="M52" s="2" t="s">
        <v>89</v>
      </c>
      <c r="O52">
        <v>2</v>
      </c>
      <c r="P52" s="1" t="s">
        <v>1</v>
      </c>
      <c r="Q52">
        <v>5</v>
      </c>
      <c r="S52">
        <f t="shared" si="6"/>
        <v>0</v>
      </c>
      <c r="T52">
        <f t="shared" si="7"/>
        <v>0</v>
      </c>
      <c r="U52">
        <f t="shared" si="8"/>
        <v>1</v>
      </c>
    </row>
    <row r="53" spans="1:21">
      <c r="A53" s="375">
        <v>46</v>
      </c>
      <c r="B53" s="68">
        <v>3</v>
      </c>
      <c r="C53">
        <v>14</v>
      </c>
      <c r="D53" s="81">
        <v>31737</v>
      </c>
      <c r="E53" s="2" t="s">
        <v>168</v>
      </c>
      <c r="F53" s="94" t="s">
        <v>0</v>
      </c>
      <c r="G53" s="2" t="s">
        <v>86</v>
      </c>
      <c r="H53" s="107">
        <v>0</v>
      </c>
      <c r="I53" s="2" t="s">
        <v>148</v>
      </c>
      <c r="K53" s="2" t="s">
        <v>83</v>
      </c>
      <c r="L53" t="s">
        <v>0</v>
      </c>
      <c r="M53" s="2" t="s">
        <v>98</v>
      </c>
      <c r="O53">
        <v>5</v>
      </c>
      <c r="P53" s="1" t="s">
        <v>1</v>
      </c>
      <c r="Q53">
        <v>9</v>
      </c>
      <c r="S53">
        <f t="shared" si="6"/>
        <v>0</v>
      </c>
      <c r="T53">
        <f t="shared" si="7"/>
        <v>0</v>
      </c>
      <c r="U53">
        <f t="shared" si="8"/>
        <v>1</v>
      </c>
    </row>
    <row r="54" spans="1:21">
      <c r="A54" s="375">
        <v>47</v>
      </c>
      <c r="B54" s="68">
        <v>3</v>
      </c>
      <c r="C54">
        <v>15</v>
      </c>
      <c r="D54" s="81">
        <v>31737</v>
      </c>
      <c r="E54" s="2" t="s">
        <v>168</v>
      </c>
      <c r="F54" s="94" t="s">
        <v>0</v>
      </c>
      <c r="G54" s="2" t="s">
        <v>86</v>
      </c>
      <c r="H54" s="107">
        <v>0</v>
      </c>
      <c r="I54" s="2" t="s">
        <v>148</v>
      </c>
      <c r="K54" s="2" t="s">
        <v>84</v>
      </c>
      <c r="L54" t="s">
        <v>0</v>
      </c>
      <c r="M54" s="2" t="s">
        <v>87</v>
      </c>
      <c r="O54">
        <v>3</v>
      </c>
      <c r="P54" s="1" t="s">
        <v>1</v>
      </c>
      <c r="Q54">
        <v>4</v>
      </c>
      <c r="S54">
        <f t="shared" si="6"/>
        <v>0</v>
      </c>
      <c r="T54">
        <f t="shared" si="7"/>
        <v>0</v>
      </c>
      <c r="U54">
        <f t="shared" si="8"/>
        <v>1</v>
      </c>
    </row>
    <row r="55" spans="1:21">
      <c r="A55" s="375">
        <v>48</v>
      </c>
      <c r="B55" s="68">
        <v>3</v>
      </c>
      <c r="C55">
        <v>16</v>
      </c>
      <c r="D55" s="81">
        <v>31737</v>
      </c>
      <c r="E55" s="2" t="s">
        <v>168</v>
      </c>
      <c r="F55" s="94" t="s">
        <v>0</v>
      </c>
      <c r="G55" s="2" t="s">
        <v>86</v>
      </c>
      <c r="H55" s="107"/>
      <c r="I55" s="2" t="s">
        <v>148</v>
      </c>
      <c r="K55" s="2" t="s">
        <v>82</v>
      </c>
      <c r="L55" t="s">
        <v>0</v>
      </c>
      <c r="M55" s="2" t="s">
        <v>88</v>
      </c>
      <c r="O55">
        <v>6</v>
      </c>
      <c r="P55" s="1" t="s">
        <v>1</v>
      </c>
      <c r="Q55">
        <v>6</v>
      </c>
      <c r="S55">
        <f t="shared" si="6"/>
        <v>0</v>
      </c>
      <c r="T55">
        <f t="shared" si="7"/>
        <v>1</v>
      </c>
      <c r="U55">
        <f t="shared" si="8"/>
        <v>0</v>
      </c>
    </row>
    <row r="56" spans="1:21">
      <c r="A56" s="375">
        <v>49</v>
      </c>
      <c r="B56" s="68">
        <v>4</v>
      </c>
      <c r="C56">
        <v>1</v>
      </c>
      <c r="D56" s="81">
        <v>31738</v>
      </c>
      <c r="E56" s="2" t="s">
        <v>74</v>
      </c>
      <c r="F56" s="94" t="s">
        <v>0</v>
      </c>
      <c r="G56" s="2" t="s">
        <v>86</v>
      </c>
      <c r="H56" s="107"/>
      <c r="I56" s="2" t="s">
        <v>148</v>
      </c>
      <c r="K56" s="2" t="s">
        <v>77</v>
      </c>
      <c r="L56" t="s">
        <v>0</v>
      </c>
      <c r="M56" s="2" t="s">
        <v>98</v>
      </c>
      <c r="O56">
        <v>2</v>
      </c>
      <c r="P56" s="1" t="s">
        <v>1</v>
      </c>
      <c r="Q56">
        <v>2</v>
      </c>
      <c r="S56">
        <f t="shared" si="6"/>
        <v>0</v>
      </c>
      <c r="T56">
        <f t="shared" si="7"/>
        <v>1</v>
      </c>
      <c r="U56">
        <f t="shared" si="8"/>
        <v>0</v>
      </c>
    </row>
    <row r="57" spans="1:21">
      <c r="A57" s="375">
        <v>50</v>
      </c>
      <c r="B57" s="68">
        <v>4</v>
      </c>
      <c r="C57">
        <v>2</v>
      </c>
      <c r="D57" s="81">
        <v>31738</v>
      </c>
      <c r="E57" s="2" t="s">
        <v>74</v>
      </c>
      <c r="F57" s="94" t="s">
        <v>0</v>
      </c>
      <c r="G57" s="2" t="s">
        <v>86</v>
      </c>
      <c r="H57" s="107"/>
      <c r="I57" s="2" t="s">
        <v>148</v>
      </c>
      <c r="K57" s="2" t="s">
        <v>155</v>
      </c>
      <c r="L57" t="s">
        <v>0</v>
      </c>
      <c r="M57" s="2" t="s">
        <v>89</v>
      </c>
      <c r="O57">
        <v>3</v>
      </c>
      <c r="P57" s="1" t="s">
        <v>1</v>
      </c>
      <c r="Q57">
        <v>3</v>
      </c>
      <c r="S57">
        <f t="shared" ref="S57:S72" si="9">IF(O57&gt;Q57,1,0)</f>
        <v>0</v>
      </c>
      <c r="T57">
        <f t="shared" ref="T57:T72" si="10">IF(ISNUMBER(Q57),IF(O57=Q57,1,0),0)</f>
        <v>1</v>
      </c>
      <c r="U57">
        <f t="shared" ref="U57:U72" si="11">IF(O57&lt;Q57,1,0)</f>
        <v>0</v>
      </c>
    </row>
    <row r="58" spans="1:21">
      <c r="A58" s="375">
        <v>51</v>
      </c>
      <c r="B58" s="68">
        <v>4</v>
      </c>
      <c r="C58">
        <v>3</v>
      </c>
      <c r="D58" s="81">
        <v>31738</v>
      </c>
      <c r="E58" s="2" t="s">
        <v>74</v>
      </c>
      <c r="F58" s="94" t="s">
        <v>0</v>
      </c>
      <c r="G58" s="2" t="s">
        <v>86</v>
      </c>
      <c r="H58" s="107"/>
      <c r="I58" s="2" t="s">
        <v>148</v>
      </c>
      <c r="K58" s="2" t="s">
        <v>78</v>
      </c>
      <c r="L58" t="s">
        <v>0</v>
      </c>
      <c r="M58" s="2" t="s">
        <v>88</v>
      </c>
      <c r="O58">
        <v>5</v>
      </c>
      <c r="P58" s="1" t="s">
        <v>1</v>
      </c>
      <c r="Q58">
        <v>1</v>
      </c>
      <c r="S58">
        <f t="shared" si="9"/>
        <v>1</v>
      </c>
      <c r="T58">
        <f t="shared" si="10"/>
        <v>0</v>
      </c>
      <c r="U58">
        <f t="shared" si="11"/>
        <v>0</v>
      </c>
    </row>
    <row r="59" spans="1:21">
      <c r="A59" s="375">
        <v>52</v>
      </c>
      <c r="B59" s="68">
        <v>4</v>
      </c>
      <c r="C59">
        <v>4</v>
      </c>
      <c r="D59" s="81">
        <v>31738</v>
      </c>
      <c r="E59" s="2" t="s">
        <v>74</v>
      </c>
      <c r="F59" s="94" t="s">
        <v>0</v>
      </c>
      <c r="G59" s="2" t="s">
        <v>86</v>
      </c>
      <c r="H59" s="107"/>
      <c r="I59" s="2" t="s">
        <v>148</v>
      </c>
      <c r="K59" s="2" t="s">
        <v>75</v>
      </c>
      <c r="L59" t="s">
        <v>0</v>
      </c>
      <c r="M59" s="2" t="s">
        <v>87</v>
      </c>
      <c r="O59">
        <v>2</v>
      </c>
      <c r="P59" s="1" t="s">
        <v>1</v>
      </c>
      <c r="Q59">
        <v>2</v>
      </c>
      <c r="S59">
        <f t="shared" si="9"/>
        <v>0</v>
      </c>
      <c r="T59">
        <f t="shared" si="10"/>
        <v>1</v>
      </c>
      <c r="U59">
        <f t="shared" si="11"/>
        <v>0</v>
      </c>
    </row>
    <row r="60" spans="1:21">
      <c r="A60" s="375">
        <v>53</v>
      </c>
      <c r="B60" s="68">
        <v>4</v>
      </c>
      <c r="C60">
        <v>5</v>
      </c>
      <c r="D60" s="81">
        <v>31738</v>
      </c>
      <c r="E60" s="2" t="s">
        <v>74</v>
      </c>
      <c r="F60" s="94" t="s">
        <v>0</v>
      </c>
      <c r="G60" s="2" t="s">
        <v>86</v>
      </c>
      <c r="H60" s="107">
        <v>0</v>
      </c>
      <c r="I60" s="2" t="s">
        <v>148</v>
      </c>
      <c r="K60" s="2" t="s">
        <v>155</v>
      </c>
      <c r="L60" t="s">
        <v>0</v>
      </c>
      <c r="M60" s="2" t="s">
        <v>98</v>
      </c>
      <c r="O60">
        <v>4</v>
      </c>
      <c r="P60" s="1" t="s">
        <v>1</v>
      </c>
      <c r="Q60">
        <v>5</v>
      </c>
      <c r="S60">
        <f t="shared" si="9"/>
        <v>0</v>
      </c>
      <c r="T60">
        <f t="shared" si="10"/>
        <v>0</v>
      </c>
      <c r="U60">
        <f t="shared" si="11"/>
        <v>1</v>
      </c>
    </row>
    <row r="61" spans="1:21">
      <c r="A61" s="375">
        <v>54</v>
      </c>
      <c r="B61" s="68">
        <v>4</v>
      </c>
      <c r="C61">
        <v>6</v>
      </c>
      <c r="D61" s="81">
        <v>31738</v>
      </c>
      <c r="E61" s="2" t="s">
        <v>74</v>
      </c>
      <c r="F61" s="94" t="s">
        <v>0</v>
      </c>
      <c r="G61" s="2" t="s">
        <v>86</v>
      </c>
      <c r="H61" s="107">
        <v>0</v>
      </c>
      <c r="I61" s="2" t="s">
        <v>148</v>
      </c>
      <c r="K61" s="2" t="s">
        <v>78</v>
      </c>
      <c r="L61" t="s">
        <v>0</v>
      </c>
      <c r="M61" s="2" t="s">
        <v>89</v>
      </c>
      <c r="O61">
        <v>0</v>
      </c>
      <c r="P61" s="1" t="s">
        <v>1</v>
      </c>
      <c r="Q61">
        <v>1</v>
      </c>
      <c r="S61">
        <f t="shared" si="9"/>
        <v>0</v>
      </c>
      <c r="T61">
        <f t="shared" si="10"/>
        <v>0</v>
      </c>
      <c r="U61">
        <f t="shared" si="11"/>
        <v>1</v>
      </c>
    </row>
    <row r="62" spans="1:21">
      <c r="A62" s="375">
        <v>55</v>
      </c>
      <c r="B62" s="68">
        <v>4</v>
      </c>
      <c r="C62">
        <v>7</v>
      </c>
      <c r="D62" s="81">
        <v>31738</v>
      </c>
      <c r="E62" s="2" t="s">
        <v>74</v>
      </c>
      <c r="F62" s="94" t="s">
        <v>0</v>
      </c>
      <c r="G62" s="2" t="s">
        <v>86</v>
      </c>
      <c r="H62" s="107"/>
      <c r="I62" s="2" t="s">
        <v>148</v>
      </c>
      <c r="K62" s="2" t="s">
        <v>75</v>
      </c>
      <c r="L62" t="s">
        <v>0</v>
      </c>
      <c r="M62" s="2" t="s">
        <v>88</v>
      </c>
      <c r="O62">
        <v>8</v>
      </c>
      <c r="P62" s="1" t="s">
        <v>1</v>
      </c>
      <c r="Q62">
        <v>6</v>
      </c>
      <c r="S62">
        <f t="shared" si="9"/>
        <v>1</v>
      </c>
      <c r="T62">
        <f t="shared" si="10"/>
        <v>0</v>
      </c>
      <c r="U62">
        <f t="shared" si="11"/>
        <v>0</v>
      </c>
    </row>
    <row r="63" spans="1:21">
      <c r="A63" s="375">
        <v>56</v>
      </c>
      <c r="B63" s="68">
        <v>4</v>
      </c>
      <c r="C63">
        <v>8</v>
      </c>
      <c r="D63" s="81">
        <v>31738</v>
      </c>
      <c r="E63" s="2" t="s">
        <v>74</v>
      </c>
      <c r="F63" s="94" t="s">
        <v>0</v>
      </c>
      <c r="G63" s="2" t="s">
        <v>86</v>
      </c>
      <c r="H63" s="107"/>
      <c r="I63" s="2" t="s">
        <v>148</v>
      </c>
      <c r="K63" s="2" t="s">
        <v>77</v>
      </c>
      <c r="L63" t="s">
        <v>0</v>
      </c>
      <c r="M63" s="2" t="s">
        <v>87</v>
      </c>
      <c r="O63">
        <v>5</v>
      </c>
      <c r="P63" s="1" t="s">
        <v>1</v>
      </c>
      <c r="Q63">
        <v>4</v>
      </c>
      <c r="S63">
        <f t="shared" si="9"/>
        <v>1</v>
      </c>
      <c r="T63">
        <f t="shared" si="10"/>
        <v>0</v>
      </c>
      <c r="U63">
        <f t="shared" si="11"/>
        <v>0</v>
      </c>
    </row>
    <row r="64" spans="1:21">
      <c r="A64" s="375">
        <v>57</v>
      </c>
      <c r="B64" s="68">
        <v>4</v>
      </c>
      <c r="C64">
        <v>9</v>
      </c>
      <c r="D64" s="81">
        <v>31738</v>
      </c>
      <c r="E64" s="2" t="s">
        <v>74</v>
      </c>
      <c r="F64" s="94" t="s">
        <v>0</v>
      </c>
      <c r="G64" s="2" t="s">
        <v>86</v>
      </c>
      <c r="H64" s="107"/>
      <c r="I64" s="2" t="s">
        <v>148</v>
      </c>
      <c r="K64" s="2" t="s">
        <v>75</v>
      </c>
      <c r="L64" t="s">
        <v>0</v>
      </c>
      <c r="M64" s="2" t="s">
        <v>89</v>
      </c>
      <c r="O64">
        <v>3</v>
      </c>
      <c r="P64" s="1" t="s">
        <v>1</v>
      </c>
      <c r="Q64">
        <v>3</v>
      </c>
      <c r="S64">
        <f t="shared" si="9"/>
        <v>0</v>
      </c>
      <c r="T64">
        <f t="shared" si="10"/>
        <v>1</v>
      </c>
      <c r="U64">
        <f t="shared" si="11"/>
        <v>0</v>
      </c>
    </row>
    <row r="65" spans="1:21">
      <c r="A65" s="375">
        <v>58</v>
      </c>
      <c r="B65" s="68">
        <v>4</v>
      </c>
      <c r="C65">
        <v>10</v>
      </c>
      <c r="D65" s="81">
        <v>31738</v>
      </c>
      <c r="E65" s="2" t="s">
        <v>74</v>
      </c>
      <c r="F65" s="94" t="s">
        <v>0</v>
      </c>
      <c r="G65" s="2" t="s">
        <v>86</v>
      </c>
      <c r="H65" s="107">
        <v>0</v>
      </c>
      <c r="I65" s="2" t="s">
        <v>148</v>
      </c>
      <c r="K65" s="2" t="s">
        <v>78</v>
      </c>
      <c r="L65" t="s">
        <v>0</v>
      </c>
      <c r="M65" s="2" t="s">
        <v>98</v>
      </c>
      <c r="O65">
        <v>3</v>
      </c>
      <c r="P65" s="1" t="s">
        <v>1</v>
      </c>
      <c r="Q65">
        <v>8</v>
      </c>
      <c r="S65">
        <f t="shared" si="9"/>
        <v>0</v>
      </c>
      <c r="T65">
        <f t="shared" si="10"/>
        <v>0</v>
      </c>
      <c r="U65">
        <f t="shared" si="11"/>
        <v>1</v>
      </c>
    </row>
    <row r="66" spans="1:21">
      <c r="A66" s="375">
        <v>59</v>
      </c>
      <c r="B66" s="68">
        <v>4</v>
      </c>
      <c r="C66">
        <v>11</v>
      </c>
      <c r="D66" s="81">
        <v>31738</v>
      </c>
      <c r="E66" s="2" t="s">
        <v>74</v>
      </c>
      <c r="F66" s="94" t="s">
        <v>0</v>
      </c>
      <c r="G66" s="2" t="s">
        <v>86</v>
      </c>
      <c r="H66" s="107"/>
      <c r="I66" s="2" t="s">
        <v>148</v>
      </c>
      <c r="K66" s="2" t="s">
        <v>155</v>
      </c>
      <c r="L66" t="s">
        <v>0</v>
      </c>
      <c r="M66" s="2" t="s">
        <v>87</v>
      </c>
      <c r="O66">
        <v>4</v>
      </c>
      <c r="P66" s="1" t="s">
        <v>1</v>
      </c>
      <c r="Q66">
        <v>3</v>
      </c>
      <c r="S66">
        <f t="shared" si="9"/>
        <v>1</v>
      </c>
      <c r="T66">
        <f t="shared" si="10"/>
        <v>0</v>
      </c>
      <c r="U66">
        <f t="shared" si="11"/>
        <v>0</v>
      </c>
    </row>
    <row r="67" spans="1:21">
      <c r="A67" s="375">
        <v>60</v>
      </c>
      <c r="B67" s="68">
        <v>4</v>
      </c>
      <c r="C67">
        <v>12</v>
      </c>
      <c r="D67" s="81">
        <v>31738</v>
      </c>
      <c r="E67" s="2" t="s">
        <v>74</v>
      </c>
      <c r="F67" s="94" t="s">
        <v>0</v>
      </c>
      <c r="G67" s="2" t="s">
        <v>86</v>
      </c>
      <c r="H67" s="107"/>
      <c r="I67" s="2" t="s">
        <v>148</v>
      </c>
      <c r="K67" s="2" t="s">
        <v>77</v>
      </c>
      <c r="L67" t="s">
        <v>0</v>
      </c>
      <c r="M67" s="2" t="s">
        <v>88</v>
      </c>
      <c r="O67">
        <v>8</v>
      </c>
      <c r="P67" s="1" t="s">
        <v>1</v>
      </c>
      <c r="Q67">
        <v>7</v>
      </c>
      <c r="S67">
        <f t="shared" si="9"/>
        <v>1</v>
      </c>
      <c r="T67">
        <f t="shared" si="10"/>
        <v>0</v>
      </c>
      <c r="U67">
        <f t="shared" si="11"/>
        <v>0</v>
      </c>
    </row>
    <row r="68" spans="1:21">
      <c r="A68" s="375">
        <v>61</v>
      </c>
      <c r="B68" s="68">
        <v>4</v>
      </c>
      <c r="C68">
        <v>13</v>
      </c>
      <c r="D68" s="81">
        <v>31738</v>
      </c>
      <c r="E68" s="2" t="s">
        <v>74</v>
      </c>
      <c r="F68" s="94" t="s">
        <v>0</v>
      </c>
      <c r="G68" s="2" t="s">
        <v>86</v>
      </c>
      <c r="H68" s="107"/>
      <c r="I68" s="2" t="s">
        <v>148</v>
      </c>
      <c r="K68" s="2" t="s">
        <v>77</v>
      </c>
      <c r="L68" t="s">
        <v>0</v>
      </c>
      <c r="M68" s="2" t="s">
        <v>89</v>
      </c>
      <c r="O68">
        <v>6</v>
      </c>
      <c r="P68" s="1" t="s">
        <v>1</v>
      </c>
      <c r="Q68">
        <v>3</v>
      </c>
      <c r="S68">
        <f t="shared" si="9"/>
        <v>1</v>
      </c>
      <c r="T68">
        <f t="shared" si="10"/>
        <v>0</v>
      </c>
      <c r="U68">
        <f t="shared" si="11"/>
        <v>0</v>
      </c>
    </row>
    <row r="69" spans="1:21">
      <c r="A69" s="375">
        <v>62</v>
      </c>
      <c r="B69" s="68">
        <v>4</v>
      </c>
      <c r="C69">
        <v>14</v>
      </c>
      <c r="D69" s="81">
        <v>31738</v>
      </c>
      <c r="E69" s="2" t="s">
        <v>74</v>
      </c>
      <c r="F69" s="94" t="s">
        <v>0</v>
      </c>
      <c r="G69" s="2" t="s">
        <v>86</v>
      </c>
      <c r="H69" s="107">
        <v>0</v>
      </c>
      <c r="I69" s="2" t="s">
        <v>148</v>
      </c>
      <c r="K69" s="2" t="s">
        <v>75</v>
      </c>
      <c r="L69" t="s">
        <v>0</v>
      </c>
      <c r="M69" s="2" t="s">
        <v>98</v>
      </c>
      <c r="O69">
        <v>1</v>
      </c>
      <c r="P69" s="1" t="s">
        <v>1</v>
      </c>
      <c r="Q69">
        <v>2</v>
      </c>
      <c r="S69">
        <f t="shared" si="9"/>
        <v>0</v>
      </c>
      <c r="T69">
        <f t="shared" si="10"/>
        <v>0</v>
      </c>
      <c r="U69">
        <f t="shared" si="11"/>
        <v>1</v>
      </c>
    </row>
    <row r="70" spans="1:21">
      <c r="A70" s="375">
        <v>63</v>
      </c>
      <c r="B70" s="68">
        <v>4</v>
      </c>
      <c r="C70">
        <v>15</v>
      </c>
      <c r="D70" s="81">
        <v>31738</v>
      </c>
      <c r="E70" s="2" t="s">
        <v>74</v>
      </c>
      <c r="F70" s="94" t="s">
        <v>0</v>
      </c>
      <c r="G70" s="2" t="s">
        <v>86</v>
      </c>
      <c r="H70" s="107"/>
      <c r="I70" s="2" t="s">
        <v>148</v>
      </c>
      <c r="K70" s="2" t="s">
        <v>78</v>
      </c>
      <c r="L70" t="s">
        <v>0</v>
      </c>
      <c r="M70" s="2" t="s">
        <v>87</v>
      </c>
      <c r="O70">
        <v>9</v>
      </c>
      <c r="P70" s="1" t="s">
        <v>1</v>
      </c>
      <c r="Q70">
        <v>6</v>
      </c>
      <c r="S70">
        <f t="shared" si="9"/>
        <v>1</v>
      </c>
      <c r="T70">
        <f t="shared" si="10"/>
        <v>0</v>
      </c>
      <c r="U70">
        <f t="shared" si="11"/>
        <v>0</v>
      </c>
    </row>
    <row r="71" spans="1:21">
      <c r="A71" s="375">
        <v>64</v>
      </c>
      <c r="B71" s="68">
        <v>4</v>
      </c>
      <c r="C71">
        <v>16</v>
      </c>
      <c r="D71" s="81">
        <v>31738</v>
      </c>
      <c r="E71" s="2" t="s">
        <v>74</v>
      </c>
      <c r="F71" s="94" t="s">
        <v>0</v>
      </c>
      <c r="G71" s="2" t="s">
        <v>86</v>
      </c>
      <c r="H71" s="107">
        <v>0</v>
      </c>
      <c r="I71" s="2" t="s">
        <v>148</v>
      </c>
      <c r="K71" s="2" t="s">
        <v>155</v>
      </c>
      <c r="L71" t="s">
        <v>0</v>
      </c>
      <c r="M71" s="2" t="s">
        <v>88</v>
      </c>
      <c r="O71">
        <v>1</v>
      </c>
      <c r="P71" s="1" t="s">
        <v>1</v>
      </c>
      <c r="Q71">
        <v>4</v>
      </c>
      <c r="S71">
        <f t="shared" si="9"/>
        <v>0</v>
      </c>
      <c r="T71">
        <f t="shared" si="10"/>
        <v>0</v>
      </c>
      <c r="U71">
        <f t="shared" si="11"/>
        <v>1</v>
      </c>
    </row>
    <row r="72" spans="1:21">
      <c r="A72" s="375">
        <v>65</v>
      </c>
      <c r="B72" s="68">
        <v>5</v>
      </c>
      <c r="C72">
        <v>1</v>
      </c>
      <c r="D72" s="81">
        <v>31738</v>
      </c>
      <c r="E72" s="2" t="s">
        <v>106</v>
      </c>
      <c r="F72" s="94" t="s">
        <v>0</v>
      </c>
      <c r="G72" s="2" t="s">
        <v>86</v>
      </c>
      <c r="H72" s="107"/>
      <c r="I72" s="2" t="s">
        <v>148</v>
      </c>
      <c r="K72" s="2" t="s">
        <v>109</v>
      </c>
      <c r="L72" t="s">
        <v>0</v>
      </c>
      <c r="M72" s="2" t="s">
        <v>98</v>
      </c>
      <c r="O72">
        <v>10</v>
      </c>
      <c r="P72" s="1" t="s">
        <v>1</v>
      </c>
      <c r="Q72">
        <v>4</v>
      </c>
      <c r="S72">
        <f t="shared" si="9"/>
        <v>1</v>
      </c>
      <c r="T72">
        <f t="shared" si="10"/>
        <v>0</v>
      </c>
      <c r="U72">
        <f t="shared" si="11"/>
        <v>0</v>
      </c>
    </row>
    <row r="73" spans="1:21">
      <c r="A73" s="375">
        <v>66</v>
      </c>
      <c r="B73" s="68">
        <v>5</v>
      </c>
      <c r="C73">
        <v>2</v>
      </c>
      <c r="D73" s="81">
        <v>31738</v>
      </c>
      <c r="E73" s="2" t="s">
        <v>106</v>
      </c>
      <c r="F73" s="94" t="s">
        <v>0</v>
      </c>
      <c r="G73" s="2" t="s">
        <v>86</v>
      </c>
      <c r="H73" s="107">
        <v>0</v>
      </c>
      <c r="I73" s="2" t="s">
        <v>148</v>
      </c>
      <c r="K73" s="2" t="s">
        <v>139</v>
      </c>
      <c r="L73" t="s">
        <v>0</v>
      </c>
      <c r="M73" s="2" t="s">
        <v>89</v>
      </c>
      <c r="O73">
        <v>0</v>
      </c>
      <c r="P73" s="1" t="s">
        <v>1</v>
      </c>
      <c r="Q73">
        <v>4</v>
      </c>
      <c r="S73">
        <f t="shared" ref="S73:S88" si="12">IF(O73&gt;Q73,1,0)</f>
        <v>0</v>
      </c>
      <c r="T73">
        <f t="shared" ref="T73:T88" si="13">IF(ISNUMBER(Q73),IF(O73=Q73,1,0),0)</f>
        <v>0</v>
      </c>
      <c r="U73">
        <f t="shared" ref="U73:U88" si="14">IF(O73&lt;Q73,1,0)</f>
        <v>1</v>
      </c>
    </row>
    <row r="74" spans="1:21">
      <c r="A74" s="375">
        <v>67</v>
      </c>
      <c r="B74" s="68">
        <v>5</v>
      </c>
      <c r="C74">
        <v>3</v>
      </c>
      <c r="D74" s="81">
        <v>31738</v>
      </c>
      <c r="E74" s="2" t="s">
        <v>106</v>
      </c>
      <c r="F74" s="94" t="s">
        <v>0</v>
      </c>
      <c r="G74" s="2" t="s">
        <v>86</v>
      </c>
      <c r="H74" s="107"/>
      <c r="I74" s="2" t="s">
        <v>148</v>
      </c>
      <c r="K74" s="2" t="s">
        <v>107</v>
      </c>
      <c r="L74" t="s">
        <v>0</v>
      </c>
      <c r="M74" s="2" t="s">
        <v>88</v>
      </c>
      <c r="O74">
        <v>6</v>
      </c>
      <c r="P74" s="1" t="s">
        <v>1</v>
      </c>
      <c r="Q74">
        <v>4</v>
      </c>
      <c r="S74">
        <f t="shared" si="12"/>
        <v>1</v>
      </c>
      <c r="T74">
        <f t="shared" si="13"/>
        <v>0</v>
      </c>
      <c r="U74">
        <f t="shared" si="14"/>
        <v>0</v>
      </c>
    </row>
    <row r="75" spans="1:21">
      <c r="A75" s="375">
        <v>68</v>
      </c>
      <c r="B75" s="68">
        <v>5</v>
      </c>
      <c r="C75">
        <v>4</v>
      </c>
      <c r="D75" s="81">
        <v>31738</v>
      </c>
      <c r="E75" s="2" t="s">
        <v>106</v>
      </c>
      <c r="F75" s="94" t="s">
        <v>0</v>
      </c>
      <c r="G75" s="2" t="s">
        <v>86</v>
      </c>
      <c r="H75" s="107"/>
      <c r="I75" s="2" t="s">
        <v>148</v>
      </c>
      <c r="K75" s="2" t="s">
        <v>108</v>
      </c>
      <c r="L75" t="s">
        <v>0</v>
      </c>
      <c r="M75" s="2" t="s">
        <v>87</v>
      </c>
      <c r="O75">
        <v>3</v>
      </c>
      <c r="P75" s="1" t="s">
        <v>1</v>
      </c>
      <c r="Q75">
        <v>2</v>
      </c>
      <c r="S75">
        <f t="shared" si="12"/>
        <v>1</v>
      </c>
      <c r="T75">
        <f t="shared" si="13"/>
        <v>0</v>
      </c>
      <c r="U75">
        <f t="shared" si="14"/>
        <v>0</v>
      </c>
    </row>
    <row r="76" spans="1:21">
      <c r="A76" s="375">
        <v>69</v>
      </c>
      <c r="B76" s="68">
        <v>5</v>
      </c>
      <c r="C76">
        <v>5</v>
      </c>
      <c r="D76" s="81">
        <v>31738</v>
      </c>
      <c r="E76" s="2" t="s">
        <v>106</v>
      </c>
      <c r="F76" s="94" t="s">
        <v>0</v>
      </c>
      <c r="G76" s="2" t="s">
        <v>86</v>
      </c>
      <c r="H76" s="107">
        <v>0</v>
      </c>
      <c r="I76" s="2" t="s">
        <v>148</v>
      </c>
      <c r="K76" s="2" t="s">
        <v>139</v>
      </c>
      <c r="L76" t="s">
        <v>0</v>
      </c>
      <c r="M76" s="2" t="s">
        <v>98</v>
      </c>
      <c r="O76">
        <v>4</v>
      </c>
      <c r="P76" s="1" t="s">
        <v>1</v>
      </c>
      <c r="Q76">
        <v>10</v>
      </c>
      <c r="S76">
        <f t="shared" si="12"/>
        <v>0</v>
      </c>
      <c r="T76">
        <f t="shared" si="13"/>
        <v>0</v>
      </c>
      <c r="U76">
        <f t="shared" si="14"/>
        <v>1</v>
      </c>
    </row>
    <row r="77" spans="1:21">
      <c r="A77" s="375">
        <v>70</v>
      </c>
      <c r="B77" s="68">
        <v>5</v>
      </c>
      <c r="C77">
        <v>6</v>
      </c>
      <c r="D77" s="81">
        <v>31738</v>
      </c>
      <c r="E77" s="2" t="s">
        <v>106</v>
      </c>
      <c r="F77" s="94" t="s">
        <v>0</v>
      </c>
      <c r="G77" s="2" t="s">
        <v>86</v>
      </c>
      <c r="H77" s="107">
        <v>0</v>
      </c>
      <c r="I77" s="2" t="s">
        <v>148</v>
      </c>
      <c r="K77" s="2" t="s">
        <v>107</v>
      </c>
      <c r="L77" t="s">
        <v>0</v>
      </c>
      <c r="M77" s="2" t="s">
        <v>89</v>
      </c>
      <c r="O77">
        <v>4</v>
      </c>
      <c r="P77" s="1" t="s">
        <v>1</v>
      </c>
      <c r="Q77">
        <v>5</v>
      </c>
      <c r="S77">
        <f t="shared" si="12"/>
        <v>0</v>
      </c>
      <c r="T77">
        <f t="shared" si="13"/>
        <v>0</v>
      </c>
      <c r="U77">
        <f t="shared" si="14"/>
        <v>1</v>
      </c>
    </row>
    <row r="78" spans="1:21">
      <c r="A78" s="375">
        <v>71</v>
      </c>
      <c r="B78" s="68">
        <v>5</v>
      </c>
      <c r="C78">
        <v>7</v>
      </c>
      <c r="D78" s="81">
        <v>31738</v>
      </c>
      <c r="E78" s="2" t="s">
        <v>106</v>
      </c>
      <c r="F78" s="94" t="s">
        <v>0</v>
      </c>
      <c r="G78" s="2" t="s">
        <v>86</v>
      </c>
      <c r="H78" s="107"/>
      <c r="I78" s="2" t="s">
        <v>148</v>
      </c>
      <c r="K78" s="2" t="s">
        <v>108</v>
      </c>
      <c r="L78" t="s">
        <v>0</v>
      </c>
      <c r="M78" s="2" t="s">
        <v>88</v>
      </c>
      <c r="O78">
        <v>7</v>
      </c>
      <c r="P78" s="1" t="s">
        <v>1</v>
      </c>
      <c r="Q78">
        <v>7</v>
      </c>
      <c r="S78">
        <f t="shared" si="12"/>
        <v>0</v>
      </c>
      <c r="T78">
        <f t="shared" si="13"/>
        <v>1</v>
      </c>
      <c r="U78">
        <f t="shared" si="14"/>
        <v>0</v>
      </c>
    </row>
    <row r="79" spans="1:21">
      <c r="A79" s="375">
        <v>72</v>
      </c>
      <c r="B79" s="68">
        <v>5</v>
      </c>
      <c r="C79">
        <v>8</v>
      </c>
      <c r="D79" s="81">
        <v>31738</v>
      </c>
      <c r="E79" s="2" t="s">
        <v>106</v>
      </c>
      <c r="F79" s="94" t="s">
        <v>0</v>
      </c>
      <c r="G79" s="2" t="s">
        <v>86</v>
      </c>
      <c r="H79" s="107"/>
      <c r="I79" s="2" t="s">
        <v>148</v>
      </c>
      <c r="K79" s="2" t="s">
        <v>109</v>
      </c>
      <c r="L79" t="s">
        <v>0</v>
      </c>
      <c r="M79" s="2" t="s">
        <v>87</v>
      </c>
      <c r="O79">
        <v>8</v>
      </c>
      <c r="P79" s="1" t="s">
        <v>1</v>
      </c>
      <c r="Q79">
        <v>3</v>
      </c>
      <c r="S79">
        <f t="shared" si="12"/>
        <v>1</v>
      </c>
      <c r="T79">
        <f t="shared" si="13"/>
        <v>0</v>
      </c>
      <c r="U79">
        <f t="shared" si="14"/>
        <v>0</v>
      </c>
    </row>
    <row r="80" spans="1:21">
      <c r="A80" s="375">
        <v>73</v>
      </c>
      <c r="B80" s="68">
        <v>5</v>
      </c>
      <c r="C80">
        <v>9</v>
      </c>
      <c r="D80" s="81">
        <v>31738</v>
      </c>
      <c r="E80" s="2" t="s">
        <v>106</v>
      </c>
      <c r="F80" s="94" t="s">
        <v>0</v>
      </c>
      <c r="G80" s="2" t="s">
        <v>86</v>
      </c>
      <c r="H80" s="107"/>
      <c r="I80" s="2" t="s">
        <v>148</v>
      </c>
      <c r="K80" s="2" t="s">
        <v>108</v>
      </c>
      <c r="L80" t="s">
        <v>0</v>
      </c>
      <c r="M80" s="2" t="s">
        <v>89</v>
      </c>
      <c r="O80">
        <v>7</v>
      </c>
      <c r="P80" s="1" t="s">
        <v>1</v>
      </c>
      <c r="Q80">
        <v>6</v>
      </c>
      <c r="S80">
        <f t="shared" si="12"/>
        <v>1</v>
      </c>
      <c r="T80">
        <f t="shared" si="13"/>
        <v>0</v>
      </c>
      <c r="U80">
        <f t="shared" si="14"/>
        <v>0</v>
      </c>
    </row>
    <row r="81" spans="1:21">
      <c r="A81" s="375">
        <v>74</v>
      </c>
      <c r="B81" s="68">
        <v>5</v>
      </c>
      <c r="C81">
        <v>10</v>
      </c>
      <c r="D81" s="81">
        <v>31738</v>
      </c>
      <c r="E81" s="2" t="s">
        <v>106</v>
      </c>
      <c r="F81" s="94" t="s">
        <v>0</v>
      </c>
      <c r="G81" s="2" t="s">
        <v>86</v>
      </c>
      <c r="H81" s="107"/>
      <c r="I81" s="2" t="s">
        <v>148</v>
      </c>
      <c r="K81" s="2" t="s">
        <v>107</v>
      </c>
      <c r="L81" t="s">
        <v>0</v>
      </c>
      <c r="M81" s="2" t="s">
        <v>98</v>
      </c>
      <c r="O81">
        <v>3</v>
      </c>
      <c r="P81" s="1" t="s">
        <v>1</v>
      </c>
      <c r="Q81">
        <v>3</v>
      </c>
      <c r="S81">
        <f t="shared" si="12"/>
        <v>0</v>
      </c>
      <c r="T81">
        <f t="shared" si="13"/>
        <v>1</v>
      </c>
      <c r="U81">
        <f t="shared" si="14"/>
        <v>0</v>
      </c>
    </row>
    <row r="82" spans="1:21">
      <c r="A82" s="375">
        <v>75</v>
      </c>
      <c r="B82" s="68">
        <v>5</v>
      </c>
      <c r="C82">
        <v>11</v>
      </c>
      <c r="D82" s="81">
        <v>31738</v>
      </c>
      <c r="E82" s="2" t="s">
        <v>106</v>
      </c>
      <c r="F82" s="94" t="s">
        <v>0</v>
      </c>
      <c r="G82" s="2" t="s">
        <v>86</v>
      </c>
      <c r="H82" s="107"/>
      <c r="I82" s="2" t="s">
        <v>148</v>
      </c>
      <c r="K82" s="2" t="s">
        <v>139</v>
      </c>
      <c r="L82" t="s">
        <v>0</v>
      </c>
      <c r="M82" s="2" t="s">
        <v>87</v>
      </c>
      <c r="O82">
        <v>3</v>
      </c>
      <c r="P82" s="1" t="s">
        <v>1</v>
      </c>
      <c r="Q82">
        <v>3</v>
      </c>
      <c r="S82">
        <f t="shared" si="12"/>
        <v>0</v>
      </c>
      <c r="T82">
        <f t="shared" si="13"/>
        <v>1</v>
      </c>
      <c r="U82">
        <f t="shared" si="14"/>
        <v>0</v>
      </c>
    </row>
    <row r="83" spans="1:21">
      <c r="A83" s="375">
        <v>76</v>
      </c>
      <c r="B83" s="68">
        <v>5</v>
      </c>
      <c r="C83">
        <v>12</v>
      </c>
      <c r="D83" s="81">
        <v>31738</v>
      </c>
      <c r="E83" s="2" t="s">
        <v>106</v>
      </c>
      <c r="F83" s="94" t="s">
        <v>0</v>
      </c>
      <c r="G83" s="2" t="s">
        <v>86</v>
      </c>
      <c r="H83" s="107">
        <v>0</v>
      </c>
      <c r="I83" s="2" t="s">
        <v>148</v>
      </c>
      <c r="K83" s="2" t="s">
        <v>109</v>
      </c>
      <c r="L83" t="s">
        <v>0</v>
      </c>
      <c r="M83" s="2" t="s">
        <v>88</v>
      </c>
      <c r="O83">
        <v>5</v>
      </c>
      <c r="P83" s="1" t="s">
        <v>1</v>
      </c>
      <c r="Q83">
        <v>8</v>
      </c>
      <c r="S83">
        <f t="shared" si="12"/>
        <v>0</v>
      </c>
      <c r="T83">
        <f t="shared" si="13"/>
        <v>0</v>
      </c>
      <c r="U83">
        <f t="shared" si="14"/>
        <v>1</v>
      </c>
    </row>
    <row r="84" spans="1:21">
      <c r="A84" s="375">
        <v>77</v>
      </c>
      <c r="B84" s="68">
        <v>5</v>
      </c>
      <c r="C84">
        <v>13</v>
      </c>
      <c r="D84" s="81">
        <v>31738</v>
      </c>
      <c r="E84" s="2" t="s">
        <v>106</v>
      </c>
      <c r="F84" s="94" t="s">
        <v>0</v>
      </c>
      <c r="G84" s="2" t="s">
        <v>86</v>
      </c>
      <c r="H84" s="107"/>
      <c r="I84" s="2" t="s">
        <v>148</v>
      </c>
      <c r="K84" s="2" t="s">
        <v>109</v>
      </c>
      <c r="L84" t="s">
        <v>0</v>
      </c>
      <c r="M84" s="2" t="s">
        <v>89</v>
      </c>
      <c r="O84">
        <v>8</v>
      </c>
      <c r="P84" s="1" t="s">
        <v>1</v>
      </c>
      <c r="Q84">
        <v>5</v>
      </c>
      <c r="S84">
        <f t="shared" si="12"/>
        <v>1</v>
      </c>
      <c r="T84">
        <f t="shared" si="13"/>
        <v>0</v>
      </c>
      <c r="U84">
        <f t="shared" si="14"/>
        <v>0</v>
      </c>
    </row>
    <row r="85" spans="1:21">
      <c r="A85" s="375">
        <v>78</v>
      </c>
      <c r="B85" s="68">
        <v>5</v>
      </c>
      <c r="C85">
        <v>14</v>
      </c>
      <c r="D85" s="81">
        <v>31738</v>
      </c>
      <c r="E85" s="2" t="s">
        <v>106</v>
      </c>
      <c r="F85" s="94" t="s">
        <v>0</v>
      </c>
      <c r="G85" s="2" t="s">
        <v>86</v>
      </c>
      <c r="H85" s="107">
        <v>0</v>
      </c>
      <c r="I85" s="2" t="s">
        <v>148</v>
      </c>
      <c r="K85" s="2" t="s">
        <v>108</v>
      </c>
      <c r="L85" t="s">
        <v>0</v>
      </c>
      <c r="M85" s="2" t="s">
        <v>98</v>
      </c>
      <c r="O85">
        <v>1</v>
      </c>
      <c r="P85" s="1" t="s">
        <v>1</v>
      </c>
      <c r="Q85">
        <v>5</v>
      </c>
      <c r="S85">
        <f t="shared" si="12"/>
        <v>0</v>
      </c>
      <c r="T85">
        <f t="shared" si="13"/>
        <v>0</v>
      </c>
      <c r="U85">
        <f t="shared" si="14"/>
        <v>1</v>
      </c>
    </row>
    <row r="86" spans="1:21">
      <c r="A86" s="375">
        <v>79</v>
      </c>
      <c r="B86" s="68">
        <v>5</v>
      </c>
      <c r="C86">
        <v>15</v>
      </c>
      <c r="D86" s="81">
        <v>31738</v>
      </c>
      <c r="E86" s="2" t="s">
        <v>106</v>
      </c>
      <c r="F86" s="94" t="s">
        <v>0</v>
      </c>
      <c r="G86" s="2" t="s">
        <v>86</v>
      </c>
      <c r="H86" s="107">
        <v>0</v>
      </c>
      <c r="I86" s="2" t="s">
        <v>148</v>
      </c>
      <c r="K86" s="2" t="s">
        <v>107</v>
      </c>
      <c r="L86" t="s">
        <v>0</v>
      </c>
      <c r="M86" s="2" t="s">
        <v>87</v>
      </c>
      <c r="O86">
        <v>2</v>
      </c>
      <c r="P86" s="1" t="s">
        <v>1</v>
      </c>
      <c r="Q86">
        <v>3</v>
      </c>
      <c r="S86">
        <f t="shared" si="12"/>
        <v>0</v>
      </c>
      <c r="T86">
        <f t="shared" si="13"/>
        <v>0</v>
      </c>
      <c r="U86">
        <f t="shared" si="14"/>
        <v>1</v>
      </c>
    </row>
    <row r="87" spans="1:21">
      <c r="A87" s="375">
        <v>80</v>
      </c>
      <c r="B87" s="68">
        <v>5</v>
      </c>
      <c r="C87">
        <v>16</v>
      </c>
      <c r="D87" s="81">
        <v>31738</v>
      </c>
      <c r="E87" s="2" t="s">
        <v>106</v>
      </c>
      <c r="F87" s="94" t="s">
        <v>0</v>
      </c>
      <c r="G87" s="2" t="s">
        <v>86</v>
      </c>
      <c r="H87" s="107">
        <v>0</v>
      </c>
      <c r="I87" s="2" t="s">
        <v>148</v>
      </c>
      <c r="K87" s="2" t="s">
        <v>139</v>
      </c>
      <c r="L87" t="s">
        <v>0</v>
      </c>
      <c r="M87" s="2" t="s">
        <v>88</v>
      </c>
      <c r="O87">
        <v>1</v>
      </c>
      <c r="P87" s="1" t="s">
        <v>1</v>
      </c>
      <c r="Q87">
        <v>6</v>
      </c>
      <c r="S87">
        <f t="shared" si="12"/>
        <v>0</v>
      </c>
      <c r="T87">
        <f t="shared" si="13"/>
        <v>0</v>
      </c>
      <c r="U87">
        <f t="shared" si="14"/>
        <v>1</v>
      </c>
    </row>
    <row r="88" spans="1:21">
      <c r="A88" s="375">
        <v>81</v>
      </c>
      <c r="B88" s="68">
        <v>6</v>
      </c>
      <c r="C88">
        <v>1</v>
      </c>
      <c r="D88" s="81">
        <v>31739</v>
      </c>
      <c r="E88" s="2" t="s">
        <v>127</v>
      </c>
      <c r="F88" s="94" t="s">
        <v>0</v>
      </c>
      <c r="G88" s="2" t="s">
        <v>99</v>
      </c>
      <c r="H88" s="107"/>
      <c r="I88" s="2" t="s">
        <v>148</v>
      </c>
      <c r="K88" s="2" t="s">
        <v>128</v>
      </c>
      <c r="L88" t="s">
        <v>0</v>
      </c>
      <c r="M88" s="2" t="s">
        <v>100</v>
      </c>
      <c r="O88">
        <v>3</v>
      </c>
      <c r="P88" s="1" t="s">
        <v>1</v>
      </c>
      <c r="Q88">
        <v>1</v>
      </c>
      <c r="S88">
        <f t="shared" si="12"/>
        <v>1</v>
      </c>
      <c r="T88">
        <f t="shared" si="13"/>
        <v>0</v>
      </c>
      <c r="U88">
        <f t="shared" si="14"/>
        <v>0</v>
      </c>
    </row>
    <row r="89" spans="1:21">
      <c r="A89" s="375">
        <v>82</v>
      </c>
      <c r="B89" s="68">
        <v>6</v>
      </c>
      <c r="C89">
        <v>2</v>
      </c>
      <c r="D89" s="81">
        <v>31739</v>
      </c>
      <c r="E89" s="2" t="s">
        <v>127</v>
      </c>
      <c r="F89" s="94" t="s">
        <v>0</v>
      </c>
      <c r="G89" s="2" t="s">
        <v>99</v>
      </c>
      <c r="H89" s="107">
        <v>0</v>
      </c>
      <c r="I89" s="2" t="s">
        <v>148</v>
      </c>
      <c r="K89" s="2" t="s">
        <v>129</v>
      </c>
      <c r="L89" t="s">
        <v>0</v>
      </c>
      <c r="M89" s="2" t="s">
        <v>103</v>
      </c>
      <c r="O89">
        <v>1</v>
      </c>
      <c r="P89" s="1" t="s">
        <v>1</v>
      </c>
      <c r="Q89">
        <v>2</v>
      </c>
      <c r="S89">
        <f t="shared" ref="S89:S104" si="15">IF(O89&gt;Q89,1,0)</f>
        <v>0</v>
      </c>
      <c r="T89">
        <f t="shared" ref="T89:T104" si="16">IF(ISNUMBER(Q89),IF(O89=Q89,1,0),0)</f>
        <v>0</v>
      </c>
      <c r="U89">
        <f t="shared" ref="U89:U104" si="17">IF(O89&lt;Q89,1,0)</f>
        <v>1</v>
      </c>
    </row>
    <row r="90" spans="1:21">
      <c r="A90" s="375">
        <v>83</v>
      </c>
      <c r="B90" s="68">
        <v>6</v>
      </c>
      <c r="C90">
        <v>3</v>
      </c>
      <c r="D90" s="81">
        <v>31739</v>
      </c>
      <c r="E90" s="2" t="s">
        <v>127</v>
      </c>
      <c r="F90" s="94" t="s">
        <v>0</v>
      </c>
      <c r="G90" s="2" t="s">
        <v>99</v>
      </c>
      <c r="H90" s="107">
        <v>0</v>
      </c>
      <c r="I90" s="2" t="s">
        <v>148</v>
      </c>
      <c r="K90" s="2" t="s">
        <v>131</v>
      </c>
      <c r="L90" t="s">
        <v>0</v>
      </c>
      <c r="M90" s="2" t="s">
        <v>102</v>
      </c>
      <c r="O90">
        <v>2</v>
      </c>
      <c r="P90" s="1" t="s">
        <v>1</v>
      </c>
      <c r="Q90">
        <v>3</v>
      </c>
      <c r="S90">
        <f t="shared" si="15"/>
        <v>0</v>
      </c>
      <c r="T90">
        <f t="shared" si="16"/>
        <v>0</v>
      </c>
      <c r="U90">
        <f t="shared" si="17"/>
        <v>1</v>
      </c>
    </row>
    <row r="91" spans="1:21">
      <c r="A91" s="375">
        <v>84</v>
      </c>
      <c r="B91" s="68">
        <v>6</v>
      </c>
      <c r="C91">
        <v>4</v>
      </c>
      <c r="D91" s="81">
        <v>31739</v>
      </c>
      <c r="E91" s="2" t="s">
        <v>127</v>
      </c>
      <c r="F91" s="94" t="s">
        <v>0</v>
      </c>
      <c r="G91" s="2" t="s">
        <v>99</v>
      </c>
      <c r="H91" s="107"/>
      <c r="I91" s="2" t="s">
        <v>148</v>
      </c>
      <c r="K91" s="2" t="s">
        <v>126</v>
      </c>
      <c r="L91" t="s">
        <v>0</v>
      </c>
      <c r="M91" s="2" t="s">
        <v>101</v>
      </c>
      <c r="O91">
        <v>5</v>
      </c>
      <c r="P91" s="1" t="s">
        <v>1</v>
      </c>
      <c r="Q91">
        <v>5</v>
      </c>
      <c r="S91">
        <f t="shared" si="15"/>
        <v>0</v>
      </c>
      <c r="T91">
        <f t="shared" si="16"/>
        <v>1</v>
      </c>
      <c r="U91">
        <f t="shared" si="17"/>
        <v>0</v>
      </c>
    </row>
    <row r="92" spans="1:21">
      <c r="A92" s="375">
        <v>85</v>
      </c>
      <c r="B92" s="68">
        <v>6</v>
      </c>
      <c r="C92">
        <v>5</v>
      </c>
      <c r="D92" s="81">
        <v>31739</v>
      </c>
      <c r="E92" s="2" t="s">
        <v>127</v>
      </c>
      <c r="F92" s="94" t="s">
        <v>0</v>
      </c>
      <c r="G92" s="2" t="s">
        <v>99</v>
      </c>
      <c r="H92" s="107"/>
      <c r="I92" s="2" t="s">
        <v>148</v>
      </c>
      <c r="K92" s="2" t="s">
        <v>129</v>
      </c>
      <c r="L92" t="s">
        <v>0</v>
      </c>
      <c r="M92" s="2" t="s">
        <v>100</v>
      </c>
      <c r="O92">
        <v>7</v>
      </c>
      <c r="P92" s="1" t="s">
        <v>1</v>
      </c>
      <c r="Q92">
        <v>7</v>
      </c>
      <c r="S92">
        <f t="shared" si="15"/>
        <v>0</v>
      </c>
      <c r="T92">
        <f t="shared" si="16"/>
        <v>1</v>
      </c>
      <c r="U92">
        <f t="shared" si="17"/>
        <v>0</v>
      </c>
    </row>
    <row r="93" spans="1:21">
      <c r="A93" s="375">
        <v>86</v>
      </c>
      <c r="B93" s="68">
        <v>6</v>
      </c>
      <c r="C93">
        <v>6</v>
      </c>
      <c r="D93" s="81">
        <v>31739</v>
      </c>
      <c r="E93" s="2" t="s">
        <v>127</v>
      </c>
      <c r="F93" s="94" t="s">
        <v>0</v>
      </c>
      <c r="G93" s="2" t="s">
        <v>99</v>
      </c>
      <c r="H93" s="107"/>
      <c r="I93" s="2" t="s">
        <v>148</v>
      </c>
      <c r="K93" s="2" t="s">
        <v>131</v>
      </c>
      <c r="L93" t="s">
        <v>0</v>
      </c>
      <c r="M93" s="2" t="s">
        <v>103</v>
      </c>
      <c r="O93">
        <v>3</v>
      </c>
      <c r="P93" s="1" t="s">
        <v>1</v>
      </c>
      <c r="Q93">
        <v>3</v>
      </c>
      <c r="S93">
        <f t="shared" si="15"/>
        <v>0</v>
      </c>
      <c r="T93">
        <f t="shared" si="16"/>
        <v>1</v>
      </c>
      <c r="U93">
        <f t="shared" si="17"/>
        <v>0</v>
      </c>
    </row>
    <row r="94" spans="1:21">
      <c r="A94" s="375">
        <v>87</v>
      </c>
      <c r="B94" s="68">
        <v>6</v>
      </c>
      <c r="C94">
        <v>7</v>
      </c>
      <c r="D94" s="81">
        <v>31739</v>
      </c>
      <c r="E94" s="2" t="s">
        <v>127</v>
      </c>
      <c r="F94" s="94" t="s">
        <v>0</v>
      </c>
      <c r="G94" s="2" t="s">
        <v>99</v>
      </c>
      <c r="H94" s="107"/>
      <c r="I94" s="2" t="s">
        <v>148</v>
      </c>
      <c r="K94" s="2" t="s">
        <v>126</v>
      </c>
      <c r="L94" t="s">
        <v>0</v>
      </c>
      <c r="M94" s="2" t="s">
        <v>102</v>
      </c>
      <c r="O94">
        <v>2</v>
      </c>
      <c r="P94" s="1" t="s">
        <v>1</v>
      </c>
      <c r="Q94">
        <v>2</v>
      </c>
      <c r="S94">
        <f t="shared" si="15"/>
        <v>0</v>
      </c>
      <c r="T94">
        <f t="shared" si="16"/>
        <v>1</v>
      </c>
      <c r="U94">
        <f t="shared" si="17"/>
        <v>0</v>
      </c>
    </row>
    <row r="95" spans="1:21">
      <c r="A95" s="375">
        <v>88</v>
      </c>
      <c r="B95" s="68">
        <v>6</v>
      </c>
      <c r="C95">
        <v>8</v>
      </c>
      <c r="D95" s="81">
        <v>31739</v>
      </c>
      <c r="E95" s="2" t="s">
        <v>127</v>
      </c>
      <c r="F95" s="94" t="s">
        <v>0</v>
      </c>
      <c r="G95" s="2" t="s">
        <v>99</v>
      </c>
      <c r="H95" s="107"/>
      <c r="I95" s="2" t="s">
        <v>148</v>
      </c>
      <c r="K95" s="2" t="s">
        <v>128</v>
      </c>
      <c r="L95" t="s">
        <v>0</v>
      </c>
      <c r="M95" s="2" t="s">
        <v>101</v>
      </c>
      <c r="O95">
        <v>3</v>
      </c>
      <c r="P95" s="1" t="s">
        <v>1</v>
      </c>
      <c r="Q95">
        <v>3</v>
      </c>
      <c r="S95">
        <f t="shared" si="15"/>
        <v>0</v>
      </c>
      <c r="T95">
        <f t="shared" si="16"/>
        <v>1</v>
      </c>
      <c r="U95">
        <f t="shared" si="17"/>
        <v>0</v>
      </c>
    </row>
    <row r="96" spans="1:21">
      <c r="A96" s="375">
        <v>89</v>
      </c>
      <c r="B96" s="68">
        <v>6</v>
      </c>
      <c r="C96">
        <v>9</v>
      </c>
      <c r="D96" s="81">
        <v>31739</v>
      </c>
      <c r="E96" s="2" t="s">
        <v>127</v>
      </c>
      <c r="F96" s="94" t="s">
        <v>0</v>
      </c>
      <c r="G96" s="2" t="s">
        <v>99</v>
      </c>
      <c r="H96" s="107"/>
      <c r="I96" s="2" t="s">
        <v>148</v>
      </c>
      <c r="K96" s="2" t="s">
        <v>126</v>
      </c>
      <c r="L96" t="s">
        <v>0</v>
      </c>
      <c r="M96" s="2" t="s">
        <v>103</v>
      </c>
      <c r="O96">
        <v>4</v>
      </c>
      <c r="P96" s="1" t="s">
        <v>1</v>
      </c>
      <c r="Q96">
        <v>4</v>
      </c>
      <c r="S96">
        <f t="shared" si="15"/>
        <v>0</v>
      </c>
      <c r="T96">
        <f t="shared" si="16"/>
        <v>1</v>
      </c>
      <c r="U96">
        <f t="shared" si="17"/>
        <v>0</v>
      </c>
    </row>
    <row r="97" spans="1:21">
      <c r="A97" s="375">
        <v>90</v>
      </c>
      <c r="B97" s="68">
        <v>6</v>
      </c>
      <c r="C97">
        <v>10</v>
      </c>
      <c r="D97" s="81">
        <v>31739</v>
      </c>
      <c r="E97" s="2" t="s">
        <v>127</v>
      </c>
      <c r="F97" s="94" t="s">
        <v>0</v>
      </c>
      <c r="G97" s="2" t="s">
        <v>99</v>
      </c>
      <c r="H97" s="107">
        <v>0</v>
      </c>
      <c r="I97" s="2" t="s">
        <v>148</v>
      </c>
      <c r="K97" s="2" t="s">
        <v>131</v>
      </c>
      <c r="L97" t="s">
        <v>0</v>
      </c>
      <c r="M97" s="2" t="s">
        <v>100</v>
      </c>
      <c r="O97">
        <v>2</v>
      </c>
      <c r="P97" s="1" t="s">
        <v>1</v>
      </c>
      <c r="Q97">
        <v>7</v>
      </c>
      <c r="S97">
        <f t="shared" si="15"/>
        <v>0</v>
      </c>
      <c r="T97">
        <f t="shared" si="16"/>
        <v>0</v>
      </c>
      <c r="U97">
        <f t="shared" si="17"/>
        <v>1</v>
      </c>
    </row>
    <row r="98" spans="1:21">
      <c r="A98" s="375">
        <v>91</v>
      </c>
      <c r="B98" s="68">
        <v>6</v>
      </c>
      <c r="C98">
        <v>11</v>
      </c>
      <c r="D98" s="81">
        <v>31739</v>
      </c>
      <c r="E98" s="2" t="s">
        <v>127</v>
      </c>
      <c r="F98" s="94" t="s">
        <v>0</v>
      </c>
      <c r="G98" s="2" t="s">
        <v>99</v>
      </c>
      <c r="H98" s="107"/>
      <c r="I98" s="2" t="s">
        <v>148</v>
      </c>
      <c r="K98" s="2" t="s">
        <v>129</v>
      </c>
      <c r="L98" t="s">
        <v>0</v>
      </c>
      <c r="M98" s="2" t="s">
        <v>101</v>
      </c>
      <c r="O98">
        <v>6</v>
      </c>
      <c r="P98" s="1" t="s">
        <v>1</v>
      </c>
      <c r="Q98">
        <v>3</v>
      </c>
      <c r="S98">
        <f t="shared" si="15"/>
        <v>1</v>
      </c>
      <c r="T98">
        <f t="shared" si="16"/>
        <v>0</v>
      </c>
      <c r="U98">
        <f t="shared" si="17"/>
        <v>0</v>
      </c>
    </row>
    <row r="99" spans="1:21">
      <c r="A99" s="375">
        <v>92</v>
      </c>
      <c r="B99" s="68">
        <v>6</v>
      </c>
      <c r="C99">
        <v>12</v>
      </c>
      <c r="D99" s="81">
        <v>31739</v>
      </c>
      <c r="E99" s="2" t="s">
        <v>127</v>
      </c>
      <c r="F99" s="94" t="s">
        <v>0</v>
      </c>
      <c r="G99" s="2" t="s">
        <v>99</v>
      </c>
      <c r="H99" s="107">
        <v>0</v>
      </c>
      <c r="I99" s="2" t="s">
        <v>148</v>
      </c>
      <c r="K99" s="2" t="s">
        <v>128</v>
      </c>
      <c r="L99" t="s">
        <v>0</v>
      </c>
      <c r="M99" s="2" t="s">
        <v>102</v>
      </c>
      <c r="O99">
        <v>2</v>
      </c>
      <c r="P99" s="1" t="s">
        <v>1</v>
      </c>
      <c r="Q99">
        <v>5</v>
      </c>
      <c r="S99">
        <f t="shared" si="15"/>
        <v>0</v>
      </c>
      <c r="T99">
        <f t="shared" si="16"/>
        <v>0</v>
      </c>
      <c r="U99">
        <f t="shared" si="17"/>
        <v>1</v>
      </c>
    </row>
    <row r="100" spans="1:21">
      <c r="A100" s="375">
        <v>93</v>
      </c>
      <c r="B100" s="68">
        <v>6</v>
      </c>
      <c r="C100">
        <v>13</v>
      </c>
      <c r="D100" s="81">
        <v>31739</v>
      </c>
      <c r="E100" s="2" t="s">
        <v>127</v>
      </c>
      <c r="F100" s="94" t="s">
        <v>0</v>
      </c>
      <c r="G100" s="2" t="s">
        <v>99</v>
      </c>
      <c r="H100" s="107"/>
      <c r="I100" s="2" t="s">
        <v>148</v>
      </c>
      <c r="K100" s="2" t="s">
        <v>128</v>
      </c>
      <c r="L100" t="s">
        <v>0</v>
      </c>
      <c r="M100" s="2" t="s">
        <v>103</v>
      </c>
      <c r="O100">
        <v>4</v>
      </c>
      <c r="P100" s="1" t="s">
        <v>1</v>
      </c>
      <c r="Q100">
        <v>3</v>
      </c>
      <c r="S100">
        <f t="shared" si="15"/>
        <v>1</v>
      </c>
      <c r="T100">
        <f t="shared" si="16"/>
        <v>0</v>
      </c>
      <c r="U100">
        <f t="shared" si="17"/>
        <v>0</v>
      </c>
    </row>
    <row r="101" spans="1:21">
      <c r="A101" s="375">
        <v>94</v>
      </c>
      <c r="B101" s="68">
        <v>6</v>
      </c>
      <c r="C101">
        <v>14</v>
      </c>
      <c r="D101" s="81">
        <v>31739</v>
      </c>
      <c r="E101" s="2" t="s">
        <v>127</v>
      </c>
      <c r="F101" s="94" t="s">
        <v>0</v>
      </c>
      <c r="G101" s="2" t="s">
        <v>99</v>
      </c>
      <c r="H101" s="107"/>
      <c r="I101" s="2" t="s">
        <v>148</v>
      </c>
      <c r="K101" s="2" t="s">
        <v>126</v>
      </c>
      <c r="L101" t="s">
        <v>0</v>
      </c>
      <c r="M101" s="2" t="s">
        <v>100</v>
      </c>
      <c r="O101">
        <v>6</v>
      </c>
      <c r="P101" s="1" t="s">
        <v>1</v>
      </c>
      <c r="Q101">
        <v>6</v>
      </c>
      <c r="S101">
        <f t="shared" si="15"/>
        <v>0</v>
      </c>
      <c r="T101">
        <f t="shared" si="16"/>
        <v>1</v>
      </c>
      <c r="U101">
        <f t="shared" si="17"/>
        <v>0</v>
      </c>
    </row>
    <row r="102" spans="1:21">
      <c r="A102" s="375">
        <v>95</v>
      </c>
      <c r="B102" s="68">
        <v>6</v>
      </c>
      <c r="C102">
        <v>15</v>
      </c>
      <c r="D102" s="81">
        <v>31739</v>
      </c>
      <c r="E102" s="2" t="s">
        <v>127</v>
      </c>
      <c r="F102" s="94" t="s">
        <v>0</v>
      </c>
      <c r="G102" s="2" t="s">
        <v>99</v>
      </c>
      <c r="H102" s="107"/>
      <c r="I102" s="2" t="s">
        <v>148</v>
      </c>
      <c r="K102" s="2" t="s">
        <v>131</v>
      </c>
      <c r="L102" t="s">
        <v>0</v>
      </c>
      <c r="M102" s="2" t="s">
        <v>101</v>
      </c>
      <c r="O102">
        <v>3</v>
      </c>
      <c r="P102" s="1" t="s">
        <v>1</v>
      </c>
      <c r="Q102">
        <v>3</v>
      </c>
      <c r="S102">
        <f t="shared" si="15"/>
        <v>0</v>
      </c>
      <c r="T102">
        <f t="shared" si="16"/>
        <v>1</v>
      </c>
      <c r="U102">
        <f t="shared" si="17"/>
        <v>0</v>
      </c>
    </row>
    <row r="103" spans="1:21">
      <c r="A103" s="375">
        <v>96</v>
      </c>
      <c r="B103" s="68">
        <v>6</v>
      </c>
      <c r="C103">
        <v>16</v>
      </c>
      <c r="D103" s="81">
        <v>31739</v>
      </c>
      <c r="E103" s="2" t="s">
        <v>127</v>
      </c>
      <c r="F103" s="94" t="s">
        <v>0</v>
      </c>
      <c r="G103" s="2" t="s">
        <v>99</v>
      </c>
      <c r="H103" s="107">
        <v>0</v>
      </c>
      <c r="I103" s="2" t="s">
        <v>148</v>
      </c>
      <c r="K103" s="2" t="s">
        <v>129</v>
      </c>
      <c r="L103" t="s">
        <v>0</v>
      </c>
      <c r="M103" s="2" t="s">
        <v>102</v>
      </c>
      <c r="O103">
        <v>2</v>
      </c>
      <c r="P103" s="1" t="s">
        <v>1</v>
      </c>
      <c r="Q103">
        <v>6</v>
      </c>
      <c r="S103">
        <f t="shared" si="15"/>
        <v>0</v>
      </c>
      <c r="T103">
        <f t="shared" si="16"/>
        <v>0</v>
      </c>
      <c r="U103">
        <f t="shared" si="17"/>
        <v>1</v>
      </c>
    </row>
    <row r="104" spans="1:21">
      <c r="A104" s="375">
        <v>97</v>
      </c>
      <c r="B104" s="68">
        <v>7</v>
      </c>
      <c r="C104">
        <v>1</v>
      </c>
      <c r="D104" s="81">
        <v>31745</v>
      </c>
      <c r="E104" s="2" t="s">
        <v>133</v>
      </c>
      <c r="F104" s="94" t="s">
        <v>0</v>
      </c>
      <c r="G104" s="2" t="s">
        <v>93</v>
      </c>
      <c r="H104" s="107"/>
      <c r="I104" s="2" t="s">
        <v>148</v>
      </c>
      <c r="K104" s="2" t="s">
        <v>137</v>
      </c>
      <c r="L104" t="s">
        <v>0</v>
      </c>
      <c r="M104" s="2" t="s">
        <v>94</v>
      </c>
      <c r="O104">
        <v>8</v>
      </c>
      <c r="P104" s="1" t="s">
        <v>1</v>
      </c>
      <c r="Q104">
        <v>3</v>
      </c>
      <c r="S104">
        <f t="shared" si="15"/>
        <v>1</v>
      </c>
      <c r="T104">
        <f t="shared" si="16"/>
        <v>0</v>
      </c>
      <c r="U104">
        <f t="shared" si="17"/>
        <v>0</v>
      </c>
    </row>
    <row r="105" spans="1:21">
      <c r="A105" s="375">
        <v>98</v>
      </c>
      <c r="B105" s="68">
        <v>7</v>
      </c>
      <c r="C105">
        <v>2</v>
      </c>
      <c r="D105" s="81">
        <v>31745</v>
      </c>
      <c r="E105" s="2" t="s">
        <v>133</v>
      </c>
      <c r="F105" s="94" t="s">
        <v>0</v>
      </c>
      <c r="G105" s="2" t="s">
        <v>93</v>
      </c>
      <c r="H105" s="107"/>
      <c r="I105" s="2" t="s">
        <v>148</v>
      </c>
      <c r="K105" s="2" t="s">
        <v>135</v>
      </c>
      <c r="L105" t="s">
        <v>0</v>
      </c>
      <c r="M105" s="2" t="s">
        <v>96</v>
      </c>
      <c r="O105">
        <v>6</v>
      </c>
      <c r="P105" s="1" t="s">
        <v>1</v>
      </c>
      <c r="Q105">
        <v>5</v>
      </c>
      <c r="S105">
        <f t="shared" ref="S105:S120" si="18">IF(O105&gt;Q105,1,0)</f>
        <v>1</v>
      </c>
      <c r="T105">
        <f t="shared" ref="T105:T120" si="19">IF(ISNUMBER(Q105),IF(O105=Q105,1,0),0)</f>
        <v>0</v>
      </c>
      <c r="U105">
        <f t="shared" ref="U105:U120" si="20">IF(O105&lt;Q105,1,0)</f>
        <v>0</v>
      </c>
    </row>
    <row r="106" spans="1:21">
      <c r="A106" s="375">
        <v>99</v>
      </c>
      <c r="B106" s="68">
        <v>7</v>
      </c>
      <c r="C106">
        <v>3</v>
      </c>
      <c r="D106" s="81">
        <v>31745</v>
      </c>
      <c r="E106" s="2" t="s">
        <v>133</v>
      </c>
      <c r="F106" s="94" t="s">
        <v>0</v>
      </c>
      <c r="G106" s="2" t="s">
        <v>93</v>
      </c>
      <c r="H106" s="107">
        <v>0</v>
      </c>
      <c r="I106" s="2" t="s">
        <v>148</v>
      </c>
      <c r="K106" s="2" t="s">
        <v>134</v>
      </c>
      <c r="L106" t="s">
        <v>0</v>
      </c>
      <c r="M106" s="2" t="s">
        <v>92</v>
      </c>
      <c r="O106">
        <v>0</v>
      </c>
      <c r="P106" s="1" t="s">
        <v>1</v>
      </c>
      <c r="Q106">
        <v>1</v>
      </c>
      <c r="S106">
        <f t="shared" si="18"/>
        <v>0</v>
      </c>
      <c r="T106">
        <f t="shared" si="19"/>
        <v>0</v>
      </c>
      <c r="U106">
        <f t="shared" si="20"/>
        <v>1</v>
      </c>
    </row>
    <row r="107" spans="1:21">
      <c r="A107" s="375">
        <v>100</v>
      </c>
      <c r="B107" s="68">
        <v>7</v>
      </c>
      <c r="C107">
        <v>4</v>
      </c>
      <c r="D107" s="81">
        <v>31745</v>
      </c>
      <c r="E107" s="2" t="s">
        <v>133</v>
      </c>
      <c r="F107" s="94" t="s">
        <v>0</v>
      </c>
      <c r="G107" s="2" t="s">
        <v>93</v>
      </c>
      <c r="H107" s="107">
        <v>0</v>
      </c>
      <c r="I107" s="2" t="s">
        <v>148</v>
      </c>
      <c r="K107" s="2" t="s">
        <v>136</v>
      </c>
      <c r="L107" t="s">
        <v>0</v>
      </c>
      <c r="M107" s="2" t="s">
        <v>95</v>
      </c>
      <c r="O107">
        <v>2</v>
      </c>
      <c r="P107" s="1" t="s">
        <v>1</v>
      </c>
      <c r="Q107">
        <v>5</v>
      </c>
      <c r="S107">
        <f t="shared" si="18"/>
        <v>0</v>
      </c>
      <c r="T107">
        <f t="shared" si="19"/>
        <v>0</v>
      </c>
      <c r="U107">
        <f t="shared" si="20"/>
        <v>1</v>
      </c>
    </row>
    <row r="108" spans="1:21">
      <c r="A108" s="375">
        <v>101</v>
      </c>
      <c r="B108" s="68">
        <v>7</v>
      </c>
      <c r="C108">
        <v>5</v>
      </c>
      <c r="D108" s="81">
        <v>31745</v>
      </c>
      <c r="E108" s="2" t="s">
        <v>133</v>
      </c>
      <c r="F108" s="94" t="s">
        <v>0</v>
      </c>
      <c r="G108" s="2" t="s">
        <v>93</v>
      </c>
      <c r="H108" s="107"/>
      <c r="I108" s="2" t="s">
        <v>148</v>
      </c>
      <c r="K108" s="2" t="s">
        <v>135</v>
      </c>
      <c r="L108" t="s">
        <v>0</v>
      </c>
      <c r="M108" s="2" t="s">
        <v>94</v>
      </c>
      <c r="O108">
        <v>7</v>
      </c>
      <c r="P108" s="1" t="s">
        <v>1</v>
      </c>
      <c r="Q108">
        <v>3</v>
      </c>
      <c r="S108">
        <f t="shared" si="18"/>
        <v>1</v>
      </c>
      <c r="T108">
        <f t="shared" si="19"/>
        <v>0</v>
      </c>
      <c r="U108">
        <f t="shared" si="20"/>
        <v>0</v>
      </c>
    </row>
    <row r="109" spans="1:21">
      <c r="A109" s="375">
        <v>102</v>
      </c>
      <c r="B109" s="68">
        <v>7</v>
      </c>
      <c r="C109">
        <v>6</v>
      </c>
      <c r="D109" s="81">
        <v>31745</v>
      </c>
      <c r="E109" s="2" t="s">
        <v>133</v>
      </c>
      <c r="F109" s="94" t="s">
        <v>0</v>
      </c>
      <c r="G109" s="2" t="s">
        <v>93</v>
      </c>
      <c r="H109" s="107"/>
      <c r="I109" s="2" t="s">
        <v>148</v>
      </c>
      <c r="K109" s="2" t="s">
        <v>134</v>
      </c>
      <c r="L109" t="s">
        <v>0</v>
      </c>
      <c r="M109" s="2" t="s">
        <v>96</v>
      </c>
      <c r="O109">
        <v>2</v>
      </c>
      <c r="P109" s="1" t="s">
        <v>1</v>
      </c>
      <c r="Q109">
        <v>2</v>
      </c>
      <c r="S109">
        <f t="shared" si="18"/>
        <v>0</v>
      </c>
      <c r="T109">
        <f t="shared" si="19"/>
        <v>1</v>
      </c>
      <c r="U109">
        <f t="shared" si="20"/>
        <v>0</v>
      </c>
    </row>
    <row r="110" spans="1:21">
      <c r="A110" s="375">
        <v>103</v>
      </c>
      <c r="B110" s="68">
        <v>7</v>
      </c>
      <c r="C110">
        <v>7</v>
      </c>
      <c r="D110" s="81">
        <v>31745</v>
      </c>
      <c r="E110" s="2" t="s">
        <v>133</v>
      </c>
      <c r="F110" s="94" t="s">
        <v>0</v>
      </c>
      <c r="G110" s="2" t="s">
        <v>93</v>
      </c>
      <c r="H110" s="107">
        <v>0</v>
      </c>
      <c r="I110" s="2" t="s">
        <v>148</v>
      </c>
      <c r="K110" s="2" t="s">
        <v>136</v>
      </c>
      <c r="L110" t="s">
        <v>0</v>
      </c>
      <c r="M110" s="2" t="s">
        <v>92</v>
      </c>
      <c r="O110">
        <v>3</v>
      </c>
      <c r="P110" s="1" t="s">
        <v>1</v>
      </c>
      <c r="Q110">
        <v>7</v>
      </c>
      <c r="S110">
        <f t="shared" si="18"/>
        <v>0</v>
      </c>
      <c r="T110">
        <f t="shared" si="19"/>
        <v>0</v>
      </c>
      <c r="U110">
        <f t="shared" si="20"/>
        <v>1</v>
      </c>
    </row>
    <row r="111" spans="1:21">
      <c r="A111" s="375">
        <v>104</v>
      </c>
      <c r="B111" s="68">
        <v>7</v>
      </c>
      <c r="C111">
        <v>8</v>
      </c>
      <c r="D111" s="81">
        <v>31745</v>
      </c>
      <c r="E111" s="2" t="s">
        <v>133</v>
      </c>
      <c r="F111" s="94" t="s">
        <v>0</v>
      </c>
      <c r="G111" s="2" t="s">
        <v>93</v>
      </c>
      <c r="H111" s="107">
        <v>0</v>
      </c>
      <c r="I111" s="2" t="s">
        <v>148</v>
      </c>
      <c r="K111" s="2" t="s">
        <v>137</v>
      </c>
      <c r="L111" t="s">
        <v>0</v>
      </c>
      <c r="M111" s="2" t="s">
        <v>95</v>
      </c>
      <c r="O111">
        <v>2</v>
      </c>
      <c r="P111" s="1" t="s">
        <v>1</v>
      </c>
      <c r="Q111">
        <v>5</v>
      </c>
      <c r="S111">
        <f t="shared" si="18"/>
        <v>0</v>
      </c>
      <c r="T111">
        <f t="shared" si="19"/>
        <v>0</v>
      </c>
      <c r="U111">
        <f t="shared" si="20"/>
        <v>1</v>
      </c>
    </row>
    <row r="112" spans="1:21">
      <c r="A112" s="375">
        <v>105</v>
      </c>
      <c r="B112" s="68">
        <v>7</v>
      </c>
      <c r="C112">
        <v>9</v>
      </c>
      <c r="D112" s="81">
        <v>31745</v>
      </c>
      <c r="E112" s="2" t="s">
        <v>133</v>
      </c>
      <c r="F112" s="94" t="s">
        <v>0</v>
      </c>
      <c r="G112" s="2" t="s">
        <v>93</v>
      </c>
      <c r="H112" s="107"/>
      <c r="I112" s="2" t="s">
        <v>148</v>
      </c>
      <c r="K112" s="2" t="s">
        <v>136</v>
      </c>
      <c r="L112" t="s">
        <v>0</v>
      </c>
      <c r="M112" s="2" t="s">
        <v>96</v>
      </c>
      <c r="O112">
        <v>4</v>
      </c>
      <c r="P112" s="1" t="s">
        <v>1</v>
      </c>
      <c r="Q112">
        <v>2</v>
      </c>
      <c r="S112">
        <f t="shared" si="18"/>
        <v>1</v>
      </c>
      <c r="T112">
        <f t="shared" si="19"/>
        <v>0</v>
      </c>
      <c r="U112">
        <f t="shared" si="20"/>
        <v>0</v>
      </c>
    </row>
    <row r="113" spans="1:21">
      <c r="A113" s="375">
        <v>106</v>
      </c>
      <c r="B113" s="68">
        <v>7</v>
      </c>
      <c r="C113">
        <v>10</v>
      </c>
      <c r="D113" s="81">
        <v>31745</v>
      </c>
      <c r="E113" s="2" t="s">
        <v>133</v>
      </c>
      <c r="F113" s="94" t="s">
        <v>0</v>
      </c>
      <c r="G113" s="2" t="s">
        <v>93</v>
      </c>
      <c r="H113" s="107"/>
      <c r="I113" s="2" t="s">
        <v>148</v>
      </c>
      <c r="K113" s="2" t="s">
        <v>134</v>
      </c>
      <c r="L113" t="s">
        <v>0</v>
      </c>
      <c r="M113" s="2" t="s">
        <v>94</v>
      </c>
      <c r="O113">
        <v>6</v>
      </c>
      <c r="P113" s="1" t="s">
        <v>1</v>
      </c>
      <c r="Q113">
        <v>4</v>
      </c>
      <c r="S113">
        <f t="shared" si="18"/>
        <v>1</v>
      </c>
      <c r="T113">
        <f t="shared" si="19"/>
        <v>0</v>
      </c>
      <c r="U113">
        <f t="shared" si="20"/>
        <v>0</v>
      </c>
    </row>
    <row r="114" spans="1:21">
      <c r="A114" s="375">
        <v>107</v>
      </c>
      <c r="B114" s="68">
        <v>7</v>
      </c>
      <c r="C114">
        <v>11</v>
      </c>
      <c r="D114" s="81">
        <v>31745</v>
      </c>
      <c r="E114" s="2" t="s">
        <v>133</v>
      </c>
      <c r="F114" s="94" t="s">
        <v>0</v>
      </c>
      <c r="G114" s="2" t="s">
        <v>93</v>
      </c>
      <c r="H114" s="107">
        <v>0</v>
      </c>
      <c r="I114" s="2" t="s">
        <v>148</v>
      </c>
      <c r="K114" s="2" t="s">
        <v>135</v>
      </c>
      <c r="L114" t="s">
        <v>0</v>
      </c>
      <c r="M114" s="2" t="s">
        <v>95</v>
      </c>
      <c r="O114">
        <v>2</v>
      </c>
      <c r="P114" s="1" t="s">
        <v>1</v>
      </c>
      <c r="Q114">
        <v>4</v>
      </c>
      <c r="S114">
        <f t="shared" si="18"/>
        <v>0</v>
      </c>
      <c r="T114">
        <f t="shared" si="19"/>
        <v>0</v>
      </c>
      <c r="U114">
        <f t="shared" si="20"/>
        <v>1</v>
      </c>
    </row>
    <row r="115" spans="1:21">
      <c r="A115" s="375">
        <v>108</v>
      </c>
      <c r="B115" s="68">
        <v>7</v>
      </c>
      <c r="C115">
        <v>12</v>
      </c>
      <c r="D115" s="81">
        <v>31745</v>
      </c>
      <c r="E115" s="2" t="s">
        <v>133</v>
      </c>
      <c r="F115" s="94" t="s">
        <v>0</v>
      </c>
      <c r="G115" s="2" t="s">
        <v>93</v>
      </c>
      <c r="H115" s="107">
        <v>0</v>
      </c>
      <c r="I115" s="2" t="s">
        <v>148</v>
      </c>
      <c r="K115" s="2" t="s">
        <v>137</v>
      </c>
      <c r="L115" t="s">
        <v>0</v>
      </c>
      <c r="M115" s="2" t="s">
        <v>92</v>
      </c>
      <c r="O115">
        <v>1</v>
      </c>
      <c r="P115" s="1" t="s">
        <v>1</v>
      </c>
      <c r="Q115">
        <v>5</v>
      </c>
      <c r="S115">
        <f t="shared" si="18"/>
        <v>0</v>
      </c>
      <c r="T115">
        <f t="shared" si="19"/>
        <v>0</v>
      </c>
      <c r="U115">
        <f t="shared" si="20"/>
        <v>1</v>
      </c>
    </row>
    <row r="116" spans="1:21">
      <c r="A116" s="375">
        <v>109</v>
      </c>
      <c r="B116" s="68">
        <v>7</v>
      </c>
      <c r="C116">
        <v>13</v>
      </c>
      <c r="D116" s="81">
        <v>31745</v>
      </c>
      <c r="E116" s="2" t="s">
        <v>133</v>
      </c>
      <c r="F116" s="94" t="s">
        <v>0</v>
      </c>
      <c r="G116" s="2" t="s">
        <v>93</v>
      </c>
      <c r="H116" s="107"/>
      <c r="I116" s="2" t="s">
        <v>148</v>
      </c>
      <c r="K116" s="2" t="s">
        <v>137</v>
      </c>
      <c r="L116" t="s">
        <v>0</v>
      </c>
      <c r="M116" s="2" t="s">
        <v>96</v>
      </c>
      <c r="O116">
        <v>9</v>
      </c>
      <c r="P116" s="1" t="s">
        <v>1</v>
      </c>
      <c r="Q116">
        <v>7</v>
      </c>
      <c r="S116">
        <f t="shared" si="18"/>
        <v>1</v>
      </c>
      <c r="T116">
        <f t="shared" si="19"/>
        <v>0</v>
      </c>
      <c r="U116">
        <f t="shared" si="20"/>
        <v>0</v>
      </c>
    </row>
    <row r="117" spans="1:21">
      <c r="A117" s="375">
        <v>110</v>
      </c>
      <c r="B117" s="68">
        <v>7</v>
      </c>
      <c r="C117">
        <v>14</v>
      </c>
      <c r="D117" s="81">
        <v>31745</v>
      </c>
      <c r="E117" s="2" t="s">
        <v>133</v>
      </c>
      <c r="F117" s="94" t="s">
        <v>0</v>
      </c>
      <c r="G117" s="2" t="s">
        <v>93</v>
      </c>
      <c r="H117" s="107">
        <v>0</v>
      </c>
      <c r="I117" s="2" t="s">
        <v>148</v>
      </c>
      <c r="K117" s="2" t="s">
        <v>136</v>
      </c>
      <c r="L117" t="s">
        <v>0</v>
      </c>
      <c r="M117" s="2" t="s">
        <v>94</v>
      </c>
      <c r="O117">
        <v>4</v>
      </c>
      <c r="P117" s="1" t="s">
        <v>1</v>
      </c>
      <c r="Q117">
        <v>5</v>
      </c>
      <c r="S117">
        <f t="shared" si="18"/>
        <v>0</v>
      </c>
      <c r="T117">
        <f t="shared" si="19"/>
        <v>0</v>
      </c>
      <c r="U117">
        <f t="shared" si="20"/>
        <v>1</v>
      </c>
    </row>
    <row r="118" spans="1:21">
      <c r="A118" s="375">
        <v>111</v>
      </c>
      <c r="B118" s="68">
        <v>7</v>
      </c>
      <c r="C118">
        <v>15</v>
      </c>
      <c r="D118" s="81">
        <v>31745</v>
      </c>
      <c r="E118" s="2" t="s">
        <v>133</v>
      </c>
      <c r="F118" s="94" t="s">
        <v>0</v>
      </c>
      <c r="G118" s="2" t="s">
        <v>93</v>
      </c>
      <c r="H118" s="107"/>
      <c r="I118" s="2" t="s">
        <v>148</v>
      </c>
      <c r="K118" s="2" t="s">
        <v>134</v>
      </c>
      <c r="L118" t="s">
        <v>0</v>
      </c>
      <c r="M118" s="2" t="s">
        <v>95</v>
      </c>
      <c r="O118">
        <v>4</v>
      </c>
      <c r="P118" s="1" t="s">
        <v>1</v>
      </c>
      <c r="Q118">
        <v>4</v>
      </c>
      <c r="S118">
        <f t="shared" si="18"/>
        <v>0</v>
      </c>
      <c r="T118">
        <f t="shared" si="19"/>
        <v>1</v>
      </c>
      <c r="U118">
        <f t="shared" si="20"/>
        <v>0</v>
      </c>
    </row>
    <row r="119" spans="1:21">
      <c r="A119" s="375">
        <v>112</v>
      </c>
      <c r="B119" s="68">
        <v>7</v>
      </c>
      <c r="C119">
        <v>16</v>
      </c>
      <c r="D119" s="81">
        <v>31745</v>
      </c>
      <c r="E119" s="2" t="s">
        <v>133</v>
      </c>
      <c r="F119" s="94" t="s">
        <v>0</v>
      </c>
      <c r="G119" s="2" t="s">
        <v>93</v>
      </c>
      <c r="H119" s="107">
        <v>0</v>
      </c>
      <c r="I119" s="2" t="s">
        <v>148</v>
      </c>
      <c r="K119" s="2" t="s">
        <v>135</v>
      </c>
      <c r="L119" t="s">
        <v>0</v>
      </c>
      <c r="M119" s="2" t="s">
        <v>92</v>
      </c>
      <c r="O119">
        <v>4</v>
      </c>
      <c r="P119" s="1" t="s">
        <v>1</v>
      </c>
      <c r="Q119">
        <v>5</v>
      </c>
      <c r="S119">
        <f t="shared" si="18"/>
        <v>0</v>
      </c>
      <c r="T119">
        <f t="shared" si="19"/>
        <v>0</v>
      </c>
      <c r="U119">
        <f t="shared" si="20"/>
        <v>1</v>
      </c>
    </row>
    <row r="120" spans="1:21">
      <c r="A120" s="375">
        <v>113</v>
      </c>
      <c r="B120" s="68">
        <v>8</v>
      </c>
      <c r="C120">
        <v>1</v>
      </c>
      <c r="D120" s="81">
        <v>31746</v>
      </c>
      <c r="E120" s="2" t="s">
        <v>86</v>
      </c>
      <c r="F120" s="94" t="s">
        <v>0</v>
      </c>
      <c r="G120" s="2" t="s">
        <v>127</v>
      </c>
      <c r="H120" s="107">
        <v>0</v>
      </c>
      <c r="I120" s="2" t="s">
        <v>148</v>
      </c>
      <c r="K120" s="2" t="s">
        <v>89</v>
      </c>
      <c r="L120" t="s">
        <v>0</v>
      </c>
      <c r="M120" s="2" t="s">
        <v>138</v>
      </c>
      <c r="O120">
        <v>3</v>
      </c>
      <c r="P120" s="1" t="s">
        <v>1</v>
      </c>
      <c r="Q120">
        <v>4</v>
      </c>
      <c r="S120">
        <f t="shared" si="18"/>
        <v>0</v>
      </c>
      <c r="T120">
        <f t="shared" si="19"/>
        <v>0</v>
      </c>
      <c r="U120">
        <f t="shared" si="20"/>
        <v>1</v>
      </c>
    </row>
    <row r="121" spans="1:21">
      <c r="A121" s="375">
        <v>114</v>
      </c>
      <c r="B121" s="68">
        <v>8</v>
      </c>
      <c r="C121">
        <v>2</v>
      </c>
      <c r="D121" s="81">
        <v>31746</v>
      </c>
      <c r="E121" s="2" t="s">
        <v>86</v>
      </c>
      <c r="F121" s="94" t="s">
        <v>0</v>
      </c>
      <c r="G121" s="2" t="s">
        <v>127</v>
      </c>
      <c r="H121" s="107"/>
      <c r="I121" s="2" t="s">
        <v>148</v>
      </c>
      <c r="K121" s="2" t="s">
        <v>98</v>
      </c>
      <c r="L121" t="s">
        <v>0</v>
      </c>
      <c r="M121" s="2" t="s">
        <v>129</v>
      </c>
      <c r="O121">
        <v>4</v>
      </c>
      <c r="P121" s="1" t="s">
        <v>1</v>
      </c>
      <c r="Q121">
        <v>1</v>
      </c>
      <c r="S121">
        <f t="shared" ref="S121:S136" si="21">IF(O121&gt;Q121,1,0)</f>
        <v>1</v>
      </c>
      <c r="T121">
        <f t="shared" ref="T121:T136" si="22">IF(ISNUMBER(Q121),IF(O121=Q121,1,0),0)</f>
        <v>0</v>
      </c>
      <c r="U121">
        <f t="shared" ref="U121:U136" si="23">IF(O121&lt;Q121,1,0)</f>
        <v>0</v>
      </c>
    </row>
    <row r="122" spans="1:21">
      <c r="A122" s="375">
        <v>115</v>
      </c>
      <c r="B122" s="68">
        <v>8</v>
      </c>
      <c r="C122">
        <v>3</v>
      </c>
      <c r="D122" s="81">
        <v>31746</v>
      </c>
      <c r="E122" s="2" t="s">
        <v>86</v>
      </c>
      <c r="F122" s="94" t="s">
        <v>0</v>
      </c>
      <c r="G122" s="2" t="s">
        <v>127</v>
      </c>
      <c r="H122" s="107"/>
      <c r="I122" s="2" t="s">
        <v>148</v>
      </c>
      <c r="K122" s="2" t="s">
        <v>88</v>
      </c>
      <c r="L122" t="s">
        <v>0</v>
      </c>
      <c r="M122" s="2" t="s">
        <v>128</v>
      </c>
      <c r="O122">
        <v>4</v>
      </c>
      <c r="P122" s="1" t="s">
        <v>1</v>
      </c>
      <c r="Q122">
        <v>4</v>
      </c>
      <c r="S122">
        <f t="shared" si="21"/>
        <v>0</v>
      </c>
      <c r="T122">
        <f t="shared" si="22"/>
        <v>1</v>
      </c>
      <c r="U122">
        <f t="shared" si="23"/>
        <v>0</v>
      </c>
    </row>
    <row r="123" spans="1:21">
      <c r="A123" s="375">
        <v>116</v>
      </c>
      <c r="B123" s="68">
        <v>8</v>
      </c>
      <c r="C123">
        <v>4</v>
      </c>
      <c r="D123" s="81">
        <v>31746</v>
      </c>
      <c r="E123" s="2" t="s">
        <v>86</v>
      </c>
      <c r="F123" s="94" t="s">
        <v>0</v>
      </c>
      <c r="G123" s="2" t="s">
        <v>127</v>
      </c>
      <c r="H123" s="107"/>
      <c r="I123" s="2" t="s">
        <v>148</v>
      </c>
      <c r="K123" s="2" t="s">
        <v>87</v>
      </c>
      <c r="L123" t="s">
        <v>0</v>
      </c>
      <c r="M123" s="2" t="s">
        <v>131</v>
      </c>
      <c r="O123">
        <v>4</v>
      </c>
      <c r="P123" s="1" t="s">
        <v>1</v>
      </c>
      <c r="Q123">
        <v>1</v>
      </c>
      <c r="S123">
        <f t="shared" si="21"/>
        <v>1</v>
      </c>
      <c r="T123">
        <f t="shared" si="22"/>
        <v>0</v>
      </c>
      <c r="U123">
        <f t="shared" si="23"/>
        <v>0</v>
      </c>
    </row>
    <row r="124" spans="1:21">
      <c r="A124" s="375">
        <v>117</v>
      </c>
      <c r="B124" s="68">
        <v>8</v>
      </c>
      <c r="C124">
        <v>5</v>
      </c>
      <c r="D124" s="81">
        <v>31746</v>
      </c>
      <c r="E124" s="2" t="s">
        <v>86</v>
      </c>
      <c r="F124" s="94" t="s">
        <v>0</v>
      </c>
      <c r="G124" s="2" t="s">
        <v>127</v>
      </c>
      <c r="H124" s="107"/>
      <c r="I124" s="2" t="s">
        <v>148</v>
      </c>
      <c r="K124" s="2" t="s">
        <v>98</v>
      </c>
      <c r="L124" t="s">
        <v>0</v>
      </c>
      <c r="M124" s="2" t="s">
        <v>138</v>
      </c>
      <c r="O124">
        <v>5</v>
      </c>
      <c r="P124" s="1" t="s">
        <v>1</v>
      </c>
      <c r="Q124">
        <v>3</v>
      </c>
      <c r="S124">
        <f t="shared" si="21"/>
        <v>1</v>
      </c>
      <c r="T124">
        <f t="shared" si="22"/>
        <v>0</v>
      </c>
      <c r="U124">
        <f t="shared" si="23"/>
        <v>0</v>
      </c>
    </row>
    <row r="125" spans="1:21">
      <c r="A125" s="375">
        <v>118</v>
      </c>
      <c r="B125" s="68">
        <v>8</v>
      </c>
      <c r="C125">
        <v>6</v>
      </c>
      <c r="D125" s="81">
        <v>31746</v>
      </c>
      <c r="E125" s="2" t="s">
        <v>86</v>
      </c>
      <c r="F125" s="94" t="s">
        <v>0</v>
      </c>
      <c r="G125" s="2" t="s">
        <v>127</v>
      </c>
      <c r="H125" s="107"/>
      <c r="I125" s="2" t="s">
        <v>148</v>
      </c>
      <c r="K125" s="2" t="s">
        <v>88</v>
      </c>
      <c r="L125" t="s">
        <v>0</v>
      </c>
      <c r="M125" s="2" t="s">
        <v>129</v>
      </c>
      <c r="O125">
        <v>6</v>
      </c>
      <c r="P125" s="1" t="s">
        <v>1</v>
      </c>
      <c r="Q125">
        <v>2</v>
      </c>
      <c r="S125">
        <f t="shared" si="21"/>
        <v>1</v>
      </c>
      <c r="T125">
        <f t="shared" si="22"/>
        <v>0</v>
      </c>
      <c r="U125">
        <f t="shared" si="23"/>
        <v>0</v>
      </c>
    </row>
    <row r="126" spans="1:21">
      <c r="A126" s="375">
        <v>119</v>
      </c>
      <c r="B126" s="68">
        <v>8</v>
      </c>
      <c r="C126">
        <v>7</v>
      </c>
      <c r="D126" s="81">
        <v>31746</v>
      </c>
      <c r="E126" s="2" t="s">
        <v>86</v>
      </c>
      <c r="F126" s="94" t="s">
        <v>0</v>
      </c>
      <c r="G126" s="2" t="s">
        <v>127</v>
      </c>
      <c r="H126" s="107"/>
      <c r="I126" s="2" t="s">
        <v>148</v>
      </c>
      <c r="K126" s="2" t="s">
        <v>87</v>
      </c>
      <c r="L126" t="s">
        <v>0</v>
      </c>
      <c r="M126" s="2" t="s">
        <v>128</v>
      </c>
      <c r="O126">
        <v>7</v>
      </c>
      <c r="P126" s="1" t="s">
        <v>1</v>
      </c>
      <c r="Q126">
        <v>2</v>
      </c>
      <c r="S126">
        <f t="shared" si="21"/>
        <v>1</v>
      </c>
      <c r="T126">
        <f t="shared" si="22"/>
        <v>0</v>
      </c>
      <c r="U126">
        <f t="shared" si="23"/>
        <v>0</v>
      </c>
    </row>
    <row r="127" spans="1:21">
      <c r="A127" s="375">
        <v>120</v>
      </c>
      <c r="B127" s="68">
        <v>8</v>
      </c>
      <c r="C127">
        <v>8</v>
      </c>
      <c r="D127" s="81">
        <v>31746</v>
      </c>
      <c r="E127" s="2" t="s">
        <v>86</v>
      </c>
      <c r="F127" s="94" t="s">
        <v>0</v>
      </c>
      <c r="G127" s="2" t="s">
        <v>127</v>
      </c>
      <c r="H127" s="107"/>
      <c r="I127" s="2" t="s">
        <v>148</v>
      </c>
      <c r="K127" s="2" t="s">
        <v>89</v>
      </c>
      <c r="L127" t="s">
        <v>0</v>
      </c>
      <c r="M127" s="2" t="s">
        <v>131</v>
      </c>
      <c r="O127">
        <v>9</v>
      </c>
      <c r="P127" s="1" t="s">
        <v>1</v>
      </c>
      <c r="Q127">
        <v>4</v>
      </c>
      <c r="S127">
        <f t="shared" si="21"/>
        <v>1</v>
      </c>
      <c r="T127">
        <f t="shared" si="22"/>
        <v>0</v>
      </c>
      <c r="U127">
        <f t="shared" si="23"/>
        <v>0</v>
      </c>
    </row>
    <row r="128" spans="1:21">
      <c r="A128" s="375">
        <v>121</v>
      </c>
      <c r="B128" s="68">
        <v>8</v>
      </c>
      <c r="C128">
        <v>9</v>
      </c>
      <c r="D128" s="81">
        <v>31746</v>
      </c>
      <c r="E128" s="2" t="s">
        <v>86</v>
      </c>
      <c r="F128" s="94" t="s">
        <v>0</v>
      </c>
      <c r="G128" s="2" t="s">
        <v>127</v>
      </c>
      <c r="H128" s="107"/>
      <c r="I128" s="2" t="s">
        <v>148</v>
      </c>
      <c r="K128" s="2" t="s">
        <v>87</v>
      </c>
      <c r="L128" t="s">
        <v>0</v>
      </c>
      <c r="M128" s="2" t="s">
        <v>129</v>
      </c>
      <c r="O128">
        <v>5</v>
      </c>
      <c r="P128" s="1" t="s">
        <v>1</v>
      </c>
      <c r="Q128">
        <v>5</v>
      </c>
      <c r="S128">
        <f t="shared" si="21"/>
        <v>0</v>
      </c>
      <c r="T128">
        <f t="shared" si="22"/>
        <v>1</v>
      </c>
      <c r="U128">
        <f t="shared" si="23"/>
        <v>0</v>
      </c>
    </row>
    <row r="129" spans="1:21">
      <c r="A129" s="375">
        <v>122</v>
      </c>
      <c r="B129" s="68">
        <v>8</v>
      </c>
      <c r="C129">
        <v>10</v>
      </c>
      <c r="D129" s="81">
        <v>31746</v>
      </c>
      <c r="E129" s="2" t="s">
        <v>86</v>
      </c>
      <c r="F129" s="94" t="s">
        <v>0</v>
      </c>
      <c r="G129" s="2" t="s">
        <v>127</v>
      </c>
      <c r="H129" s="107"/>
      <c r="I129" s="2" t="s">
        <v>148</v>
      </c>
      <c r="K129" s="2" t="s">
        <v>88</v>
      </c>
      <c r="L129" t="s">
        <v>0</v>
      </c>
      <c r="M129" s="2" t="s">
        <v>138</v>
      </c>
      <c r="O129">
        <v>12</v>
      </c>
      <c r="P129" s="1" t="s">
        <v>1</v>
      </c>
      <c r="Q129">
        <v>3</v>
      </c>
      <c r="S129">
        <f t="shared" si="21"/>
        <v>1</v>
      </c>
      <c r="T129">
        <f t="shared" si="22"/>
        <v>0</v>
      </c>
      <c r="U129">
        <f t="shared" si="23"/>
        <v>0</v>
      </c>
    </row>
    <row r="130" spans="1:21">
      <c r="A130" s="375">
        <v>123</v>
      </c>
      <c r="B130" s="68">
        <v>8</v>
      </c>
      <c r="C130">
        <v>11</v>
      </c>
      <c r="D130" s="81">
        <v>31746</v>
      </c>
      <c r="E130" s="2" t="s">
        <v>86</v>
      </c>
      <c r="F130" s="94" t="s">
        <v>0</v>
      </c>
      <c r="G130" s="2" t="s">
        <v>127</v>
      </c>
      <c r="H130" s="107"/>
      <c r="I130" s="2" t="s">
        <v>148</v>
      </c>
      <c r="K130" s="2" t="s">
        <v>98</v>
      </c>
      <c r="L130" t="s">
        <v>0</v>
      </c>
      <c r="M130" s="2" t="s">
        <v>131</v>
      </c>
      <c r="O130">
        <v>3</v>
      </c>
      <c r="P130" s="1" t="s">
        <v>1</v>
      </c>
      <c r="Q130">
        <v>2</v>
      </c>
      <c r="S130">
        <f t="shared" si="21"/>
        <v>1</v>
      </c>
      <c r="T130">
        <f t="shared" si="22"/>
        <v>0</v>
      </c>
      <c r="U130">
        <f t="shared" si="23"/>
        <v>0</v>
      </c>
    </row>
    <row r="131" spans="1:21">
      <c r="A131" s="375">
        <v>124</v>
      </c>
      <c r="B131" s="68">
        <v>8</v>
      </c>
      <c r="C131">
        <v>12</v>
      </c>
      <c r="D131" s="81">
        <v>31746</v>
      </c>
      <c r="E131" s="2" t="s">
        <v>86</v>
      </c>
      <c r="F131" s="94" t="s">
        <v>0</v>
      </c>
      <c r="G131" s="2" t="s">
        <v>127</v>
      </c>
      <c r="H131" s="107"/>
      <c r="I131" s="2" t="s">
        <v>148</v>
      </c>
      <c r="K131" s="2" t="s">
        <v>89</v>
      </c>
      <c r="L131" t="s">
        <v>0</v>
      </c>
      <c r="M131" s="2" t="s">
        <v>128</v>
      </c>
      <c r="O131">
        <v>6</v>
      </c>
      <c r="P131" s="1" t="s">
        <v>1</v>
      </c>
      <c r="Q131">
        <v>4</v>
      </c>
      <c r="S131">
        <f t="shared" si="21"/>
        <v>1</v>
      </c>
      <c r="T131">
        <f t="shared" si="22"/>
        <v>0</v>
      </c>
      <c r="U131">
        <f t="shared" si="23"/>
        <v>0</v>
      </c>
    </row>
    <row r="132" spans="1:21">
      <c r="A132" s="375">
        <v>125</v>
      </c>
      <c r="B132" s="68">
        <v>8</v>
      </c>
      <c r="C132">
        <v>13</v>
      </c>
      <c r="D132" s="81">
        <v>31746</v>
      </c>
      <c r="E132" s="2" t="s">
        <v>86</v>
      </c>
      <c r="F132" s="94" t="s">
        <v>0</v>
      </c>
      <c r="G132" s="2" t="s">
        <v>127</v>
      </c>
      <c r="H132" s="107"/>
      <c r="I132" s="2" t="s">
        <v>148</v>
      </c>
      <c r="K132" s="2" t="s">
        <v>89</v>
      </c>
      <c r="L132" t="s">
        <v>0</v>
      </c>
      <c r="M132" s="2" t="s">
        <v>129</v>
      </c>
      <c r="O132">
        <v>2</v>
      </c>
      <c r="P132" s="1" t="s">
        <v>1</v>
      </c>
      <c r="Q132">
        <v>1</v>
      </c>
      <c r="S132">
        <f t="shared" si="21"/>
        <v>1</v>
      </c>
      <c r="T132">
        <f t="shared" si="22"/>
        <v>0</v>
      </c>
      <c r="U132">
        <f t="shared" si="23"/>
        <v>0</v>
      </c>
    </row>
    <row r="133" spans="1:21">
      <c r="A133" s="375">
        <v>126</v>
      </c>
      <c r="B133" s="68">
        <v>8</v>
      </c>
      <c r="C133">
        <v>14</v>
      </c>
      <c r="D133" s="81">
        <v>31746</v>
      </c>
      <c r="E133" s="2" t="s">
        <v>86</v>
      </c>
      <c r="F133" s="94" t="s">
        <v>0</v>
      </c>
      <c r="G133" s="2" t="s">
        <v>127</v>
      </c>
      <c r="H133" s="107"/>
      <c r="I133" s="2" t="s">
        <v>148</v>
      </c>
      <c r="K133" s="2" t="s">
        <v>87</v>
      </c>
      <c r="L133" t="s">
        <v>0</v>
      </c>
      <c r="M133" s="2" t="s">
        <v>138</v>
      </c>
      <c r="O133">
        <v>5</v>
      </c>
      <c r="P133" s="1" t="s">
        <v>1</v>
      </c>
      <c r="Q133">
        <v>5</v>
      </c>
      <c r="S133">
        <f t="shared" si="21"/>
        <v>0</v>
      </c>
      <c r="T133">
        <f t="shared" si="22"/>
        <v>1</v>
      </c>
      <c r="U133">
        <f t="shared" si="23"/>
        <v>0</v>
      </c>
    </row>
    <row r="134" spans="1:21">
      <c r="A134" s="375">
        <v>127</v>
      </c>
      <c r="B134" s="68">
        <v>8</v>
      </c>
      <c r="C134">
        <v>15</v>
      </c>
      <c r="D134" s="81">
        <v>31746</v>
      </c>
      <c r="E134" s="2" t="s">
        <v>86</v>
      </c>
      <c r="F134" s="94" t="s">
        <v>0</v>
      </c>
      <c r="G134" s="2" t="s">
        <v>127</v>
      </c>
      <c r="H134" s="107"/>
      <c r="I134" s="2" t="s">
        <v>148</v>
      </c>
      <c r="K134" s="2" t="s">
        <v>88</v>
      </c>
      <c r="L134" t="s">
        <v>0</v>
      </c>
      <c r="M134" s="2" t="s">
        <v>131</v>
      </c>
      <c r="O134">
        <v>7</v>
      </c>
      <c r="P134" s="1" t="s">
        <v>1</v>
      </c>
      <c r="Q134">
        <v>2</v>
      </c>
      <c r="S134">
        <f t="shared" si="21"/>
        <v>1</v>
      </c>
      <c r="T134">
        <f t="shared" si="22"/>
        <v>0</v>
      </c>
      <c r="U134">
        <f t="shared" si="23"/>
        <v>0</v>
      </c>
    </row>
    <row r="135" spans="1:21">
      <c r="A135" s="375">
        <v>128</v>
      </c>
      <c r="B135" s="68">
        <v>8</v>
      </c>
      <c r="C135">
        <v>16</v>
      </c>
      <c r="D135" s="81">
        <v>31746</v>
      </c>
      <c r="E135" s="2" t="s">
        <v>86</v>
      </c>
      <c r="F135" s="94" t="s">
        <v>0</v>
      </c>
      <c r="G135" s="2" t="s">
        <v>127</v>
      </c>
      <c r="H135" s="107">
        <v>0</v>
      </c>
      <c r="I135" s="2" t="s">
        <v>148</v>
      </c>
      <c r="K135" s="2" t="s">
        <v>98</v>
      </c>
      <c r="L135" t="s">
        <v>0</v>
      </c>
      <c r="M135" s="2" t="s">
        <v>128</v>
      </c>
      <c r="O135">
        <v>2</v>
      </c>
      <c r="P135" s="1" t="s">
        <v>1</v>
      </c>
      <c r="Q135">
        <v>4</v>
      </c>
      <c r="S135">
        <f t="shared" si="21"/>
        <v>0</v>
      </c>
      <c r="T135">
        <f t="shared" si="22"/>
        <v>0</v>
      </c>
      <c r="U135">
        <f t="shared" si="23"/>
        <v>1</v>
      </c>
    </row>
    <row r="136" spans="1:21">
      <c r="A136" s="375">
        <v>129</v>
      </c>
      <c r="B136" s="68">
        <v>9</v>
      </c>
      <c r="C136">
        <v>1</v>
      </c>
      <c r="D136" s="81">
        <v>31746</v>
      </c>
      <c r="E136" s="2" t="s">
        <v>74</v>
      </c>
      <c r="F136" s="94" t="s">
        <v>0</v>
      </c>
      <c r="G136" s="2" t="s">
        <v>146</v>
      </c>
      <c r="H136" s="107"/>
      <c r="I136" s="2" t="s">
        <v>148</v>
      </c>
      <c r="K136" s="2" t="s">
        <v>77</v>
      </c>
      <c r="L136" t="s">
        <v>0</v>
      </c>
      <c r="M136" s="2" t="s">
        <v>144</v>
      </c>
      <c r="O136">
        <v>11</v>
      </c>
      <c r="P136" s="1" t="s">
        <v>1</v>
      </c>
      <c r="Q136">
        <v>5</v>
      </c>
      <c r="S136">
        <f t="shared" si="21"/>
        <v>1</v>
      </c>
      <c r="T136">
        <f t="shared" si="22"/>
        <v>0</v>
      </c>
      <c r="U136">
        <f t="shared" si="23"/>
        <v>0</v>
      </c>
    </row>
    <row r="137" spans="1:21">
      <c r="A137" s="375">
        <v>130</v>
      </c>
      <c r="B137" s="68">
        <v>9</v>
      </c>
      <c r="C137">
        <v>2</v>
      </c>
      <c r="D137" s="81">
        <v>31746</v>
      </c>
      <c r="E137" s="2" t="s">
        <v>74</v>
      </c>
      <c r="F137" s="94" t="s">
        <v>0</v>
      </c>
      <c r="G137" s="2" t="s">
        <v>146</v>
      </c>
      <c r="H137" s="107"/>
      <c r="I137" s="2" t="s">
        <v>148</v>
      </c>
      <c r="K137" s="2" t="s">
        <v>155</v>
      </c>
      <c r="L137" t="s">
        <v>0</v>
      </c>
      <c r="M137" s="2" t="s">
        <v>141</v>
      </c>
      <c r="O137">
        <v>4</v>
      </c>
      <c r="P137" s="1" t="s">
        <v>1</v>
      </c>
      <c r="Q137">
        <v>1</v>
      </c>
      <c r="S137">
        <f t="shared" ref="S137:S152" si="24">IF(O137&gt;Q137,1,0)</f>
        <v>1</v>
      </c>
      <c r="T137">
        <f t="shared" ref="T137:T152" si="25">IF(ISNUMBER(Q137),IF(O137=Q137,1,0),0)</f>
        <v>0</v>
      </c>
      <c r="U137">
        <f t="shared" ref="U137:U152" si="26">IF(O137&lt;Q137,1,0)</f>
        <v>0</v>
      </c>
    </row>
    <row r="138" spans="1:21">
      <c r="A138" s="375">
        <v>131</v>
      </c>
      <c r="B138" s="68">
        <v>9</v>
      </c>
      <c r="C138">
        <v>3</v>
      </c>
      <c r="D138" s="81">
        <v>31746</v>
      </c>
      <c r="E138" s="2" t="s">
        <v>74</v>
      </c>
      <c r="F138" s="94" t="s">
        <v>0</v>
      </c>
      <c r="G138" s="2" t="s">
        <v>146</v>
      </c>
      <c r="H138" s="107">
        <v>0</v>
      </c>
      <c r="I138" s="2" t="s">
        <v>148</v>
      </c>
      <c r="K138" s="2" t="s">
        <v>75</v>
      </c>
      <c r="L138" t="s">
        <v>0</v>
      </c>
      <c r="M138" s="2" t="s">
        <v>142</v>
      </c>
      <c r="O138">
        <v>1</v>
      </c>
      <c r="P138" s="1" t="s">
        <v>1</v>
      </c>
      <c r="Q138">
        <v>4</v>
      </c>
      <c r="S138">
        <f t="shared" si="24"/>
        <v>0</v>
      </c>
      <c r="T138">
        <f t="shared" si="25"/>
        <v>0</v>
      </c>
      <c r="U138">
        <f t="shared" si="26"/>
        <v>1</v>
      </c>
    </row>
    <row r="139" spans="1:21">
      <c r="A139" s="375">
        <v>132</v>
      </c>
      <c r="B139" s="68">
        <v>9</v>
      </c>
      <c r="C139">
        <v>4</v>
      </c>
      <c r="D139" s="81">
        <v>31746</v>
      </c>
      <c r="E139" s="2" t="s">
        <v>74</v>
      </c>
      <c r="F139" s="94" t="s">
        <v>0</v>
      </c>
      <c r="G139" s="2" t="s">
        <v>146</v>
      </c>
      <c r="H139" s="107"/>
      <c r="I139" s="2" t="s">
        <v>148</v>
      </c>
      <c r="K139" s="2" t="s">
        <v>76</v>
      </c>
      <c r="L139" t="s">
        <v>0</v>
      </c>
      <c r="M139" s="2" t="s">
        <v>140</v>
      </c>
      <c r="O139">
        <v>6</v>
      </c>
      <c r="P139" s="1" t="s">
        <v>1</v>
      </c>
      <c r="Q139">
        <v>4</v>
      </c>
      <c r="S139">
        <f t="shared" si="24"/>
        <v>1</v>
      </c>
      <c r="T139">
        <f t="shared" si="25"/>
        <v>0</v>
      </c>
      <c r="U139">
        <f t="shared" si="26"/>
        <v>0</v>
      </c>
    </row>
    <row r="140" spans="1:21">
      <c r="A140" s="375">
        <v>133</v>
      </c>
      <c r="B140" s="68">
        <v>9</v>
      </c>
      <c r="C140">
        <v>5</v>
      </c>
      <c r="D140" s="81">
        <v>31746</v>
      </c>
      <c r="E140" s="2" t="s">
        <v>74</v>
      </c>
      <c r="F140" s="94" t="s">
        <v>0</v>
      </c>
      <c r="G140" s="2" t="s">
        <v>146</v>
      </c>
      <c r="H140" s="107"/>
      <c r="I140" s="2" t="s">
        <v>148</v>
      </c>
      <c r="K140" s="2" t="s">
        <v>155</v>
      </c>
      <c r="L140" t="s">
        <v>0</v>
      </c>
      <c r="M140" s="2" t="s">
        <v>144</v>
      </c>
      <c r="O140">
        <v>5</v>
      </c>
      <c r="P140" s="1" t="s">
        <v>1</v>
      </c>
      <c r="Q140">
        <v>4</v>
      </c>
      <c r="S140">
        <f t="shared" si="24"/>
        <v>1</v>
      </c>
      <c r="T140">
        <f t="shared" si="25"/>
        <v>0</v>
      </c>
      <c r="U140">
        <f t="shared" si="26"/>
        <v>0</v>
      </c>
    </row>
    <row r="141" spans="1:21">
      <c r="A141" s="375">
        <v>134</v>
      </c>
      <c r="B141" s="68">
        <v>9</v>
      </c>
      <c r="C141">
        <v>6</v>
      </c>
      <c r="D141" s="81">
        <v>31746</v>
      </c>
      <c r="E141" s="2" t="s">
        <v>74</v>
      </c>
      <c r="F141" s="94" t="s">
        <v>0</v>
      </c>
      <c r="G141" s="2" t="s">
        <v>146</v>
      </c>
      <c r="H141" s="107"/>
      <c r="I141" s="2" t="s">
        <v>148</v>
      </c>
      <c r="K141" s="2" t="s">
        <v>75</v>
      </c>
      <c r="L141" t="s">
        <v>0</v>
      </c>
      <c r="M141" s="2" t="s">
        <v>141</v>
      </c>
      <c r="O141">
        <v>8</v>
      </c>
      <c r="P141" s="1" t="s">
        <v>1</v>
      </c>
      <c r="Q141">
        <v>2</v>
      </c>
      <c r="S141">
        <f t="shared" si="24"/>
        <v>1</v>
      </c>
      <c r="T141">
        <f t="shared" si="25"/>
        <v>0</v>
      </c>
      <c r="U141">
        <f t="shared" si="26"/>
        <v>0</v>
      </c>
    </row>
    <row r="142" spans="1:21">
      <c r="A142" s="375">
        <v>135</v>
      </c>
      <c r="B142" s="68">
        <v>9</v>
      </c>
      <c r="C142">
        <v>7</v>
      </c>
      <c r="D142" s="81">
        <v>31746</v>
      </c>
      <c r="E142" s="2" t="s">
        <v>74</v>
      </c>
      <c r="F142" s="94" t="s">
        <v>0</v>
      </c>
      <c r="G142" s="2" t="s">
        <v>146</v>
      </c>
      <c r="H142" s="107"/>
      <c r="I142" s="2" t="s">
        <v>148</v>
      </c>
      <c r="K142" s="2" t="s">
        <v>76</v>
      </c>
      <c r="L142" t="s">
        <v>0</v>
      </c>
      <c r="M142" s="2" t="s">
        <v>142</v>
      </c>
      <c r="O142">
        <v>6</v>
      </c>
      <c r="P142" s="1" t="s">
        <v>1</v>
      </c>
      <c r="Q142">
        <v>4</v>
      </c>
      <c r="S142">
        <f t="shared" si="24"/>
        <v>1</v>
      </c>
      <c r="T142">
        <f t="shared" si="25"/>
        <v>0</v>
      </c>
      <c r="U142">
        <f t="shared" si="26"/>
        <v>0</v>
      </c>
    </row>
    <row r="143" spans="1:21">
      <c r="A143" s="375">
        <v>136</v>
      </c>
      <c r="B143" s="68">
        <v>9</v>
      </c>
      <c r="C143">
        <v>8</v>
      </c>
      <c r="D143" s="81">
        <v>31746</v>
      </c>
      <c r="E143" s="2" t="s">
        <v>74</v>
      </c>
      <c r="F143" s="94" t="s">
        <v>0</v>
      </c>
      <c r="G143" s="2" t="s">
        <v>146</v>
      </c>
      <c r="H143" s="107">
        <v>0</v>
      </c>
      <c r="I143" s="2" t="s">
        <v>148</v>
      </c>
      <c r="K143" s="2" t="s">
        <v>77</v>
      </c>
      <c r="L143" t="s">
        <v>0</v>
      </c>
      <c r="M143" s="2" t="s">
        <v>140</v>
      </c>
      <c r="O143">
        <v>3</v>
      </c>
      <c r="P143" s="1" t="s">
        <v>1</v>
      </c>
      <c r="Q143">
        <v>4</v>
      </c>
      <c r="S143">
        <f t="shared" si="24"/>
        <v>0</v>
      </c>
      <c r="T143">
        <f t="shared" si="25"/>
        <v>0</v>
      </c>
      <c r="U143">
        <f t="shared" si="26"/>
        <v>1</v>
      </c>
    </row>
    <row r="144" spans="1:21">
      <c r="A144" s="375">
        <v>137</v>
      </c>
      <c r="B144" s="68">
        <v>9</v>
      </c>
      <c r="C144">
        <v>9</v>
      </c>
      <c r="D144" s="81">
        <v>31746</v>
      </c>
      <c r="E144" s="2" t="s">
        <v>74</v>
      </c>
      <c r="F144" s="94" t="s">
        <v>0</v>
      </c>
      <c r="G144" s="2" t="s">
        <v>146</v>
      </c>
      <c r="H144" s="107">
        <v>0</v>
      </c>
      <c r="I144" s="2" t="s">
        <v>148</v>
      </c>
      <c r="K144" s="2" t="s">
        <v>76</v>
      </c>
      <c r="L144" t="s">
        <v>0</v>
      </c>
      <c r="M144" s="2" t="s">
        <v>141</v>
      </c>
      <c r="O144">
        <v>6</v>
      </c>
      <c r="P144" s="1" t="s">
        <v>1</v>
      </c>
      <c r="Q144">
        <v>9</v>
      </c>
      <c r="S144">
        <f t="shared" si="24"/>
        <v>0</v>
      </c>
      <c r="T144">
        <f t="shared" si="25"/>
        <v>0</v>
      </c>
      <c r="U144">
        <f t="shared" si="26"/>
        <v>1</v>
      </c>
    </row>
    <row r="145" spans="1:21">
      <c r="A145" s="375">
        <v>138</v>
      </c>
      <c r="B145" s="68">
        <v>9</v>
      </c>
      <c r="C145">
        <v>10</v>
      </c>
      <c r="D145" s="81">
        <v>31746</v>
      </c>
      <c r="E145" s="2" t="s">
        <v>74</v>
      </c>
      <c r="F145" s="94" t="s">
        <v>0</v>
      </c>
      <c r="G145" s="2" t="s">
        <v>146</v>
      </c>
      <c r="H145" s="107">
        <v>0</v>
      </c>
      <c r="I145" s="2" t="s">
        <v>148</v>
      </c>
      <c r="K145" s="2" t="s">
        <v>75</v>
      </c>
      <c r="L145" t="s">
        <v>0</v>
      </c>
      <c r="M145" s="2" t="s">
        <v>144</v>
      </c>
      <c r="O145">
        <v>3</v>
      </c>
      <c r="P145" s="1" t="s">
        <v>1</v>
      </c>
      <c r="Q145">
        <v>5</v>
      </c>
      <c r="S145">
        <f t="shared" si="24"/>
        <v>0</v>
      </c>
      <c r="T145">
        <f t="shared" si="25"/>
        <v>0</v>
      </c>
      <c r="U145">
        <f t="shared" si="26"/>
        <v>1</v>
      </c>
    </row>
    <row r="146" spans="1:21">
      <c r="A146" s="375">
        <v>139</v>
      </c>
      <c r="B146" s="68">
        <v>9</v>
      </c>
      <c r="C146">
        <v>11</v>
      </c>
      <c r="D146" s="81">
        <v>31746</v>
      </c>
      <c r="E146" s="2" t="s">
        <v>74</v>
      </c>
      <c r="F146" s="94" t="s">
        <v>0</v>
      </c>
      <c r="G146" s="2" t="s">
        <v>146</v>
      </c>
      <c r="H146" s="107"/>
      <c r="I146" s="2" t="s">
        <v>148</v>
      </c>
      <c r="K146" s="2" t="s">
        <v>155</v>
      </c>
      <c r="L146" t="s">
        <v>0</v>
      </c>
      <c r="M146" s="2" t="s">
        <v>140</v>
      </c>
      <c r="O146">
        <v>2</v>
      </c>
      <c r="P146" s="1" t="s">
        <v>1</v>
      </c>
      <c r="Q146">
        <v>2</v>
      </c>
      <c r="S146">
        <f t="shared" si="24"/>
        <v>0</v>
      </c>
      <c r="T146">
        <f t="shared" si="25"/>
        <v>1</v>
      </c>
      <c r="U146">
        <f t="shared" si="26"/>
        <v>0</v>
      </c>
    </row>
    <row r="147" spans="1:21">
      <c r="A147" s="375">
        <v>140</v>
      </c>
      <c r="B147" s="68">
        <v>9</v>
      </c>
      <c r="C147">
        <v>12</v>
      </c>
      <c r="D147" s="81">
        <v>31746</v>
      </c>
      <c r="E147" s="2" t="s">
        <v>74</v>
      </c>
      <c r="F147" s="94" t="s">
        <v>0</v>
      </c>
      <c r="G147" s="2" t="s">
        <v>146</v>
      </c>
      <c r="H147" s="107"/>
      <c r="I147" s="2" t="s">
        <v>148</v>
      </c>
      <c r="K147" s="2" t="s">
        <v>77</v>
      </c>
      <c r="L147" t="s">
        <v>0</v>
      </c>
      <c r="M147" s="2" t="s">
        <v>142</v>
      </c>
      <c r="O147">
        <v>5</v>
      </c>
      <c r="P147" s="1" t="s">
        <v>1</v>
      </c>
      <c r="Q147">
        <v>2</v>
      </c>
      <c r="S147">
        <f t="shared" si="24"/>
        <v>1</v>
      </c>
      <c r="T147">
        <f t="shared" si="25"/>
        <v>0</v>
      </c>
      <c r="U147">
        <f t="shared" si="26"/>
        <v>0</v>
      </c>
    </row>
    <row r="148" spans="1:21">
      <c r="A148" s="375">
        <v>141</v>
      </c>
      <c r="B148" s="68">
        <v>9</v>
      </c>
      <c r="C148">
        <v>13</v>
      </c>
      <c r="D148" s="81">
        <v>31746</v>
      </c>
      <c r="E148" s="2" t="s">
        <v>74</v>
      </c>
      <c r="F148" s="94" t="s">
        <v>0</v>
      </c>
      <c r="G148" s="2" t="s">
        <v>146</v>
      </c>
      <c r="H148" s="107">
        <v>0</v>
      </c>
      <c r="I148" s="2" t="s">
        <v>148</v>
      </c>
      <c r="K148" s="2" t="s">
        <v>77</v>
      </c>
      <c r="L148" t="s">
        <v>0</v>
      </c>
      <c r="M148" s="2" t="s">
        <v>141</v>
      </c>
      <c r="O148">
        <v>3</v>
      </c>
      <c r="P148" s="1" t="s">
        <v>1</v>
      </c>
      <c r="Q148">
        <v>4</v>
      </c>
      <c r="S148">
        <f t="shared" si="24"/>
        <v>0</v>
      </c>
      <c r="T148">
        <f t="shared" si="25"/>
        <v>0</v>
      </c>
      <c r="U148">
        <f t="shared" si="26"/>
        <v>1</v>
      </c>
    </row>
    <row r="149" spans="1:21">
      <c r="A149" s="375">
        <v>142</v>
      </c>
      <c r="B149" s="68">
        <v>9</v>
      </c>
      <c r="C149">
        <v>14</v>
      </c>
      <c r="D149" s="81">
        <v>31746</v>
      </c>
      <c r="E149" s="2" t="s">
        <v>74</v>
      </c>
      <c r="F149" s="94" t="s">
        <v>0</v>
      </c>
      <c r="G149" s="2" t="s">
        <v>146</v>
      </c>
      <c r="H149" s="107"/>
      <c r="I149" s="2" t="s">
        <v>148</v>
      </c>
      <c r="K149" s="2" t="s">
        <v>76</v>
      </c>
      <c r="L149" t="s">
        <v>0</v>
      </c>
      <c r="M149" s="2" t="s">
        <v>144</v>
      </c>
      <c r="O149">
        <v>5</v>
      </c>
      <c r="P149" s="1" t="s">
        <v>1</v>
      </c>
      <c r="Q149">
        <v>4</v>
      </c>
      <c r="S149">
        <f t="shared" si="24"/>
        <v>1</v>
      </c>
      <c r="T149">
        <f t="shared" si="25"/>
        <v>0</v>
      </c>
      <c r="U149">
        <f t="shared" si="26"/>
        <v>0</v>
      </c>
    </row>
    <row r="150" spans="1:21">
      <c r="A150" s="375">
        <v>143</v>
      </c>
      <c r="B150" s="68">
        <v>9</v>
      </c>
      <c r="C150">
        <v>15</v>
      </c>
      <c r="D150" s="81">
        <v>31746</v>
      </c>
      <c r="E150" s="2" t="s">
        <v>74</v>
      </c>
      <c r="F150" s="94" t="s">
        <v>0</v>
      </c>
      <c r="G150" s="2" t="s">
        <v>146</v>
      </c>
      <c r="H150" s="107"/>
      <c r="I150" s="2" t="s">
        <v>148</v>
      </c>
      <c r="K150" s="2" t="s">
        <v>75</v>
      </c>
      <c r="L150" t="s">
        <v>0</v>
      </c>
      <c r="M150" s="2" t="s">
        <v>140</v>
      </c>
      <c r="O150">
        <v>6</v>
      </c>
      <c r="P150" s="1" t="s">
        <v>1</v>
      </c>
      <c r="Q150">
        <v>2</v>
      </c>
      <c r="S150">
        <f t="shared" si="24"/>
        <v>1</v>
      </c>
      <c r="T150">
        <f t="shared" si="25"/>
        <v>0</v>
      </c>
      <c r="U150">
        <f t="shared" si="26"/>
        <v>0</v>
      </c>
    </row>
    <row r="151" spans="1:21">
      <c r="A151" s="375">
        <v>144</v>
      </c>
      <c r="B151" s="68">
        <v>9</v>
      </c>
      <c r="C151">
        <v>16</v>
      </c>
      <c r="D151" s="81">
        <v>31746</v>
      </c>
      <c r="E151" s="2" t="s">
        <v>74</v>
      </c>
      <c r="F151" s="94" t="s">
        <v>0</v>
      </c>
      <c r="G151" s="2" t="s">
        <v>146</v>
      </c>
      <c r="H151" s="107"/>
      <c r="I151" s="2" t="s">
        <v>148</v>
      </c>
      <c r="K151" s="2" t="s">
        <v>155</v>
      </c>
      <c r="L151" t="s">
        <v>0</v>
      </c>
      <c r="M151" s="2" t="s">
        <v>142</v>
      </c>
      <c r="O151">
        <v>7</v>
      </c>
      <c r="P151" s="1" t="s">
        <v>1</v>
      </c>
      <c r="Q151">
        <v>1</v>
      </c>
      <c r="S151">
        <f t="shared" si="24"/>
        <v>1</v>
      </c>
      <c r="T151">
        <f t="shared" si="25"/>
        <v>0</v>
      </c>
      <c r="U151">
        <f t="shared" si="26"/>
        <v>0</v>
      </c>
    </row>
    <row r="152" spans="1:21">
      <c r="A152" s="375">
        <v>145</v>
      </c>
      <c r="B152" s="68">
        <v>10</v>
      </c>
      <c r="C152">
        <v>1</v>
      </c>
      <c r="D152" s="81">
        <v>31746</v>
      </c>
      <c r="E152" s="2" t="s">
        <v>99</v>
      </c>
      <c r="F152" s="94" t="s">
        <v>0</v>
      </c>
      <c r="G152" s="2" t="s">
        <v>93</v>
      </c>
      <c r="H152" s="107"/>
      <c r="I152" s="2" t="s">
        <v>148</v>
      </c>
      <c r="K152" s="2" t="s">
        <v>103</v>
      </c>
      <c r="L152" t="s">
        <v>0</v>
      </c>
      <c r="M152" s="2" t="s">
        <v>96</v>
      </c>
      <c r="O152">
        <v>5</v>
      </c>
      <c r="P152" s="1" t="s">
        <v>1</v>
      </c>
      <c r="Q152">
        <v>2</v>
      </c>
      <c r="S152">
        <f t="shared" si="24"/>
        <v>1</v>
      </c>
      <c r="T152">
        <f t="shared" si="25"/>
        <v>0</v>
      </c>
      <c r="U152">
        <f t="shared" si="26"/>
        <v>0</v>
      </c>
    </row>
    <row r="153" spans="1:21">
      <c r="A153" s="375">
        <v>146</v>
      </c>
      <c r="B153" s="68">
        <v>10</v>
      </c>
      <c r="C153">
        <v>2</v>
      </c>
      <c r="D153" s="81">
        <v>31746</v>
      </c>
      <c r="E153" s="2" t="s">
        <v>99</v>
      </c>
      <c r="F153" s="94" t="s">
        <v>0</v>
      </c>
      <c r="G153" s="2" t="s">
        <v>93</v>
      </c>
      <c r="H153" s="107"/>
      <c r="I153" s="2" t="s">
        <v>148</v>
      </c>
      <c r="K153" s="2" t="s">
        <v>100</v>
      </c>
      <c r="L153" t="s">
        <v>0</v>
      </c>
      <c r="M153" s="2" t="s">
        <v>94</v>
      </c>
      <c r="O153">
        <v>3</v>
      </c>
      <c r="P153" s="1" t="s">
        <v>1</v>
      </c>
      <c r="Q153">
        <v>3</v>
      </c>
      <c r="S153">
        <f t="shared" ref="S153:S168" si="27">IF(O153&gt;Q153,1,0)</f>
        <v>0</v>
      </c>
      <c r="T153">
        <f t="shared" ref="T153:T168" si="28">IF(ISNUMBER(Q153),IF(O153=Q153,1,0),0)</f>
        <v>1</v>
      </c>
      <c r="U153">
        <f t="shared" ref="U153:U168" si="29">IF(O153&lt;Q153,1,0)</f>
        <v>0</v>
      </c>
    </row>
    <row r="154" spans="1:21">
      <c r="A154" s="375">
        <v>147</v>
      </c>
      <c r="B154" s="68">
        <v>10</v>
      </c>
      <c r="C154">
        <v>3</v>
      </c>
      <c r="D154" s="81">
        <v>31746</v>
      </c>
      <c r="E154" s="2" t="s">
        <v>99</v>
      </c>
      <c r="F154" s="94" t="s">
        <v>0</v>
      </c>
      <c r="G154" s="2" t="s">
        <v>93</v>
      </c>
      <c r="H154" s="107">
        <v>0</v>
      </c>
      <c r="I154" s="2" t="s">
        <v>148</v>
      </c>
      <c r="K154" s="2" t="s">
        <v>102</v>
      </c>
      <c r="L154" t="s">
        <v>0</v>
      </c>
      <c r="M154" s="2" t="s">
        <v>95</v>
      </c>
      <c r="O154">
        <v>2</v>
      </c>
      <c r="P154" s="1" t="s">
        <v>1</v>
      </c>
      <c r="Q154">
        <v>7</v>
      </c>
      <c r="S154">
        <f t="shared" si="27"/>
        <v>0</v>
      </c>
      <c r="T154">
        <f t="shared" si="28"/>
        <v>0</v>
      </c>
      <c r="U154">
        <f t="shared" si="29"/>
        <v>1</v>
      </c>
    </row>
    <row r="155" spans="1:21">
      <c r="A155" s="375">
        <v>148</v>
      </c>
      <c r="B155" s="68">
        <v>10</v>
      </c>
      <c r="C155">
        <v>4</v>
      </c>
      <c r="D155" s="81">
        <v>31746</v>
      </c>
      <c r="E155" s="2" t="s">
        <v>99</v>
      </c>
      <c r="F155" s="94" t="s">
        <v>0</v>
      </c>
      <c r="G155" s="2" t="s">
        <v>93</v>
      </c>
      <c r="H155" s="107"/>
      <c r="I155" s="2" t="s">
        <v>148</v>
      </c>
      <c r="K155" s="2" t="s">
        <v>101</v>
      </c>
      <c r="L155" t="s">
        <v>0</v>
      </c>
      <c r="M155" s="2" t="s">
        <v>92</v>
      </c>
      <c r="O155">
        <v>5</v>
      </c>
      <c r="P155" s="1" t="s">
        <v>1</v>
      </c>
      <c r="Q155">
        <v>4</v>
      </c>
      <c r="S155">
        <f t="shared" si="27"/>
        <v>1</v>
      </c>
      <c r="T155">
        <f t="shared" si="28"/>
        <v>0</v>
      </c>
      <c r="U155">
        <f t="shared" si="29"/>
        <v>0</v>
      </c>
    </row>
    <row r="156" spans="1:21">
      <c r="A156" s="375">
        <v>149</v>
      </c>
      <c r="B156" s="68">
        <v>10</v>
      </c>
      <c r="C156">
        <v>5</v>
      </c>
      <c r="D156" s="81">
        <v>31746</v>
      </c>
      <c r="E156" s="2" t="s">
        <v>99</v>
      </c>
      <c r="F156" s="94" t="s">
        <v>0</v>
      </c>
      <c r="G156" s="2" t="s">
        <v>93</v>
      </c>
      <c r="H156" s="107"/>
      <c r="I156" s="2" t="s">
        <v>148</v>
      </c>
      <c r="K156" s="2" t="s">
        <v>100</v>
      </c>
      <c r="L156" t="s">
        <v>0</v>
      </c>
      <c r="M156" s="2" t="s">
        <v>96</v>
      </c>
      <c r="O156">
        <v>4</v>
      </c>
      <c r="P156" s="1" t="s">
        <v>1</v>
      </c>
      <c r="Q156">
        <v>2</v>
      </c>
      <c r="S156">
        <f t="shared" si="27"/>
        <v>1</v>
      </c>
      <c r="T156">
        <f t="shared" si="28"/>
        <v>0</v>
      </c>
      <c r="U156">
        <f t="shared" si="29"/>
        <v>0</v>
      </c>
    </row>
    <row r="157" spans="1:21">
      <c r="A157" s="375">
        <v>150</v>
      </c>
      <c r="B157" s="68">
        <v>10</v>
      </c>
      <c r="C157">
        <v>6</v>
      </c>
      <c r="D157" s="81">
        <v>31746</v>
      </c>
      <c r="E157" s="2" t="s">
        <v>99</v>
      </c>
      <c r="F157" s="94" t="s">
        <v>0</v>
      </c>
      <c r="G157" s="2" t="s">
        <v>93</v>
      </c>
      <c r="H157" s="107"/>
      <c r="I157" s="2" t="s">
        <v>148</v>
      </c>
      <c r="K157" s="2" t="s">
        <v>102</v>
      </c>
      <c r="L157" t="s">
        <v>0</v>
      </c>
      <c r="M157" s="2" t="s">
        <v>94</v>
      </c>
      <c r="O157">
        <v>5</v>
      </c>
      <c r="P157" s="1" t="s">
        <v>1</v>
      </c>
      <c r="Q157">
        <v>1</v>
      </c>
      <c r="S157">
        <f t="shared" si="27"/>
        <v>1</v>
      </c>
      <c r="T157">
        <f t="shared" si="28"/>
        <v>0</v>
      </c>
      <c r="U157">
        <f t="shared" si="29"/>
        <v>0</v>
      </c>
    </row>
    <row r="158" spans="1:21">
      <c r="A158" s="375">
        <v>151</v>
      </c>
      <c r="B158" s="68">
        <v>10</v>
      </c>
      <c r="C158">
        <v>7</v>
      </c>
      <c r="D158" s="81">
        <v>31746</v>
      </c>
      <c r="E158" s="2" t="s">
        <v>99</v>
      </c>
      <c r="F158" s="94" t="s">
        <v>0</v>
      </c>
      <c r="G158" s="2" t="s">
        <v>93</v>
      </c>
      <c r="H158" s="107">
        <v>0</v>
      </c>
      <c r="I158" s="2" t="s">
        <v>148</v>
      </c>
      <c r="K158" s="2" t="s">
        <v>101</v>
      </c>
      <c r="L158" t="s">
        <v>0</v>
      </c>
      <c r="M158" s="2" t="s">
        <v>95</v>
      </c>
      <c r="O158">
        <v>2</v>
      </c>
      <c r="P158" s="1" t="s">
        <v>1</v>
      </c>
      <c r="Q158">
        <v>3</v>
      </c>
      <c r="S158">
        <f t="shared" si="27"/>
        <v>0</v>
      </c>
      <c r="T158">
        <f t="shared" si="28"/>
        <v>0</v>
      </c>
      <c r="U158">
        <f t="shared" si="29"/>
        <v>1</v>
      </c>
    </row>
    <row r="159" spans="1:21">
      <c r="A159" s="375">
        <v>152</v>
      </c>
      <c r="B159" s="68">
        <v>10</v>
      </c>
      <c r="C159">
        <v>8</v>
      </c>
      <c r="D159" s="81">
        <v>31746</v>
      </c>
      <c r="E159" s="2" t="s">
        <v>99</v>
      </c>
      <c r="F159" s="94" t="s">
        <v>0</v>
      </c>
      <c r="G159" s="2" t="s">
        <v>93</v>
      </c>
      <c r="H159" s="107">
        <v>0</v>
      </c>
      <c r="I159" s="2" t="s">
        <v>148</v>
      </c>
      <c r="K159" s="2" t="s">
        <v>103</v>
      </c>
      <c r="L159" t="s">
        <v>0</v>
      </c>
      <c r="M159" s="2" t="s">
        <v>92</v>
      </c>
      <c r="O159">
        <v>1</v>
      </c>
      <c r="P159" s="1" t="s">
        <v>1</v>
      </c>
      <c r="Q159">
        <v>4</v>
      </c>
      <c r="S159">
        <f t="shared" si="27"/>
        <v>0</v>
      </c>
      <c r="T159">
        <f t="shared" si="28"/>
        <v>0</v>
      </c>
      <c r="U159">
        <f t="shared" si="29"/>
        <v>1</v>
      </c>
    </row>
    <row r="160" spans="1:21">
      <c r="A160" s="375">
        <v>153</v>
      </c>
      <c r="B160" s="68">
        <v>10</v>
      </c>
      <c r="C160">
        <v>9</v>
      </c>
      <c r="D160" s="81">
        <v>31746</v>
      </c>
      <c r="E160" s="2" t="s">
        <v>99</v>
      </c>
      <c r="F160" s="94" t="s">
        <v>0</v>
      </c>
      <c r="G160" s="2" t="s">
        <v>93</v>
      </c>
      <c r="H160" s="107">
        <v>0</v>
      </c>
      <c r="I160" s="2" t="s">
        <v>148</v>
      </c>
      <c r="K160" s="2" t="s">
        <v>101</v>
      </c>
      <c r="L160" t="s">
        <v>0</v>
      </c>
      <c r="M160" s="2" t="s">
        <v>94</v>
      </c>
      <c r="O160">
        <v>1</v>
      </c>
      <c r="P160" s="1" t="s">
        <v>1</v>
      </c>
      <c r="Q160">
        <v>2</v>
      </c>
      <c r="S160">
        <f t="shared" si="27"/>
        <v>0</v>
      </c>
      <c r="T160">
        <f t="shared" si="28"/>
        <v>0</v>
      </c>
      <c r="U160">
        <f t="shared" si="29"/>
        <v>1</v>
      </c>
    </row>
    <row r="161" spans="1:21">
      <c r="A161" s="375">
        <v>154</v>
      </c>
      <c r="B161" s="68">
        <v>10</v>
      </c>
      <c r="C161">
        <v>10</v>
      </c>
      <c r="D161" s="81">
        <v>31746</v>
      </c>
      <c r="E161" s="2" t="s">
        <v>99</v>
      </c>
      <c r="F161" s="94" t="s">
        <v>0</v>
      </c>
      <c r="G161" s="2" t="s">
        <v>93</v>
      </c>
      <c r="H161" s="107"/>
      <c r="I161" s="2" t="s">
        <v>148</v>
      </c>
      <c r="K161" s="2" t="s">
        <v>102</v>
      </c>
      <c r="L161" t="s">
        <v>0</v>
      </c>
      <c r="M161" s="2" t="s">
        <v>96</v>
      </c>
      <c r="O161">
        <v>3</v>
      </c>
      <c r="P161" s="1" t="s">
        <v>1</v>
      </c>
      <c r="Q161">
        <v>1</v>
      </c>
      <c r="S161">
        <f t="shared" si="27"/>
        <v>1</v>
      </c>
      <c r="T161">
        <f t="shared" si="28"/>
        <v>0</v>
      </c>
      <c r="U161">
        <f t="shared" si="29"/>
        <v>0</v>
      </c>
    </row>
    <row r="162" spans="1:21">
      <c r="A162" s="375">
        <v>155</v>
      </c>
      <c r="B162" s="68">
        <v>10</v>
      </c>
      <c r="C162">
        <v>11</v>
      </c>
      <c r="D162" s="81">
        <v>31746</v>
      </c>
      <c r="E162" s="2" t="s">
        <v>99</v>
      </c>
      <c r="F162" s="94" t="s">
        <v>0</v>
      </c>
      <c r="G162" s="2" t="s">
        <v>93</v>
      </c>
      <c r="H162" s="107">
        <v>0</v>
      </c>
      <c r="I162" s="2" t="s">
        <v>148</v>
      </c>
      <c r="K162" s="2" t="s">
        <v>100</v>
      </c>
      <c r="L162" t="s">
        <v>0</v>
      </c>
      <c r="M162" s="2" t="s">
        <v>92</v>
      </c>
      <c r="O162">
        <v>5</v>
      </c>
      <c r="P162" s="1" t="s">
        <v>1</v>
      </c>
      <c r="Q162">
        <v>6</v>
      </c>
      <c r="S162">
        <f t="shared" si="27"/>
        <v>0</v>
      </c>
      <c r="T162">
        <f t="shared" si="28"/>
        <v>0</v>
      </c>
      <c r="U162">
        <f t="shared" si="29"/>
        <v>1</v>
      </c>
    </row>
    <row r="163" spans="1:21">
      <c r="A163" s="375">
        <v>156</v>
      </c>
      <c r="B163" s="68">
        <v>10</v>
      </c>
      <c r="C163">
        <v>12</v>
      </c>
      <c r="D163" s="81">
        <v>31746</v>
      </c>
      <c r="E163" s="2" t="s">
        <v>99</v>
      </c>
      <c r="F163" s="94" t="s">
        <v>0</v>
      </c>
      <c r="G163" s="2" t="s">
        <v>93</v>
      </c>
      <c r="H163" s="107">
        <v>0</v>
      </c>
      <c r="I163" s="2" t="s">
        <v>148</v>
      </c>
      <c r="K163" s="2" t="s">
        <v>103</v>
      </c>
      <c r="L163" t="s">
        <v>0</v>
      </c>
      <c r="M163" s="2" t="s">
        <v>95</v>
      </c>
      <c r="O163">
        <v>3</v>
      </c>
      <c r="P163" s="1" t="s">
        <v>1</v>
      </c>
      <c r="Q163">
        <v>6</v>
      </c>
      <c r="S163">
        <f t="shared" si="27"/>
        <v>0</v>
      </c>
      <c r="T163">
        <f t="shared" si="28"/>
        <v>0</v>
      </c>
      <c r="U163">
        <f t="shared" si="29"/>
        <v>1</v>
      </c>
    </row>
    <row r="164" spans="1:21">
      <c r="A164" s="375">
        <v>157</v>
      </c>
      <c r="B164" s="68">
        <v>10</v>
      </c>
      <c r="C164">
        <v>13</v>
      </c>
      <c r="D164" s="81">
        <v>31746</v>
      </c>
      <c r="E164" s="2" t="s">
        <v>99</v>
      </c>
      <c r="F164" s="94" t="s">
        <v>0</v>
      </c>
      <c r="G164" s="2" t="s">
        <v>93</v>
      </c>
      <c r="H164" s="107">
        <v>0</v>
      </c>
      <c r="I164" s="2" t="s">
        <v>148</v>
      </c>
      <c r="K164" s="2" t="s">
        <v>103</v>
      </c>
      <c r="L164" t="s">
        <v>0</v>
      </c>
      <c r="M164" s="2" t="s">
        <v>94</v>
      </c>
      <c r="O164">
        <v>2</v>
      </c>
      <c r="P164" s="1" t="s">
        <v>1</v>
      </c>
      <c r="Q164">
        <v>7</v>
      </c>
      <c r="S164">
        <f t="shared" si="27"/>
        <v>0</v>
      </c>
      <c r="T164">
        <f t="shared" si="28"/>
        <v>0</v>
      </c>
      <c r="U164">
        <f t="shared" si="29"/>
        <v>1</v>
      </c>
    </row>
    <row r="165" spans="1:21">
      <c r="A165" s="375">
        <v>158</v>
      </c>
      <c r="B165" s="68">
        <v>10</v>
      </c>
      <c r="C165">
        <v>14</v>
      </c>
      <c r="D165" s="81">
        <v>31746</v>
      </c>
      <c r="E165" s="2" t="s">
        <v>99</v>
      </c>
      <c r="F165" s="94" t="s">
        <v>0</v>
      </c>
      <c r="G165" s="2" t="s">
        <v>93</v>
      </c>
      <c r="H165" s="107"/>
      <c r="I165" s="2" t="s">
        <v>148</v>
      </c>
      <c r="K165" s="2" t="s">
        <v>101</v>
      </c>
      <c r="L165" t="s">
        <v>0</v>
      </c>
      <c r="M165" s="2" t="s">
        <v>96</v>
      </c>
      <c r="O165">
        <v>8</v>
      </c>
      <c r="P165" s="1" t="s">
        <v>1</v>
      </c>
      <c r="Q165">
        <v>3</v>
      </c>
      <c r="S165">
        <f t="shared" si="27"/>
        <v>1</v>
      </c>
      <c r="T165">
        <f t="shared" si="28"/>
        <v>0</v>
      </c>
      <c r="U165">
        <f t="shared" si="29"/>
        <v>0</v>
      </c>
    </row>
    <row r="166" spans="1:21">
      <c r="A166" s="375">
        <v>159</v>
      </c>
      <c r="B166" s="68">
        <v>10</v>
      </c>
      <c r="C166">
        <v>15</v>
      </c>
      <c r="D166" s="81">
        <v>31746</v>
      </c>
      <c r="E166" s="2" t="s">
        <v>99</v>
      </c>
      <c r="F166" s="94" t="s">
        <v>0</v>
      </c>
      <c r="G166" s="2" t="s">
        <v>93</v>
      </c>
      <c r="H166" s="107"/>
      <c r="I166" s="2" t="s">
        <v>148</v>
      </c>
      <c r="K166" s="2" t="s">
        <v>102</v>
      </c>
      <c r="L166" t="s">
        <v>0</v>
      </c>
      <c r="M166" s="2" t="s">
        <v>92</v>
      </c>
      <c r="O166">
        <v>3</v>
      </c>
      <c r="P166" s="1" t="s">
        <v>1</v>
      </c>
      <c r="Q166">
        <v>3</v>
      </c>
      <c r="S166">
        <f t="shared" si="27"/>
        <v>0</v>
      </c>
      <c r="T166">
        <f t="shared" si="28"/>
        <v>1</v>
      </c>
      <c r="U166">
        <f t="shared" si="29"/>
        <v>0</v>
      </c>
    </row>
    <row r="167" spans="1:21">
      <c r="A167" s="375">
        <v>160</v>
      </c>
      <c r="B167" s="68">
        <v>10</v>
      </c>
      <c r="C167">
        <v>16</v>
      </c>
      <c r="D167" s="81">
        <v>31746</v>
      </c>
      <c r="E167" s="2" t="s">
        <v>99</v>
      </c>
      <c r="F167" s="94" t="s">
        <v>0</v>
      </c>
      <c r="G167" s="2" t="s">
        <v>93</v>
      </c>
      <c r="H167" s="107"/>
      <c r="I167" s="2" t="s">
        <v>148</v>
      </c>
      <c r="K167" s="2" t="s">
        <v>100</v>
      </c>
      <c r="L167" t="s">
        <v>0</v>
      </c>
      <c r="M167" s="2" t="s">
        <v>95</v>
      </c>
      <c r="O167">
        <v>3</v>
      </c>
      <c r="P167" s="1" t="s">
        <v>1</v>
      </c>
      <c r="Q167">
        <v>2</v>
      </c>
      <c r="S167">
        <f t="shared" si="27"/>
        <v>1</v>
      </c>
      <c r="T167">
        <f t="shared" si="28"/>
        <v>0</v>
      </c>
      <c r="U167">
        <f t="shared" si="29"/>
        <v>0</v>
      </c>
    </row>
    <row r="168" spans="1:21">
      <c r="A168" s="375">
        <v>161</v>
      </c>
      <c r="B168" s="68">
        <v>11</v>
      </c>
      <c r="C168">
        <v>1</v>
      </c>
      <c r="D168" s="81">
        <v>31746</v>
      </c>
      <c r="E168" s="2" t="s">
        <v>106</v>
      </c>
      <c r="F168" s="94" t="s">
        <v>0</v>
      </c>
      <c r="G168" s="2" t="s">
        <v>146</v>
      </c>
      <c r="H168" s="107"/>
      <c r="I168" s="2" t="s">
        <v>148</v>
      </c>
      <c r="K168" s="2" t="s">
        <v>105</v>
      </c>
      <c r="L168" t="s">
        <v>0</v>
      </c>
      <c r="M168" s="2" t="s">
        <v>140</v>
      </c>
      <c r="O168">
        <v>5</v>
      </c>
      <c r="P168" s="1" t="s">
        <v>1</v>
      </c>
      <c r="Q168">
        <v>4</v>
      </c>
      <c r="S168">
        <f t="shared" si="27"/>
        <v>1</v>
      </c>
      <c r="T168">
        <f t="shared" si="28"/>
        <v>0</v>
      </c>
      <c r="U168">
        <f t="shared" si="29"/>
        <v>0</v>
      </c>
    </row>
    <row r="169" spans="1:21">
      <c r="A169" s="375">
        <v>162</v>
      </c>
      <c r="B169" s="68">
        <v>11</v>
      </c>
      <c r="C169">
        <v>2</v>
      </c>
      <c r="D169" s="81">
        <v>31746</v>
      </c>
      <c r="E169" s="2" t="s">
        <v>106</v>
      </c>
      <c r="F169" s="94" t="s">
        <v>0</v>
      </c>
      <c r="G169" s="2" t="s">
        <v>146</v>
      </c>
      <c r="H169" s="107"/>
      <c r="I169" s="2" t="s">
        <v>148</v>
      </c>
      <c r="K169" s="2" t="s">
        <v>109</v>
      </c>
      <c r="L169" t="s">
        <v>0</v>
      </c>
      <c r="M169" s="2" t="s">
        <v>141</v>
      </c>
      <c r="O169">
        <v>7</v>
      </c>
      <c r="P169" s="1" t="s">
        <v>1</v>
      </c>
      <c r="Q169">
        <v>7</v>
      </c>
      <c r="S169">
        <f t="shared" ref="S169:S184" si="30">IF(O169&gt;Q169,1,0)</f>
        <v>0</v>
      </c>
      <c r="T169">
        <f t="shared" ref="T169:T184" si="31">IF(ISNUMBER(Q169),IF(O169=Q169,1,0),0)</f>
        <v>1</v>
      </c>
      <c r="U169">
        <f t="shared" ref="U169:U184" si="32">IF(O169&lt;Q169,1,0)</f>
        <v>0</v>
      </c>
    </row>
    <row r="170" spans="1:21">
      <c r="A170" s="375">
        <v>163</v>
      </c>
      <c r="B170" s="68">
        <v>11</v>
      </c>
      <c r="C170">
        <v>3</v>
      </c>
      <c r="D170" s="81">
        <v>31746</v>
      </c>
      <c r="E170" s="2" t="s">
        <v>106</v>
      </c>
      <c r="F170" s="94" t="s">
        <v>0</v>
      </c>
      <c r="G170" s="2" t="s">
        <v>146</v>
      </c>
      <c r="H170" s="107"/>
      <c r="I170" s="2" t="s">
        <v>148</v>
      </c>
      <c r="K170" s="2" t="s">
        <v>107</v>
      </c>
      <c r="L170" t="s">
        <v>0</v>
      </c>
      <c r="M170" s="2" t="s">
        <v>142</v>
      </c>
      <c r="O170">
        <v>5</v>
      </c>
      <c r="P170" s="1" t="s">
        <v>1</v>
      </c>
      <c r="Q170">
        <v>3</v>
      </c>
      <c r="S170">
        <f t="shared" si="30"/>
        <v>1</v>
      </c>
      <c r="T170">
        <f t="shared" si="31"/>
        <v>0</v>
      </c>
      <c r="U170">
        <f t="shared" si="32"/>
        <v>0</v>
      </c>
    </row>
    <row r="171" spans="1:21">
      <c r="A171" s="375">
        <v>164</v>
      </c>
      <c r="B171" s="68">
        <v>11</v>
      </c>
      <c r="C171">
        <v>4</v>
      </c>
      <c r="D171" s="81">
        <v>31746</v>
      </c>
      <c r="E171" s="2" t="s">
        <v>106</v>
      </c>
      <c r="F171" s="94" t="s">
        <v>0</v>
      </c>
      <c r="G171" s="2" t="s">
        <v>146</v>
      </c>
      <c r="H171" s="107"/>
      <c r="I171" s="2" t="s">
        <v>148</v>
      </c>
      <c r="K171" s="2" t="s">
        <v>110</v>
      </c>
      <c r="L171" t="s">
        <v>0</v>
      </c>
      <c r="M171" s="2" t="s">
        <v>144</v>
      </c>
      <c r="O171">
        <v>7</v>
      </c>
      <c r="P171" s="1" t="s">
        <v>1</v>
      </c>
      <c r="Q171">
        <v>6</v>
      </c>
      <c r="S171">
        <f t="shared" si="30"/>
        <v>1</v>
      </c>
      <c r="T171">
        <f t="shared" si="31"/>
        <v>0</v>
      </c>
      <c r="U171">
        <f t="shared" si="32"/>
        <v>0</v>
      </c>
    </row>
    <row r="172" spans="1:21">
      <c r="A172" s="375">
        <v>165</v>
      </c>
      <c r="B172" s="68">
        <v>11</v>
      </c>
      <c r="C172">
        <v>5</v>
      </c>
      <c r="D172" s="81">
        <v>31746</v>
      </c>
      <c r="E172" s="2" t="s">
        <v>106</v>
      </c>
      <c r="F172" s="94" t="s">
        <v>0</v>
      </c>
      <c r="G172" s="2" t="s">
        <v>146</v>
      </c>
      <c r="H172" s="107">
        <v>0</v>
      </c>
      <c r="I172" s="2" t="s">
        <v>148</v>
      </c>
      <c r="K172" s="2" t="s">
        <v>109</v>
      </c>
      <c r="L172" t="s">
        <v>0</v>
      </c>
      <c r="M172" s="2" t="s">
        <v>140</v>
      </c>
      <c r="O172">
        <v>3</v>
      </c>
      <c r="P172" s="1" t="s">
        <v>1</v>
      </c>
      <c r="Q172">
        <v>4</v>
      </c>
      <c r="S172">
        <f t="shared" si="30"/>
        <v>0</v>
      </c>
      <c r="T172">
        <f t="shared" si="31"/>
        <v>0</v>
      </c>
      <c r="U172">
        <f t="shared" si="32"/>
        <v>1</v>
      </c>
    </row>
    <row r="173" spans="1:21">
      <c r="A173" s="375">
        <v>166</v>
      </c>
      <c r="B173" s="68">
        <v>11</v>
      </c>
      <c r="C173">
        <v>6</v>
      </c>
      <c r="D173" s="81">
        <v>31746</v>
      </c>
      <c r="E173" s="2" t="s">
        <v>106</v>
      </c>
      <c r="F173" s="94" t="s">
        <v>0</v>
      </c>
      <c r="G173" s="2" t="s">
        <v>146</v>
      </c>
      <c r="H173" s="107"/>
      <c r="I173" s="2" t="s">
        <v>148</v>
      </c>
      <c r="K173" s="2" t="s">
        <v>107</v>
      </c>
      <c r="L173" t="s">
        <v>0</v>
      </c>
      <c r="M173" s="2" t="s">
        <v>141</v>
      </c>
      <c r="O173">
        <v>5</v>
      </c>
      <c r="P173" s="1" t="s">
        <v>1</v>
      </c>
      <c r="Q173">
        <v>1</v>
      </c>
      <c r="S173">
        <f t="shared" si="30"/>
        <v>1</v>
      </c>
      <c r="T173">
        <f t="shared" si="31"/>
        <v>0</v>
      </c>
      <c r="U173">
        <f t="shared" si="32"/>
        <v>0</v>
      </c>
    </row>
    <row r="174" spans="1:21">
      <c r="A174" s="375">
        <v>167</v>
      </c>
      <c r="B174" s="68">
        <v>11</v>
      </c>
      <c r="C174">
        <v>7</v>
      </c>
      <c r="D174" s="81">
        <v>31746</v>
      </c>
      <c r="E174" s="2" t="s">
        <v>106</v>
      </c>
      <c r="F174" s="94" t="s">
        <v>0</v>
      </c>
      <c r="G174" s="2" t="s">
        <v>146</v>
      </c>
      <c r="H174" s="107"/>
      <c r="I174" s="2" t="s">
        <v>148</v>
      </c>
      <c r="K174" s="2" t="s">
        <v>110</v>
      </c>
      <c r="L174" t="s">
        <v>0</v>
      </c>
      <c r="M174" s="2" t="s">
        <v>142</v>
      </c>
      <c r="O174">
        <v>5</v>
      </c>
      <c r="P174" s="1" t="s">
        <v>1</v>
      </c>
      <c r="Q174">
        <v>5</v>
      </c>
      <c r="S174">
        <f t="shared" si="30"/>
        <v>0</v>
      </c>
      <c r="T174">
        <f t="shared" si="31"/>
        <v>1</v>
      </c>
      <c r="U174">
        <f t="shared" si="32"/>
        <v>0</v>
      </c>
    </row>
    <row r="175" spans="1:21">
      <c r="A175" s="375">
        <v>168</v>
      </c>
      <c r="B175" s="68">
        <v>11</v>
      </c>
      <c r="C175">
        <v>8</v>
      </c>
      <c r="D175" s="81">
        <v>31746</v>
      </c>
      <c r="E175" s="2" t="s">
        <v>106</v>
      </c>
      <c r="F175" s="94" t="s">
        <v>0</v>
      </c>
      <c r="G175" s="2" t="s">
        <v>146</v>
      </c>
      <c r="H175" s="107"/>
      <c r="I175" s="2" t="s">
        <v>148</v>
      </c>
      <c r="K175" s="2" t="s">
        <v>105</v>
      </c>
      <c r="L175" t="s">
        <v>0</v>
      </c>
      <c r="M175" s="2" t="s">
        <v>144</v>
      </c>
      <c r="O175">
        <v>4</v>
      </c>
      <c r="P175" s="1" t="s">
        <v>1</v>
      </c>
      <c r="Q175">
        <v>1</v>
      </c>
      <c r="S175">
        <f t="shared" si="30"/>
        <v>1</v>
      </c>
      <c r="T175">
        <f t="shared" si="31"/>
        <v>0</v>
      </c>
      <c r="U175">
        <f t="shared" si="32"/>
        <v>0</v>
      </c>
    </row>
    <row r="176" spans="1:21">
      <c r="A176" s="375">
        <v>169</v>
      </c>
      <c r="B176" s="68">
        <v>11</v>
      </c>
      <c r="C176">
        <v>9</v>
      </c>
      <c r="D176" s="81">
        <v>31746</v>
      </c>
      <c r="E176" s="2" t="s">
        <v>106</v>
      </c>
      <c r="F176" s="94" t="s">
        <v>0</v>
      </c>
      <c r="G176" s="2" t="s">
        <v>146</v>
      </c>
      <c r="H176" s="107">
        <v>0</v>
      </c>
      <c r="I176" s="2" t="s">
        <v>148</v>
      </c>
      <c r="K176" s="2" t="s">
        <v>110</v>
      </c>
      <c r="L176" t="s">
        <v>0</v>
      </c>
      <c r="M176" s="2" t="s">
        <v>141</v>
      </c>
      <c r="O176">
        <v>4</v>
      </c>
      <c r="P176" s="1" t="s">
        <v>1</v>
      </c>
      <c r="Q176">
        <v>8</v>
      </c>
      <c r="S176">
        <f t="shared" si="30"/>
        <v>0</v>
      </c>
      <c r="T176">
        <f t="shared" si="31"/>
        <v>0</v>
      </c>
      <c r="U176">
        <f t="shared" si="32"/>
        <v>1</v>
      </c>
    </row>
    <row r="177" spans="1:21">
      <c r="A177" s="375">
        <v>170</v>
      </c>
      <c r="B177" s="68">
        <v>11</v>
      </c>
      <c r="C177">
        <v>10</v>
      </c>
      <c r="D177" s="81">
        <v>31746</v>
      </c>
      <c r="E177" s="2" t="s">
        <v>106</v>
      </c>
      <c r="F177" s="94" t="s">
        <v>0</v>
      </c>
      <c r="G177" s="2" t="s">
        <v>146</v>
      </c>
      <c r="H177" s="107">
        <v>0</v>
      </c>
      <c r="I177" s="2" t="s">
        <v>148</v>
      </c>
      <c r="K177" s="2" t="s">
        <v>107</v>
      </c>
      <c r="L177" t="s">
        <v>0</v>
      </c>
      <c r="M177" s="2" t="s">
        <v>140</v>
      </c>
      <c r="O177">
        <v>4</v>
      </c>
      <c r="P177" s="1" t="s">
        <v>1</v>
      </c>
      <c r="Q177">
        <v>6</v>
      </c>
      <c r="S177">
        <f t="shared" si="30"/>
        <v>0</v>
      </c>
      <c r="T177">
        <f t="shared" si="31"/>
        <v>0</v>
      </c>
      <c r="U177">
        <f t="shared" si="32"/>
        <v>1</v>
      </c>
    </row>
    <row r="178" spans="1:21">
      <c r="A178" s="375">
        <v>171</v>
      </c>
      <c r="B178" s="68">
        <v>11</v>
      </c>
      <c r="C178">
        <v>11</v>
      </c>
      <c r="D178" s="81">
        <v>31746</v>
      </c>
      <c r="E178" s="2" t="s">
        <v>106</v>
      </c>
      <c r="F178" s="94" t="s">
        <v>0</v>
      </c>
      <c r="G178" s="2" t="s">
        <v>146</v>
      </c>
      <c r="H178" s="107"/>
      <c r="I178" s="2" t="s">
        <v>148</v>
      </c>
      <c r="K178" s="2" t="s">
        <v>109</v>
      </c>
      <c r="L178" t="s">
        <v>0</v>
      </c>
      <c r="M178" s="2" t="s">
        <v>144</v>
      </c>
      <c r="O178">
        <v>6</v>
      </c>
      <c r="P178" s="1" t="s">
        <v>1</v>
      </c>
      <c r="Q178">
        <v>4</v>
      </c>
      <c r="S178">
        <f t="shared" si="30"/>
        <v>1</v>
      </c>
      <c r="T178">
        <f t="shared" si="31"/>
        <v>0</v>
      </c>
      <c r="U178">
        <f t="shared" si="32"/>
        <v>0</v>
      </c>
    </row>
    <row r="179" spans="1:21">
      <c r="A179" s="375">
        <v>172</v>
      </c>
      <c r="B179" s="68">
        <v>11</v>
      </c>
      <c r="C179">
        <v>12</v>
      </c>
      <c r="D179" s="81">
        <v>31746</v>
      </c>
      <c r="E179" s="2" t="s">
        <v>106</v>
      </c>
      <c r="F179" s="94" t="s">
        <v>0</v>
      </c>
      <c r="G179" s="2" t="s">
        <v>146</v>
      </c>
      <c r="H179" s="107">
        <v>0</v>
      </c>
      <c r="I179" s="2" t="s">
        <v>148</v>
      </c>
      <c r="K179" s="2" t="s">
        <v>105</v>
      </c>
      <c r="L179" t="s">
        <v>0</v>
      </c>
      <c r="M179" s="2" t="s">
        <v>142</v>
      </c>
      <c r="O179">
        <v>4</v>
      </c>
      <c r="P179" s="1" t="s">
        <v>1</v>
      </c>
      <c r="Q179">
        <v>5</v>
      </c>
      <c r="S179">
        <f t="shared" si="30"/>
        <v>0</v>
      </c>
      <c r="T179">
        <f t="shared" si="31"/>
        <v>0</v>
      </c>
      <c r="U179">
        <f t="shared" si="32"/>
        <v>1</v>
      </c>
    </row>
    <row r="180" spans="1:21">
      <c r="A180" s="375">
        <v>173</v>
      </c>
      <c r="B180" s="68">
        <v>11</v>
      </c>
      <c r="C180">
        <v>13</v>
      </c>
      <c r="D180" s="81">
        <v>31746</v>
      </c>
      <c r="E180" s="2" t="s">
        <v>106</v>
      </c>
      <c r="F180" s="94" t="s">
        <v>0</v>
      </c>
      <c r="G180" s="2" t="s">
        <v>146</v>
      </c>
      <c r="H180" s="107"/>
      <c r="I180" s="2" t="s">
        <v>148</v>
      </c>
      <c r="K180" s="2" t="s">
        <v>105</v>
      </c>
      <c r="L180" t="s">
        <v>0</v>
      </c>
      <c r="M180" s="2" t="s">
        <v>141</v>
      </c>
      <c r="O180">
        <v>3</v>
      </c>
      <c r="P180" s="1" t="s">
        <v>1</v>
      </c>
      <c r="Q180">
        <v>2</v>
      </c>
      <c r="S180">
        <f t="shared" si="30"/>
        <v>1</v>
      </c>
      <c r="T180">
        <f t="shared" si="31"/>
        <v>0</v>
      </c>
      <c r="U180">
        <f t="shared" si="32"/>
        <v>0</v>
      </c>
    </row>
    <row r="181" spans="1:21">
      <c r="A181" s="375">
        <v>174</v>
      </c>
      <c r="B181" s="68">
        <v>11</v>
      </c>
      <c r="C181">
        <v>14</v>
      </c>
      <c r="D181" s="81">
        <v>31746</v>
      </c>
      <c r="E181" s="2" t="s">
        <v>106</v>
      </c>
      <c r="F181" s="94" t="s">
        <v>0</v>
      </c>
      <c r="G181" s="2" t="s">
        <v>146</v>
      </c>
      <c r="H181" s="107">
        <v>0</v>
      </c>
      <c r="I181" s="2" t="s">
        <v>148</v>
      </c>
      <c r="K181" s="2" t="s">
        <v>110</v>
      </c>
      <c r="L181" t="s">
        <v>0</v>
      </c>
      <c r="M181" s="2" t="s">
        <v>140</v>
      </c>
      <c r="O181">
        <v>4</v>
      </c>
      <c r="P181" s="1" t="s">
        <v>1</v>
      </c>
      <c r="Q181">
        <v>7</v>
      </c>
      <c r="S181">
        <f t="shared" si="30"/>
        <v>0</v>
      </c>
      <c r="T181">
        <f t="shared" si="31"/>
        <v>0</v>
      </c>
      <c r="U181">
        <f t="shared" si="32"/>
        <v>1</v>
      </c>
    </row>
    <row r="182" spans="1:21">
      <c r="A182" s="375">
        <v>175</v>
      </c>
      <c r="B182" s="68">
        <v>11</v>
      </c>
      <c r="C182">
        <v>15</v>
      </c>
      <c r="D182" s="81">
        <v>31746</v>
      </c>
      <c r="E182" s="2" t="s">
        <v>106</v>
      </c>
      <c r="F182" s="94" t="s">
        <v>0</v>
      </c>
      <c r="G182" s="2" t="s">
        <v>146</v>
      </c>
      <c r="H182" s="107"/>
      <c r="I182" s="2" t="s">
        <v>148</v>
      </c>
      <c r="K182" s="2" t="s">
        <v>107</v>
      </c>
      <c r="L182" t="s">
        <v>0</v>
      </c>
      <c r="M182" s="2" t="s">
        <v>144</v>
      </c>
      <c r="O182">
        <v>6</v>
      </c>
      <c r="P182" s="1" t="s">
        <v>1</v>
      </c>
      <c r="Q182">
        <v>3</v>
      </c>
      <c r="S182">
        <f t="shared" si="30"/>
        <v>1</v>
      </c>
      <c r="T182">
        <f t="shared" si="31"/>
        <v>0</v>
      </c>
      <c r="U182">
        <f t="shared" si="32"/>
        <v>0</v>
      </c>
    </row>
    <row r="183" spans="1:21">
      <c r="A183" s="375">
        <v>176</v>
      </c>
      <c r="B183" s="68">
        <v>11</v>
      </c>
      <c r="C183">
        <v>16</v>
      </c>
      <c r="D183" s="81">
        <v>31746</v>
      </c>
      <c r="E183" s="2" t="s">
        <v>106</v>
      </c>
      <c r="F183" s="94" t="s">
        <v>0</v>
      </c>
      <c r="G183" s="2" t="s">
        <v>146</v>
      </c>
      <c r="H183" s="107"/>
      <c r="I183" s="2" t="s">
        <v>148</v>
      </c>
      <c r="K183" s="2" t="s">
        <v>109</v>
      </c>
      <c r="L183" t="s">
        <v>0</v>
      </c>
      <c r="M183" s="2" t="s">
        <v>142</v>
      </c>
      <c r="O183">
        <v>7</v>
      </c>
      <c r="P183" s="1" t="s">
        <v>1</v>
      </c>
      <c r="Q183">
        <v>3</v>
      </c>
      <c r="S183">
        <f t="shared" si="30"/>
        <v>1</v>
      </c>
      <c r="T183">
        <f t="shared" si="31"/>
        <v>0</v>
      </c>
      <c r="U183">
        <f t="shared" si="32"/>
        <v>0</v>
      </c>
    </row>
    <row r="184" spans="1:21">
      <c r="A184" s="375">
        <v>177</v>
      </c>
      <c r="B184" s="68">
        <v>12</v>
      </c>
      <c r="C184">
        <v>1</v>
      </c>
      <c r="D184" s="81">
        <v>31746</v>
      </c>
      <c r="E184" s="2" t="s">
        <v>133</v>
      </c>
      <c r="F184" s="94" t="s">
        <v>0</v>
      </c>
      <c r="G184" s="2" t="s">
        <v>127</v>
      </c>
      <c r="H184" s="107"/>
      <c r="I184" s="2" t="s">
        <v>148</v>
      </c>
      <c r="K184" s="2" t="s">
        <v>212</v>
      </c>
      <c r="L184" t="s">
        <v>0</v>
      </c>
      <c r="M184" s="2" t="s">
        <v>212</v>
      </c>
      <c r="P184" s="1" t="s">
        <v>1</v>
      </c>
      <c r="S184">
        <f t="shared" si="30"/>
        <v>0</v>
      </c>
      <c r="T184">
        <f t="shared" si="31"/>
        <v>0</v>
      </c>
      <c r="U184">
        <f t="shared" si="32"/>
        <v>0</v>
      </c>
    </row>
    <row r="185" spans="1:21">
      <c r="A185" s="375">
        <v>178</v>
      </c>
      <c r="B185" s="68">
        <v>12</v>
      </c>
      <c r="C185">
        <v>2</v>
      </c>
      <c r="D185" s="81">
        <v>31746</v>
      </c>
      <c r="E185" s="2" t="s">
        <v>133</v>
      </c>
      <c r="F185" s="94" t="s">
        <v>0</v>
      </c>
      <c r="G185" s="2" t="s">
        <v>127</v>
      </c>
      <c r="H185" s="107"/>
      <c r="I185" s="2" t="s">
        <v>148</v>
      </c>
      <c r="K185" s="2" t="s">
        <v>212</v>
      </c>
      <c r="L185" t="s">
        <v>0</v>
      </c>
      <c r="M185" s="2" t="s">
        <v>212</v>
      </c>
      <c r="P185" s="1" t="s">
        <v>1</v>
      </c>
      <c r="S185">
        <f t="shared" ref="S185:S200" si="33">IF(O185&gt;Q185,1,0)</f>
        <v>0</v>
      </c>
      <c r="T185">
        <f t="shared" ref="T185:T200" si="34">IF(ISNUMBER(Q185),IF(O185=Q185,1,0),0)</f>
        <v>0</v>
      </c>
      <c r="U185">
        <f t="shared" ref="U185:U200" si="35">IF(O185&lt;Q185,1,0)</f>
        <v>0</v>
      </c>
    </row>
    <row r="186" spans="1:21">
      <c r="A186" s="375">
        <v>179</v>
      </c>
      <c r="B186" s="68">
        <v>12</v>
      </c>
      <c r="C186">
        <v>3</v>
      </c>
      <c r="D186" s="81">
        <v>31746</v>
      </c>
      <c r="E186" s="2" t="s">
        <v>133</v>
      </c>
      <c r="F186" s="94" t="s">
        <v>0</v>
      </c>
      <c r="G186" s="2" t="s">
        <v>127</v>
      </c>
      <c r="H186" s="107"/>
      <c r="I186" s="2" t="s">
        <v>148</v>
      </c>
      <c r="K186" s="2" t="s">
        <v>212</v>
      </c>
      <c r="L186" t="s">
        <v>0</v>
      </c>
      <c r="M186" s="2" t="s">
        <v>212</v>
      </c>
      <c r="P186" s="1" t="s">
        <v>1</v>
      </c>
      <c r="S186">
        <f t="shared" si="33"/>
        <v>0</v>
      </c>
      <c r="T186">
        <f t="shared" si="34"/>
        <v>0</v>
      </c>
      <c r="U186">
        <f t="shared" si="35"/>
        <v>0</v>
      </c>
    </row>
    <row r="187" spans="1:21">
      <c r="A187" s="375">
        <v>180</v>
      </c>
      <c r="B187" s="68">
        <v>12</v>
      </c>
      <c r="C187">
        <v>4</v>
      </c>
      <c r="D187" s="81">
        <v>31746</v>
      </c>
      <c r="E187" s="2" t="s">
        <v>133</v>
      </c>
      <c r="F187" s="94" t="s">
        <v>0</v>
      </c>
      <c r="G187" s="2" t="s">
        <v>127</v>
      </c>
      <c r="H187" s="107"/>
      <c r="I187" s="2" t="s">
        <v>148</v>
      </c>
      <c r="K187" s="2" t="s">
        <v>212</v>
      </c>
      <c r="L187" t="s">
        <v>0</v>
      </c>
      <c r="M187" s="2" t="s">
        <v>212</v>
      </c>
      <c r="P187" s="1" t="s">
        <v>1</v>
      </c>
      <c r="S187">
        <f t="shared" si="33"/>
        <v>0</v>
      </c>
      <c r="T187">
        <f t="shared" si="34"/>
        <v>0</v>
      </c>
      <c r="U187">
        <f t="shared" si="35"/>
        <v>0</v>
      </c>
    </row>
    <row r="188" spans="1:21">
      <c r="A188" s="375">
        <v>181</v>
      </c>
      <c r="B188" s="68">
        <v>12</v>
      </c>
      <c r="C188">
        <v>5</v>
      </c>
      <c r="D188" s="81">
        <v>31746</v>
      </c>
      <c r="E188" s="2" t="s">
        <v>133</v>
      </c>
      <c r="F188" s="94" t="s">
        <v>0</v>
      </c>
      <c r="G188" s="2" t="s">
        <v>127</v>
      </c>
      <c r="H188" s="107"/>
      <c r="I188" s="2" t="s">
        <v>148</v>
      </c>
      <c r="K188" s="2" t="s">
        <v>212</v>
      </c>
      <c r="L188" t="s">
        <v>0</v>
      </c>
      <c r="M188" s="2" t="s">
        <v>212</v>
      </c>
      <c r="P188" s="1" t="s">
        <v>1</v>
      </c>
      <c r="S188">
        <f t="shared" si="33"/>
        <v>0</v>
      </c>
      <c r="T188">
        <f t="shared" si="34"/>
        <v>0</v>
      </c>
      <c r="U188">
        <f t="shared" si="35"/>
        <v>0</v>
      </c>
    </row>
    <row r="189" spans="1:21">
      <c r="A189" s="375">
        <v>182</v>
      </c>
      <c r="B189" s="68">
        <v>12</v>
      </c>
      <c r="C189">
        <v>6</v>
      </c>
      <c r="D189" s="81">
        <v>31746</v>
      </c>
      <c r="E189" s="2" t="s">
        <v>133</v>
      </c>
      <c r="F189" s="94" t="s">
        <v>0</v>
      </c>
      <c r="G189" s="2" t="s">
        <v>127</v>
      </c>
      <c r="H189" s="107"/>
      <c r="I189" s="2" t="s">
        <v>148</v>
      </c>
      <c r="K189" s="2" t="s">
        <v>212</v>
      </c>
      <c r="L189" t="s">
        <v>0</v>
      </c>
      <c r="M189" s="2" t="s">
        <v>212</v>
      </c>
      <c r="P189" s="1" t="s">
        <v>1</v>
      </c>
      <c r="S189">
        <f t="shared" si="33"/>
        <v>0</v>
      </c>
      <c r="T189">
        <f t="shared" si="34"/>
        <v>0</v>
      </c>
      <c r="U189">
        <f t="shared" si="35"/>
        <v>0</v>
      </c>
    </row>
    <row r="190" spans="1:21">
      <c r="A190" s="375">
        <v>183</v>
      </c>
      <c r="B190" s="68">
        <v>12</v>
      </c>
      <c r="C190">
        <v>7</v>
      </c>
      <c r="D190" s="81">
        <v>31746</v>
      </c>
      <c r="E190" s="2" t="s">
        <v>133</v>
      </c>
      <c r="F190" s="94" t="s">
        <v>0</v>
      </c>
      <c r="G190" s="2" t="s">
        <v>127</v>
      </c>
      <c r="H190" s="107"/>
      <c r="I190" s="2" t="s">
        <v>148</v>
      </c>
      <c r="K190" s="2" t="s">
        <v>212</v>
      </c>
      <c r="L190" t="s">
        <v>0</v>
      </c>
      <c r="M190" s="2" t="s">
        <v>212</v>
      </c>
      <c r="P190" s="1" t="s">
        <v>1</v>
      </c>
      <c r="S190">
        <f t="shared" si="33"/>
        <v>0</v>
      </c>
      <c r="T190">
        <f t="shared" si="34"/>
        <v>0</v>
      </c>
      <c r="U190">
        <f t="shared" si="35"/>
        <v>0</v>
      </c>
    </row>
    <row r="191" spans="1:21">
      <c r="A191" s="375">
        <v>184</v>
      </c>
      <c r="B191" s="68">
        <v>12</v>
      </c>
      <c r="C191">
        <v>8</v>
      </c>
      <c r="D191" s="81">
        <v>31746</v>
      </c>
      <c r="E191" s="2" t="s">
        <v>133</v>
      </c>
      <c r="F191" s="94" t="s">
        <v>0</v>
      </c>
      <c r="G191" s="2" t="s">
        <v>127</v>
      </c>
      <c r="H191" s="107"/>
      <c r="I191" s="2" t="s">
        <v>148</v>
      </c>
      <c r="K191" s="2" t="s">
        <v>212</v>
      </c>
      <c r="L191" t="s">
        <v>0</v>
      </c>
      <c r="M191" s="2" t="s">
        <v>212</v>
      </c>
      <c r="P191" s="1" t="s">
        <v>1</v>
      </c>
      <c r="S191">
        <f t="shared" si="33"/>
        <v>0</v>
      </c>
      <c r="T191">
        <f t="shared" si="34"/>
        <v>0</v>
      </c>
      <c r="U191">
        <f t="shared" si="35"/>
        <v>0</v>
      </c>
    </row>
    <row r="192" spans="1:21">
      <c r="A192" s="375">
        <v>185</v>
      </c>
      <c r="B192" s="68">
        <v>12</v>
      </c>
      <c r="C192">
        <v>9</v>
      </c>
      <c r="D192" s="81">
        <v>31746</v>
      </c>
      <c r="E192" s="2" t="s">
        <v>133</v>
      </c>
      <c r="F192" s="94" t="s">
        <v>0</v>
      </c>
      <c r="G192" s="2" t="s">
        <v>127</v>
      </c>
      <c r="H192" s="107"/>
      <c r="I192" s="2" t="s">
        <v>148</v>
      </c>
      <c r="K192" s="2" t="s">
        <v>212</v>
      </c>
      <c r="L192" t="s">
        <v>0</v>
      </c>
      <c r="M192" s="2" t="s">
        <v>212</v>
      </c>
      <c r="P192" s="1" t="s">
        <v>1</v>
      </c>
      <c r="S192">
        <f t="shared" si="33"/>
        <v>0</v>
      </c>
      <c r="T192">
        <f t="shared" si="34"/>
        <v>0</v>
      </c>
      <c r="U192">
        <f t="shared" si="35"/>
        <v>0</v>
      </c>
    </row>
    <row r="193" spans="1:21">
      <c r="A193" s="375">
        <v>186</v>
      </c>
      <c r="B193" s="68">
        <v>12</v>
      </c>
      <c r="C193">
        <v>10</v>
      </c>
      <c r="D193" s="81">
        <v>31746</v>
      </c>
      <c r="E193" s="2" t="s">
        <v>133</v>
      </c>
      <c r="F193" s="94" t="s">
        <v>0</v>
      </c>
      <c r="G193" s="2" t="s">
        <v>127</v>
      </c>
      <c r="H193" s="107"/>
      <c r="I193" s="2" t="s">
        <v>148</v>
      </c>
      <c r="K193" s="2" t="s">
        <v>212</v>
      </c>
      <c r="L193" t="s">
        <v>0</v>
      </c>
      <c r="M193" s="2" t="s">
        <v>212</v>
      </c>
      <c r="P193" s="1" t="s">
        <v>1</v>
      </c>
      <c r="S193">
        <f t="shared" si="33"/>
        <v>0</v>
      </c>
      <c r="T193">
        <f t="shared" si="34"/>
        <v>0</v>
      </c>
      <c r="U193">
        <f t="shared" si="35"/>
        <v>0</v>
      </c>
    </row>
    <row r="194" spans="1:21">
      <c r="A194" s="375">
        <v>187</v>
      </c>
      <c r="B194" s="68">
        <v>12</v>
      </c>
      <c r="C194">
        <v>11</v>
      </c>
      <c r="D194" s="81">
        <v>31746</v>
      </c>
      <c r="E194" s="2" t="s">
        <v>133</v>
      </c>
      <c r="F194" s="94" t="s">
        <v>0</v>
      </c>
      <c r="G194" s="2" t="s">
        <v>127</v>
      </c>
      <c r="H194" s="107"/>
      <c r="I194" s="2" t="s">
        <v>148</v>
      </c>
      <c r="K194" s="2" t="s">
        <v>212</v>
      </c>
      <c r="L194" t="s">
        <v>0</v>
      </c>
      <c r="M194" s="2" t="s">
        <v>212</v>
      </c>
      <c r="P194" s="1" t="s">
        <v>1</v>
      </c>
      <c r="S194">
        <f t="shared" si="33"/>
        <v>0</v>
      </c>
      <c r="T194">
        <f t="shared" si="34"/>
        <v>0</v>
      </c>
      <c r="U194">
        <f t="shared" si="35"/>
        <v>0</v>
      </c>
    </row>
    <row r="195" spans="1:21">
      <c r="A195" s="375">
        <v>188</v>
      </c>
      <c r="B195" s="68">
        <v>12</v>
      </c>
      <c r="C195">
        <v>12</v>
      </c>
      <c r="D195" s="81">
        <v>31746</v>
      </c>
      <c r="E195" s="2" t="s">
        <v>133</v>
      </c>
      <c r="F195" s="94" t="s">
        <v>0</v>
      </c>
      <c r="G195" s="2" t="s">
        <v>127</v>
      </c>
      <c r="H195" s="107"/>
      <c r="I195" s="2" t="s">
        <v>148</v>
      </c>
      <c r="K195" s="2" t="s">
        <v>212</v>
      </c>
      <c r="L195" t="s">
        <v>0</v>
      </c>
      <c r="M195" s="2" t="s">
        <v>212</v>
      </c>
      <c r="P195" s="1" t="s">
        <v>1</v>
      </c>
      <c r="S195">
        <f t="shared" si="33"/>
        <v>0</v>
      </c>
      <c r="T195">
        <f t="shared" si="34"/>
        <v>0</v>
      </c>
      <c r="U195">
        <f t="shared" si="35"/>
        <v>0</v>
      </c>
    </row>
    <row r="196" spans="1:21">
      <c r="A196" s="375">
        <v>189</v>
      </c>
      <c r="B196" s="68">
        <v>12</v>
      </c>
      <c r="C196">
        <v>13</v>
      </c>
      <c r="D196" s="81">
        <v>31746</v>
      </c>
      <c r="E196" s="2" t="s">
        <v>133</v>
      </c>
      <c r="F196" s="94" t="s">
        <v>0</v>
      </c>
      <c r="G196" s="2" t="s">
        <v>127</v>
      </c>
      <c r="H196" s="107"/>
      <c r="I196" s="2" t="s">
        <v>148</v>
      </c>
      <c r="K196" s="2" t="s">
        <v>212</v>
      </c>
      <c r="L196" t="s">
        <v>0</v>
      </c>
      <c r="M196" s="2" t="s">
        <v>212</v>
      </c>
      <c r="P196" s="1" t="s">
        <v>1</v>
      </c>
      <c r="S196">
        <f t="shared" si="33"/>
        <v>0</v>
      </c>
      <c r="T196">
        <f t="shared" si="34"/>
        <v>0</v>
      </c>
      <c r="U196">
        <f t="shared" si="35"/>
        <v>0</v>
      </c>
    </row>
    <row r="197" spans="1:21">
      <c r="A197" s="375">
        <v>190</v>
      </c>
      <c r="B197" s="68">
        <v>12</v>
      </c>
      <c r="C197">
        <v>14</v>
      </c>
      <c r="D197" s="81">
        <v>31746</v>
      </c>
      <c r="E197" s="2" t="s">
        <v>133</v>
      </c>
      <c r="F197" s="94" t="s">
        <v>0</v>
      </c>
      <c r="G197" s="2" t="s">
        <v>127</v>
      </c>
      <c r="H197" s="107"/>
      <c r="I197" s="2" t="s">
        <v>148</v>
      </c>
      <c r="K197" s="2" t="s">
        <v>212</v>
      </c>
      <c r="L197" t="s">
        <v>0</v>
      </c>
      <c r="M197" s="2" t="s">
        <v>212</v>
      </c>
      <c r="P197" s="1" t="s">
        <v>1</v>
      </c>
      <c r="S197">
        <f t="shared" si="33"/>
        <v>0</v>
      </c>
      <c r="T197">
        <f t="shared" si="34"/>
        <v>0</v>
      </c>
      <c r="U197">
        <f t="shared" si="35"/>
        <v>0</v>
      </c>
    </row>
    <row r="198" spans="1:21">
      <c r="A198" s="375">
        <v>191</v>
      </c>
      <c r="B198" s="68">
        <v>12</v>
      </c>
      <c r="C198">
        <v>15</v>
      </c>
      <c r="D198" s="81">
        <v>31746</v>
      </c>
      <c r="E198" s="2" t="s">
        <v>133</v>
      </c>
      <c r="F198" s="94" t="s">
        <v>0</v>
      </c>
      <c r="G198" s="2" t="s">
        <v>127</v>
      </c>
      <c r="H198" s="107"/>
      <c r="I198" s="2" t="s">
        <v>148</v>
      </c>
      <c r="K198" s="2" t="s">
        <v>212</v>
      </c>
      <c r="L198" t="s">
        <v>0</v>
      </c>
      <c r="M198" s="2" t="s">
        <v>212</v>
      </c>
      <c r="P198" s="1" t="s">
        <v>1</v>
      </c>
      <c r="S198">
        <f t="shared" si="33"/>
        <v>0</v>
      </c>
      <c r="T198">
        <f t="shared" si="34"/>
        <v>0</v>
      </c>
      <c r="U198">
        <f t="shared" si="35"/>
        <v>0</v>
      </c>
    </row>
    <row r="199" spans="1:21">
      <c r="A199" s="375">
        <v>192</v>
      </c>
      <c r="B199" s="68">
        <v>12</v>
      </c>
      <c r="C199">
        <v>16</v>
      </c>
      <c r="D199" s="81">
        <v>31746</v>
      </c>
      <c r="E199" s="2" t="s">
        <v>133</v>
      </c>
      <c r="F199" s="94" t="s">
        <v>0</v>
      </c>
      <c r="G199" s="2" t="s">
        <v>127</v>
      </c>
      <c r="H199" s="107"/>
      <c r="I199" s="2" t="s">
        <v>148</v>
      </c>
      <c r="K199" s="2" t="s">
        <v>212</v>
      </c>
      <c r="L199" t="s">
        <v>0</v>
      </c>
      <c r="M199" s="2" t="s">
        <v>212</v>
      </c>
      <c r="P199" s="1" t="s">
        <v>1</v>
      </c>
      <c r="S199">
        <f t="shared" si="33"/>
        <v>0</v>
      </c>
      <c r="T199">
        <f t="shared" si="34"/>
        <v>0</v>
      </c>
      <c r="U199">
        <f t="shared" si="35"/>
        <v>0</v>
      </c>
    </row>
    <row r="200" spans="1:21">
      <c r="A200" s="375">
        <v>193</v>
      </c>
      <c r="B200" s="68">
        <v>13</v>
      </c>
      <c r="C200">
        <v>1</v>
      </c>
      <c r="D200" s="81">
        <v>31752</v>
      </c>
      <c r="E200" s="2" t="s">
        <v>93</v>
      </c>
      <c r="F200" s="94" t="s">
        <v>0</v>
      </c>
      <c r="G200" s="2" t="s">
        <v>168</v>
      </c>
      <c r="H200" s="107"/>
      <c r="I200" s="2" t="s">
        <v>148</v>
      </c>
      <c r="K200" s="2" t="s">
        <v>94</v>
      </c>
      <c r="L200" t="s">
        <v>0</v>
      </c>
      <c r="M200" s="2" t="s">
        <v>83</v>
      </c>
      <c r="O200">
        <v>1</v>
      </c>
      <c r="P200" s="1" t="s">
        <v>1</v>
      </c>
      <c r="Q200">
        <v>0</v>
      </c>
      <c r="S200">
        <f t="shared" si="33"/>
        <v>1</v>
      </c>
      <c r="T200">
        <f t="shared" si="34"/>
        <v>0</v>
      </c>
      <c r="U200">
        <f t="shared" si="35"/>
        <v>0</v>
      </c>
    </row>
    <row r="201" spans="1:21">
      <c r="A201" s="375">
        <v>194</v>
      </c>
      <c r="B201" s="68">
        <v>13</v>
      </c>
      <c r="C201">
        <v>2</v>
      </c>
      <c r="D201" s="81">
        <v>31752</v>
      </c>
      <c r="E201" s="2" t="s">
        <v>93</v>
      </c>
      <c r="F201" s="94" t="s">
        <v>0</v>
      </c>
      <c r="G201" s="2" t="s">
        <v>168</v>
      </c>
      <c r="H201" s="107"/>
      <c r="I201" s="2" t="s">
        <v>148</v>
      </c>
      <c r="K201" s="2" t="s">
        <v>95</v>
      </c>
      <c r="L201" t="s">
        <v>0</v>
      </c>
      <c r="M201" s="2" t="s">
        <v>81</v>
      </c>
      <c r="O201">
        <v>4</v>
      </c>
      <c r="P201" s="1" t="s">
        <v>1</v>
      </c>
      <c r="Q201">
        <v>4</v>
      </c>
      <c r="S201">
        <f t="shared" ref="S201:S216" si="36">IF(O201&gt;Q201,1,0)</f>
        <v>0</v>
      </c>
      <c r="T201">
        <f t="shared" ref="T201:T216" si="37">IF(ISNUMBER(Q201),IF(O201=Q201,1,0),0)</f>
        <v>1</v>
      </c>
      <c r="U201">
        <f t="shared" ref="U201:U216" si="38">IF(O201&lt;Q201,1,0)</f>
        <v>0</v>
      </c>
    </row>
    <row r="202" spans="1:21">
      <c r="A202" s="375">
        <v>195</v>
      </c>
      <c r="B202" s="68">
        <v>13</v>
      </c>
      <c r="C202">
        <v>3</v>
      </c>
      <c r="D202" s="81">
        <v>31752</v>
      </c>
      <c r="E202" s="2" t="s">
        <v>93</v>
      </c>
      <c r="F202" s="94" t="s">
        <v>0</v>
      </c>
      <c r="G202" s="2" t="s">
        <v>168</v>
      </c>
      <c r="H202" s="107"/>
      <c r="I202" s="2" t="s">
        <v>148</v>
      </c>
      <c r="K202" s="2" t="s">
        <v>92</v>
      </c>
      <c r="L202" t="s">
        <v>0</v>
      </c>
      <c r="M202" s="2" t="s">
        <v>84</v>
      </c>
      <c r="O202">
        <v>3</v>
      </c>
      <c r="P202" s="1" t="s">
        <v>1</v>
      </c>
      <c r="Q202">
        <v>3</v>
      </c>
      <c r="S202">
        <f t="shared" si="36"/>
        <v>0</v>
      </c>
      <c r="T202">
        <f t="shared" si="37"/>
        <v>1</v>
      </c>
      <c r="U202">
        <f t="shared" si="38"/>
        <v>0</v>
      </c>
    </row>
    <row r="203" spans="1:21">
      <c r="A203" s="375">
        <v>196</v>
      </c>
      <c r="B203" s="68">
        <v>13</v>
      </c>
      <c r="C203">
        <v>4</v>
      </c>
      <c r="D203" s="81">
        <v>31752</v>
      </c>
      <c r="E203" s="2" t="s">
        <v>93</v>
      </c>
      <c r="F203" s="94" t="s">
        <v>0</v>
      </c>
      <c r="G203" s="2" t="s">
        <v>168</v>
      </c>
      <c r="H203" s="107">
        <v>0</v>
      </c>
      <c r="I203" s="2" t="s">
        <v>148</v>
      </c>
      <c r="K203" s="2" t="s">
        <v>96</v>
      </c>
      <c r="L203" t="s">
        <v>0</v>
      </c>
      <c r="M203" s="2" t="s">
        <v>82</v>
      </c>
      <c r="O203">
        <v>4</v>
      </c>
      <c r="P203" s="1" t="s">
        <v>1</v>
      </c>
      <c r="Q203">
        <v>7</v>
      </c>
      <c r="S203">
        <f t="shared" si="36"/>
        <v>0</v>
      </c>
      <c r="T203">
        <f t="shared" si="37"/>
        <v>0</v>
      </c>
      <c r="U203">
        <f t="shared" si="38"/>
        <v>1</v>
      </c>
    </row>
    <row r="204" spans="1:21">
      <c r="A204" s="375">
        <v>197</v>
      </c>
      <c r="B204" s="68">
        <v>13</v>
      </c>
      <c r="C204">
        <v>5</v>
      </c>
      <c r="D204" s="81">
        <v>31752</v>
      </c>
      <c r="E204" s="2" t="s">
        <v>93</v>
      </c>
      <c r="F204" s="94" t="s">
        <v>0</v>
      </c>
      <c r="G204" s="2" t="s">
        <v>168</v>
      </c>
      <c r="H204" s="107">
        <v>0</v>
      </c>
      <c r="I204" s="2" t="s">
        <v>148</v>
      </c>
      <c r="K204" s="2" t="s">
        <v>95</v>
      </c>
      <c r="L204" t="s">
        <v>0</v>
      </c>
      <c r="M204" s="2" t="s">
        <v>83</v>
      </c>
      <c r="O204">
        <v>3</v>
      </c>
      <c r="P204" s="1" t="s">
        <v>1</v>
      </c>
      <c r="Q204">
        <v>5</v>
      </c>
      <c r="S204">
        <f t="shared" si="36"/>
        <v>0</v>
      </c>
      <c r="T204">
        <f t="shared" si="37"/>
        <v>0</v>
      </c>
      <c r="U204">
        <f t="shared" si="38"/>
        <v>1</v>
      </c>
    </row>
    <row r="205" spans="1:21">
      <c r="A205" s="375">
        <v>198</v>
      </c>
      <c r="B205" s="68">
        <v>13</v>
      </c>
      <c r="C205">
        <v>6</v>
      </c>
      <c r="D205" s="81">
        <v>31752</v>
      </c>
      <c r="E205" s="2" t="s">
        <v>93</v>
      </c>
      <c r="F205" s="94" t="s">
        <v>0</v>
      </c>
      <c r="G205" s="2" t="s">
        <v>168</v>
      </c>
      <c r="H205" s="107"/>
      <c r="I205" s="2" t="s">
        <v>148</v>
      </c>
      <c r="K205" s="2" t="s">
        <v>92</v>
      </c>
      <c r="L205" t="s">
        <v>0</v>
      </c>
      <c r="M205" s="2" t="s">
        <v>81</v>
      </c>
      <c r="O205">
        <v>4</v>
      </c>
      <c r="P205" s="1" t="s">
        <v>1</v>
      </c>
      <c r="Q205">
        <v>4</v>
      </c>
      <c r="S205">
        <f t="shared" si="36"/>
        <v>0</v>
      </c>
      <c r="T205">
        <f t="shared" si="37"/>
        <v>1</v>
      </c>
      <c r="U205">
        <f t="shared" si="38"/>
        <v>0</v>
      </c>
    </row>
    <row r="206" spans="1:21">
      <c r="A206" s="375">
        <v>199</v>
      </c>
      <c r="B206" s="68">
        <v>13</v>
      </c>
      <c r="C206">
        <v>7</v>
      </c>
      <c r="D206" s="81">
        <v>31752</v>
      </c>
      <c r="E206" s="2" t="s">
        <v>93</v>
      </c>
      <c r="F206" s="94" t="s">
        <v>0</v>
      </c>
      <c r="G206" s="2" t="s">
        <v>168</v>
      </c>
      <c r="H206" s="107"/>
      <c r="I206" s="2" t="s">
        <v>148</v>
      </c>
      <c r="K206" s="2" t="s">
        <v>96</v>
      </c>
      <c r="L206" t="s">
        <v>0</v>
      </c>
      <c r="M206" s="2" t="s">
        <v>84</v>
      </c>
      <c r="O206">
        <v>6</v>
      </c>
      <c r="P206" s="1" t="s">
        <v>1</v>
      </c>
      <c r="Q206">
        <v>5</v>
      </c>
      <c r="S206">
        <f t="shared" si="36"/>
        <v>1</v>
      </c>
      <c r="T206">
        <f t="shared" si="37"/>
        <v>0</v>
      </c>
      <c r="U206">
        <f t="shared" si="38"/>
        <v>0</v>
      </c>
    </row>
    <row r="207" spans="1:21">
      <c r="A207" s="375">
        <v>200</v>
      </c>
      <c r="B207" s="68">
        <v>13</v>
      </c>
      <c r="C207">
        <v>8</v>
      </c>
      <c r="D207" s="81">
        <v>31752</v>
      </c>
      <c r="E207" s="2" t="s">
        <v>93</v>
      </c>
      <c r="F207" s="94" t="s">
        <v>0</v>
      </c>
      <c r="G207" s="2" t="s">
        <v>168</v>
      </c>
      <c r="H207" s="107">
        <v>0</v>
      </c>
      <c r="I207" s="2" t="s">
        <v>148</v>
      </c>
      <c r="K207" s="2" t="s">
        <v>94</v>
      </c>
      <c r="L207" t="s">
        <v>0</v>
      </c>
      <c r="M207" s="2" t="s">
        <v>82</v>
      </c>
      <c r="O207">
        <v>3</v>
      </c>
      <c r="P207" s="1" t="s">
        <v>1</v>
      </c>
      <c r="Q207">
        <v>4</v>
      </c>
      <c r="S207">
        <f t="shared" si="36"/>
        <v>0</v>
      </c>
      <c r="T207">
        <f t="shared" si="37"/>
        <v>0</v>
      </c>
      <c r="U207">
        <f t="shared" si="38"/>
        <v>1</v>
      </c>
    </row>
    <row r="208" spans="1:21">
      <c r="A208" s="375">
        <v>201</v>
      </c>
      <c r="B208" s="68">
        <v>13</v>
      </c>
      <c r="C208">
        <v>9</v>
      </c>
      <c r="D208" s="81">
        <v>31752</v>
      </c>
      <c r="E208" s="2" t="s">
        <v>93</v>
      </c>
      <c r="F208" s="94" t="s">
        <v>0</v>
      </c>
      <c r="G208" s="2" t="s">
        <v>168</v>
      </c>
      <c r="H208" s="107"/>
      <c r="I208" s="2" t="s">
        <v>148</v>
      </c>
      <c r="K208" s="2" t="s">
        <v>96</v>
      </c>
      <c r="L208" t="s">
        <v>0</v>
      </c>
      <c r="M208" s="2" t="s">
        <v>81</v>
      </c>
      <c r="O208">
        <v>5</v>
      </c>
      <c r="P208" s="1" t="s">
        <v>1</v>
      </c>
      <c r="Q208">
        <v>5</v>
      </c>
      <c r="S208">
        <f t="shared" si="36"/>
        <v>0</v>
      </c>
      <c r="T208">
        <f t="shared" si="37"/>
        <v>1</v>
      </c>
      <c r="U208">
        <f t="shared" si="38"/>
        <v>0</v>
      </c>
    </row>
    <row r="209" spans="1:21">
      <c r="A209" s="375">
        <v>202</v>
      </c>
      <c r="B209" s="68">
        <v>13</v>
      </c>
      <c r="C209">
        <v>10</v>
      </c>
      <c r="D209" s="81">
        <v>31752</v>
      </c>
      <c r="E209" s="2" t="s">
        <v>93</v>
      </c>
      <c r="F209" s="94" t="s">
        <v>0</v>
      </c>
      <c r="G209" s="2" t="s">
        <v>168</v>
      </c>
      <c r="H209" s="107"/>
      <c r="I209" s="2" t="s">
        <v>148</v>
      </c>
      <c r="K209" s="2" t="s">
        <v>92</v>
      </c>
      <c r="L209" t="s">
        <v>0</v>
      </c>
      <c r="M209" s="2" t="s">
        <v>83</v>
      </c>
      <c r="O209">
        <v>3</v>
      </c>
      <c r="P209" s="1" t="s">
        <v>1</v>
      </c>
      <c r="Q209">
        <v>2</v>
      </c>
      <c r="S209">
        <f t="shared" si="36"/>
        <v>1</v>
      </c>
      <c r="T209">
        <f t="shared" si="37"/>
        <v>0</v>
      </c>
      <c r="U209">
        <f t="shared" si="38"/>
        <v>0</v>
      </c>
    </row>
    <row r="210" spans="1:21">
      <c r="A210" s="375">
        <v>203</v>
      </c>
      <c r="B210" s="68">
        <v>13</v>
      </c>
      <c r="C210">
        <v>11</v>
      </c>
      <c r="D210" s="81">
        <v>31752</v>
      </c>
      <c r="E210" s="2" t="s">
        <v>93</v>
      </c>
      <c r="F210" s="94" t="s">
        <v>0</v>
      </c>
      <c r="G210" s="2" t="s">
        <v>168</v>
      </c>
      <c r="H210" s="107"/>
      <c r="I210" s="2" t="s">
        <v>148</v>
      </c>
      <c r="K210" s="2" t="s">
        <v>95</v>
      </c>
      <c r="L210" t="s">
        <v>0</v>
      </c>
      <c r="M210" s="2" t="s">
        <v>82</v>
      </c>
      <c r="O210">
        <v>2</v>
      </c>
      <c r="P210" s="1" t="s">
        <v>1</v>
      </c>
      <c r="Q210">
        <v>1</v>
      </c>
      <c r="S210">
        <f t="shared" si="36"/>
        <v>1</v>
      </c>
      <c r="T210">
        <f t="shared" si="37"/>
        <v>0</v>
      </c>
      <c r="U210">
        <f t="shared" si="38"/>
        <v>0</v>
      </c>
    </row>
    <row r="211" spans="1:21">
      <c r="A211" s="375">
        <v>204</v>
      </c>
      <c r="B211" s="68">
        <v>13</v>
      </c>
      <c r="C211">
        <v>12</v>
      </c>
      <c r="D211" s="81">
        <v>31752</v>
      </c>
      <c r="E211" s="2" t="s">
        <v>93</v>
      </c>
      <c r="F211" s="94" t="s">
        <v>0</v>
      </c>
      <c r="G211" s="2" t="s">
        <v>168</v>
      </c>
      <c r="H211" s="107"/>
      <c r="I211" s="2" t="s">
        <v>148</v>
      </c>
      <c r="K211" s="2" t="s">
        <v>94</v>
      </c>
      <c r="L211" t="s">
        <v>0</v>
      </c>
      <c r="M211" s="2" t="s">
        <v>84</v>
      </c>
      <c r="O211">
        <v>8</v>
      </c>
      <c r="P211" s="1" t="s">
        <v>1</v>
      </c>
      <c r="Q211">
        <v>1</v>
      </c>
      <c r="S211">
        <f t="shared" si="36"/>
        <v>1</v>
      </c>
      <c r="T211">
        <f t="shared" si="37"/>
        <v>0</v>
      </c>
      <c r="U211">
        <f t="shared" si="38"/>
        <v>0</v>
      </c>
    </row>
    <row r="212" spans="1:21">
      <c r="A212" s="375">
        <v>205</v>
      </c>
      <c r="B212" s="68">
        <v>13</v>
      </c>
      <c r="C212">
        <v>13</v>
      </c>
      <c r="D212" s="81">
        <v>31752</v>
      </c>
      <c r="E212" s="2" t="s">
        <v>93</v>
      </c>
      <c r="F212" s="94" t="s">
        <v>0</v>
      </c>
      <c r="G212" s="2" t="s">
        <v>168</v>
      </c>
      <c r="H212" s="107"/>
      <c r="I212" s="2" t="s">
        <v>148</v>
      </c>
      <c r="K212" s="2" t="s">
        <v>94</v>
      </c>
      <c r="L212" t="s">
        <v>0</v>
      </c>
      <c r="M212" s="2" t="s">
        <v>81</v>
      </c>
      <c r="O212">
        <v>4</v>
      </c>
      <c r="P212" s="1" t="s">
        <v>1</v>
      </c>
      <c r="Q212">
        <v>2</v>
      </c>
      <c r="S212">
        <f t="shared" si="36"/>
        <v>1</v>
      </c>
      <c r="T212">
        <f t="shared" si="37"/>
        <v>0</v>
      </c>
      <c r="U212">
        <f t="shared" si="38"/>
        <v>0</v>
      </c>
    </row>
    <row r="213" spans="1:21">
      <c r="A213" s="375">
        <v>206</v>
      </c>
      <c r="B213" s="68">
        <v>13</v>
      </c>
      <c r="C213">
        <v>14</v>
      </c>
      <c r="D213" s="81">
        <v>31752</v>
      </c>
      <c r="E213" s="2" t="s">
        <v>93</v>
      </c>
      <c r="F213" s="94" t="s">
        <v>0</v>
      </c>
      <c r="G213" s="2" t="s">
        <v>168</v>
      </c>
      <c r="H213" s="107"/>
      <c r="I213" s="2" t="s">
        <v>148</v>
      </c>
      <c r="K213" s="2" t="s">
        <v>96</v>
      </c>
      <c r="L213" t="s">
        <v>0</v>
      </c>
      <c r="M213" s="2" t="s">
        <v>83</v>
      </c>
      <c r="O213">
        <v>8</v>
      </c>
      <c r="P213" s="1" t="s">
        <v>1</v>
      </c>
      <c r="Q213">
        <v>1</v>
      </c>
      <c r="S213">
        <f t="shared" si="36"/>
        <v>1</v>
      </c>
      <c r="T213">
        <f t="shared" si="37"/>
        <v>0</v>
      </c>
      <c r="U213">
        <f t="shared" si="38"/>
        <v>0</v>
      </c>
    </row>
    <row r="214" spans="1:21">
      <c r="A214" s="375">
        <v>207</v>
      </c>
      <c r="B214" s="68">
        <v>13</v>
      </c>
      <c r="C214">
        <v>15</v>
      </c>
      <c r="D214" s="81">
        <v>31752</v>
      </c>
      <c r="E214" s="2" t="s">
        <v>93</v>
      </c>
      <c r="F214" s="94" t="s">
        <v>0</v>
      </c>
      <c r="G214" s="2" t="s">
        <v>168</v>
      </c>
      <c r="H214" s="107">
        <v>0</v>
      </c>
      <c r="I214" s="2" t="s">
        <v>148</v>
      </c>
      <c r="K214" s="2" t="s">
        <v>92</v>
      </c>
      <c r="L214" t="s">
        <v>0</v>
      </c>
      <c r="M214" s="2" t="s">
        <v>82</v>
      </c>
      <c r="O214">
        <v>5</v>
      </c>
      <c r="P214" s="1" t="s">
        <v>1</v>
      </c>
      <c r="Q214">
        <v>8</v>
      </c>
      <c r="S214">
        <f t="shared" si="36"/>
        <v>0</v>
      </c>
      <c r="T214">
        <f t="shared" si="37"/>
        <v>0</v>
      </c>
      <c r="U214">
        <f t="shared" si="38"/>
        <v>1</v>
      </c>
    </row>
    <row r="215" spans="1:21">
      <c r="A215" s="375">
        <v>208</v>
      </c>
      <c r="B215" s="68">
        <v>13</v>
      </c>
      <c r="C215">
        <v>16</v>
      </c>
      <c r="D215" s="81">
        <v>31752</v>
      </c>
      <c r="E215" s="2" t="s">
        <v>93</v>
      </c>
      <c r="F215" s="94" t="s">
        <v>0</v>
      </c>
      <c r="G215" s="2" t="s">
        <v>168</v>
      </c>
      <c r="H215" s="107"/>
      <c r="I215" s="2" t="s">
        <v>148</v>
      </c>
      <c r="K215" s="2" t="s">
        <v>95</v>
      </c>
      <c r="L215" t="s">
        <v>0</v>
      </c>
      <c r="M215" s="2" t="s">
        <v>84</v>
      </c>
      <c r="O215">
        <v>3</v>
      </c>
      <c r="P215" s="1" t="s">
        <v>1</v>
      </c>
      <c r="Q215">
        <v>2</v>
      </c>
      <c r="S215">
        <f t="shared" si="36"/>
        <v>1</v>
      </c>
      <c r="T215">
        <f t="shared" si="37"/>
        <v>0</v>
      </c>
      <c r="U215">
        <f t="shared" si="38"/>
        <v>0</v>
      </c>
    </row>
    <row r="216" spans="1:21">
      <c r="A216" s="375">
        <v>209</v>
      </c>
      <c r="B216" s="68">
        <v>14</v>
      </c>
      <c r="C216">
        <v>1</v>
      </c>
      <c r="D216" s="81">
        <v>31753</v>
      </c>
      <c r="E216" s="2" t="s">
        <v>113</v>
      </c>
      <c r="F216" s="94" t="s">
        <v>0</v>
      </c>
      <c r="G216" s="2" t="s">
        <v>168</v>
      </c>
      <c r="H216" s="107"/>
      <c r="I216" s="2" t="s">
        <v>148</v>
      </c>
      <c r="K216" s="2" t="s">
        <v>112</v>
      </c>
      <c r="L216" t="s">
        <v>0</v>
      </c>
      <c r="M216" s="2" t="s">
        <v>83</v>
      </c>
      <c r="O216">
        <v>4</v>
      </c>
      <c r="P216" s="1" t="s">
        <v>1</v>
      </c>
      <c r="Q216">
        <v>4</v>
      </c>
      <c r="S216">
        <f t="shared" si="36"/>
        <v>0</v>
      </c>
      <c r="T216">
        <f t="shared" si="37"/>
        <v>1</v>
      </c>
      <c r="U216">
        <f t="shared" si="38"/>
        <v>0</v>
      </c>
    </row>
    <row r="217" spans="1:21">
      <c r="A217" s="375">
        <v>210</v>
      </c>
      <c r="B217" s="68">
        <v>14</v>
      </c>
      <c r="C217">
        <v>2</v>
      </c>
      <c r="D217" s="81">
        <v>31753</v>
      </c>
      <c r="E217" s="2" t="s">
        <v>113</v>
      </c>
      <c r="F217" s="94" t="s">
        <v>0</v>
      </c>
      <c r="G217" s="2" t="s">
        <v>168</v>
      </c>
      <c r="H217" s="107"/>
      <c r="I217" s="2" t="s">
        <v>148</v>
      </c>
      <c r="K217" s="2" t="s">
        <v>115</v>
      </c>
      <c r="L217" t="s">
        <v>0</v>
      </c>
      <c r="M217" s="2" t="s">
        <v>81</v>
      </c>
      <c r="O217">
        <v>5</v>
      </c>
      <c r="P217" s="1" t="s">
        <v>1</v>
      </c>
      <c r="Q217">
        <v>4</v>
      </c>
      <c r="S217">
        <f t="shared" ref="S217:S232" si="39">IF(O217&gt;Q217,1,0)</f>
        <v>1</v>
      </c>
      <c r="T217">
        <f t="shared" ref="T217:T232" si="40">IF(ISNUMBER(Q217),IF(O217=Q217,1,0),0)</f>
        <v>0</v>
      </c>
      <c r="U217">
        <f t="shared" ref="U217:U232" si="41">IF(O217&lt;Q217,1,0)</f>
        <v>0</v>
      </c>
    </row>
    <row r="218" spans="1:21">
      <c r="A218" s="375">
        <v>211</v>
      </c>
      <c r="B218" s="68">
        <v>14</v>
      </c>
      <c r="C218">
        <v>3</v>
      </c>
      <c r="D218" s="81">
        <v>31753</v>
      </c>
      <c r="E218" s="2" t="s">
        <v>113</v>
      </c>
      <c r="F218" s="94" t="s">
        <v>0</v>
      </c>
      <c r="G218" s="2" t="s">
        <v>168</v>
      </c>
      <c r="H218" s="107">
        <v>0</v>
      </c>
      <c r="I218" s="2" t="s">
        <v>148</v>
      </c>
      <c r="K218" s="2" t="s">
        <v>118</v>
      </c>
      <c r="L218" t="s">
        <v>0</v>
      </c>
      <c r="M218" s="2" t="s">
        <v>84</v>
      </c>
      <c r="O218">
        <v>4</v>
      </c>
      <c r="P218" s="1" t="s">
        <v>1</v>
      </c>
      <c r="Q218">
        <v>5</v>
      </c>
      <c r="S218">
        <f t="shared" si="39"/>
        <v>0</v>
      </c>
      <c r="T218">
        <f t="shared" si="40"/>
        <v>0</v>
      </c>
      <c r="U218">
        <f t="shared" si="41"/>
        <v>1</v>
      </c>
    </row>
    <row r="219" spans="1:21">
      <c r="A219" s="375">
        <v>212</v>
      </c>
      <c r="B219" s="68">
        <v>14</v>
      </c>
      <c r="C219">
        <v>4</v>
      </c>
      <c r="D219" s="81">
        <v>31753</v>
      </c>
      <c r="E219" s="2" t="s">
        <v>113</v>
      </c>
      <c r="F219" s="94" t="s">
        <v>0</v>
      </c>
      <c r="G219" s="2" t="s">
        <v>168</v>
      </c>
      <c r="H219" s="107">
        <v>0</v>
      </c>
      <c r="I219" s="2" t="s">
        <v>148</v>
      </c>
      <c r="K219" s="2" t="s">
        <v>114</v>
      </c>
      <c r="L219" t="s">
        <v>0</v>
      </c>
      <c r="M219" s="2" t="s">
        <v>82</v>
      </c>
      <c r="O219">
        <v>3</v>
      </c>
      <c r="P219" s="1" t="s">
        <v>1</v>
      </c>
      <c r="Q219">
        <v>6</v>
      </c>
      <c r="S219">
        <f t="shared" si="39"/>
        <v>0</v>
      </c>
      <c r="T219">
        <f t="shared" si="40"/>
        <v>0</v>
      </c>
      <c r="U219">
        <f t="shared" si="41"/>
        <v>1</v>
      </c>
    </row>
    <row r="220" spans="1:21">
      <c r="A220" s="375">
        <v>213</v>
      </c>
      <c r="B220" s="68">
        <v>14</v>
      </c>
      <c r="C220">
        <v>5</v>
      </c>
      <c r="D220" s="81">
        <v>31753</v>
      </c>
      <c r="E220" s="2" t="s">
        <v>113</v>
      </c>
      <c r="F220" s="94" t="s">
        <v>0</v>
      </c>
      <c r="G220" s="2" t="s">
        <v>168</v>
      </c>
      <c r="H220" s="107"/>
      <c r="I220" s="2" t="s">
        <v>148</v>
      </c>
      <c r="K220" s="2" t="s">
        <v>115</v>
      </c>
      <c r="L220" t="s">
        <v>0</v>
      </c>
      <c r="M220" s="2" t="s">
        <v>83</v>
      </c>
      <c r="O220">
        <v>4</v>
      </c>
      <c r="P220" s="1" t="s">
        <v>1</v>
      </c>
      <c r="Q220">
        <v>2</v>
      </c>
      <c r="S220">
        <f t="shared" si="39"/>
        <v>1</v>
      </c>
      <c r="T220">
        <f t="shared" si="40"/>
        <v>0</v>
      </c>
      <c r="U220">
        <f t="shared" si="41"/>
        <v>0</v>
      </c>
    </row>
    <row r="221" spans="1:21">
      <c r="A221" s="375">
        <v>214</v>
      </c>
      <c r="B221" s="68">
        <v>14</v>
      </c>
      <c r="C221">
        <v>6</v>
      </c>
      <c r="D221" s="81">
        <v>31753</v>
      </c>
      <c r="E221" s="2" t="s">
        <v>113</v>
      </c>
      <c r="F221" s="94" t="s">
        <v>0</v>
      </c>
      <c r="G221" s="2" t="s">
        <v>168</v>
      </c>
      <c r="H221" s="107"/>
      <c r="I221" s="2" t="s">
        <v>148</v>
      </c>
      <c r="K221" s="2" t="s">
        <v>118</v>
      </c>
      <c r="L221" t="s">
        <v>0</v>
      </c>
      <c r="M221" s="2" t="s">
        <v>81</v>
      </c>
      <c r="O221">
        <v>4</v>
      </c>
      <c r="P221" s="1" t="s">
        <v>1</v>
      </c>
      <c r="Q221">
        <v>0</v>
      </c>
      <c r="S221">
        <f t="shared" si="39"/>
        <v>1</v>
      </c>
      <c r="T221">
        <f t="shared" si="40"/>
        <v>0</v>
      </c>
      <c r="U221">
        <f t="shared" si="41"/>
        <v>0</v>
      </c>
    </row>
    <row r="222" spans="1:21">
      <c r="A222" s="375">
        <v>215</v>
      </c>
      <c r="B222" s="68">
        <v>14</v>
      </c>
      <c r="C222">
        <v>7</v>
      </c>
      <c r="D222" s="81">
        <v>31753</v>
      </c>
      <c r="E222" s="2" t="s">
        <v>113</v>
      </c>
      <c r="F222" s="94" t="s">
        <v>0</v>
      </c>
      <c r="G222" s="2" t="s">
        <v>168</v>
      </c>
      <c r="H222" s="107"/>
      <c r="I222" s="2" t="s">
        <v>148</v>
      </c>
      <c r="K222" s="2" t="s">
        <v>114</v>
      </c>
      <c r="L222" t="s">
        <v>0</v>
      </c>
      <c r="M222" s="2" t="s">
        <v>84</v>
      </c>
      <c r="O222">
        <v>2</v>
      </c>
      <c r="P222" s="1" t="s">
        <v>1</v>
      </c>
      <c r="Q222">
        <v>2</v>
      </c>
      <c r="S222">
        <f t="shared" si="39"/>
        <v>0</v>
      </c>
      <c r="T222">
        <f t="shared" si="40"/>
        <v>1</v>
      </c>
      <c r="U222">
        <f t="shared" si="41"/>
        <v>0</v>
      </c>
    </row>
    <row r="223" spans="1:21">
      <c r="A223" s="375">
        <v>216</v>
      </c>
      <c r="B223" s="68">
        <v>14</v>
      </c>
      <c r="C223">
        <v>8</v>
      </c>
      <c r="D223" s="81">
        <v>31753</v>
      </c>
      <c r="E223" s="2" t="s">
        <v>113</v>
      </c>
      <c r="F223" s="94" t="s">
        <v>0</v>
      </c>
      <c r="G223" s="2" t="s">
        <v>168</v>
      </c>
      <c r="H223" s="107"/>
      <c r="I223" s="2" t="s">
        <v>148</v>
      </c>
      <c r="K223" s="2" t="s">
        <v>112</v>
      </c>
      <c r="L223" t="s">
        <v>0</v>
      </c>
      <c r="M223" s="2" t="s">
        <v>82</v>
      </c>
      <c r="O223">
        <v>6</v>
      </c>
      <c r="P223" s="1" t="s">
        <v>1</v>
      </c>
      <c r="Q223">
        <v>4</v>
      </c>
      <c r="S223">
        <f t="shared" si="39"/>
        <v>1</v>
      </c>
      <c r="T223">
        <f t="shared" si="40"/>
        <v>0</v>
      </c>
      <c r="U223">
        <f t="shared" si="41"/>
        <v>0</v>
      </c>
    </row>
    <row r="224" spans="1:21">
      <c r="A224" s="375">
        <v>217</v>
      </c>
      <c r="B224" s="68">
        <v>14</v>
      </c>
      <c r="C224">
        <v>9</v>
      </c>
      <c r="D224" s="81">
        <v>31753</v>
      </c>
      <c r="E224" s="2" t="s">
        <v>113</v>
      </c>
      <c r="F224" s="94" t="s">
        <v>0</v>
      </c>
      <c r="G224" s="2" t="s">
        <v>168</v>
      </c>
      <c r="H224" s="107">
        <v>0</v>
      </c>
      <c r="I224" s="2" t="s">
        <v>148</v>
      </c>
      <c r="K224" s="2" t="s">
        <v>114</v>
      </c>
      <c r="L224" t="s">
        <v>0</v>
      </c>
      <c r="M224" s="2" t="s">
        <v>81</v>
      </c>
      <c r="O224">
        <v>3</v>
      </c>
      <c r="P224" s="1" t="s">
        <v>1</v>
      </c>
      <c r="Q224">
        <v>7</v>
      </c>
      <c r="S224">
        <f t="shared" si="39"/>
        <v>0</v>
      </c>
      <c r="T224">
        <f t="shared" si="40"/>
        <v>0</v>
      </c>
      <c r="U224">
        <f t="shared" si="41"/>
        <v>1</v>
      </c>
    </row>
    <row r="225" spans="1:21">
      <c r="A225" s="375">
        <v>218</v>
      </c>
      <c r="B225" s="68">
        <v>14</v>
      </c>
      <c r="C225">
        <v>10</v>
      </c>
      <c r="D225" s="81">
        <v>31753</v>
      </c>
      <c r="E225" s="2" t="s">
        <v>113</v>
      </c>
      <c r="F225" s="94" t="s">
        <v>0</v>
      </c>
      <c r="G225" s="2" t="s">
        <v>168</v>
      </c>
      <c r="H225" s="107">
        <v>0</v>
      </c>
      <c r="I225" s="2" t="s">
        <v>148</v>
      </c>
      <c r="K225" s="2" t="s">
        <v>118</v>
      </c>
      <c r="L225" t="s">
        <v>0</v>
      </c>
      <c r="M225" s="2" t="s">
        <v>83</v>
      </c>
      <c r="O225">
        <v>3</v>
      </c>
      <c r="P225" s="1" t="s">
        <v>1</v>
      </c>
      <c r="Q225">
        <v>6</v>
      </c>
      <c r="S225">
        <f t="shared" si="39"/>
        <v>0</v>
      </c>
      <c r="T225">
        <f t="shared" si="40"/>
        <v>0</v>
      </c>
      <c r="U225">
        <f t="shared" si="41"/>
        <v>1</v>
      </c>
    </row>
    <row r="226" spans="1:21">
      <c r="A226" s="375">
        <v>219</v>
      </c>
      <c r="B226" s="68">
        <v>14</v>
      </c>
      <c r="C226">
        <v>11</v>
      </c>
      <c r="D226" s="81">
        <v>31753</v>
      </c>
      <c r="E226" s="2" t="s">
        <v>113</v>
      </c>
      <c r="F226" s="94" t="s">
        <v>0</v>
      </c>
      <c r="G226" s="2" t="s">
        <v>168</v>
      </c>
      <c r="H226" s="107"/>
      <c r="I226" s="2" t="s">
        <v>148</v>
      </c>
      <c r="K226" s="2" t="s">
        <v>115</v>
      </c>
      <c r="L226" t="s">
        <v>0</v>
      </c>
      <c r="M226" s="2" t="s">
        <v>82</v>
      </c>
      <c r="O226">
        <v>4</v>
      </c>
      <c r="P226" s="1" t="s">
        <v>1</v>
      </c>
      <c r="Q226">
        <v>4</v>
      </c>
      <c r="S226">
        <f t="shared" si="39"/>
        <v>0</v>
      </c>
      <c r="T226">
        <f t="shared" si="40"/>
        <v>1</v>
      </c>
      <c r="U226">
        <f t="shared" si="41"/>
        <v>0</v>
      </c>
    </row>
    <row r="227" spans="1:21">
      <c r="A227" s="375">
        <v>220</v>
      </c>
      <c r="B227" s="68">
        <v>14</v>
      </c>
      <c r="C227">
        <v>12</v>
      </c>
      <c r="D227" s="81">
        <v>31753</v>
      </c>
      <c r="E227" s="2" t="s">
        <v>113</v>
      </c>
      <c r="F227" s="94" t="s">
        <v>0</v>
      </c>
      <c r="G227" s="2" t="s">
        <v>168</v>
      </c>
      <c r="H227" s="107">
        <v>0</v>
      </c>
      <c r="I227" s="2" t="s">
        <v>148</v>
      </c>
      <c r="K227" s="2" t="s">
        <v>112</v>
      </c>
      <c r="L227" t="s">
        <v>0</v>
      </c>
      <c r="M227" s="2" t="s">
        <v>84</v>
      </c>
      <c r="O227">
        <v>2</v>
      </c>
      <c r="P227" s="1" t="s">
        <v>1</v>
      </c>
      <c r="Q227">
        <v>4</v>
      </c>
      <c r="S227">
        <f t="shared" si="39"/>
        <v>0</v>
      </c>
      <c r="T227">
        <f t="shared" si="40"/>
        <v>0</v>
      </c>
      <c r="U227">
        <f t="shared" si="41"/>
        <v>1</v>
      </c>
    </row>
    <row r="228" spans="1:21">
      <c r="A228" s="375">
        <v>221</v>
      </c>
      <c r="B228" s="68">
        <v>14</v>
      </c>
      <c r="C228">
        <v>13</v>
      </c>
      <c r="D228" s="81">
        <v>31753</v>
      </c>
      <c r="E228" s="2" t="s">
        <v>113</v>
      </c>
      <c r="F228" s="94" t="s">
        <v>0</v>
      </c>
      <c r="G228" s="2" t="s">
        <v>168</v>
      </c>
      <c r="H228" s="107"/>
      <c r="I228" s="2" t="s">
        <v>148</v>
      </c>
      <c r="K228" s="2" t="s">
        <v>112</v>
      </c>
      <c r="L228" t="s">
        <v>0</v>
      </c>
      <c r="M228" s="2" t="s">
        <v>81</v>
      </c>
      <c r="O228">
        <v>7</v>
      </c>
      <c r="P228" s="1" t="s">
        <v>1</v>
      </c>
      <c r="Q228">
        <v>6</v>
      </c>
      <c r="S228">
        <f t="shared" si="39"/>
        <v>1</v>
      </c>
      <c r="T228">
        <f t="shared" si="40"/>
        <v>0</v>
      </c>
      <c r="U228">
        <f t="shared" si="41"/>
        <v>0</v>
      </c>
    </row>
    <row r="229" spans="1:21">
      <c r="A229" s="375">
        <v>222</v>
      </c>
      <c r="B229" s="68">
        <v>14</v>
      </c>
      <c r="C229">
        <v>14</v>
      </c>
      <c r="D229" s="81">
        <v>31753</v>
      </c>
      <c r="E229" s="2" t="s">
        <v>113</v>
      </c>
      <c r="F229" s="94" t="s">
        <v>0</v>
      </c>
      <c r="G229" s="2" t="s">
        <v>168</v>
      </c>
      <c r="H229" s="107">
        <v>0</v>
      </c>
      <c r="I229" s="2" t="s">
        <v>148</v>
      </c>
      <c r="K229" s="2" t="s">
        <v>114</v>
      </c>
      <c r="L229" t="s">
        <v>0</v>
      </c>
      <c r="M229" s="2" t="s">
        <v>83</v>
      </c>
      <c r="O229">
        <v>1</v>
      </c>
      <c r="P229" s="1" t="s">
        <v>1</v>
      </c>
      <c r="Q229">
        <v>8</v>
      </c>
      <c r="S229">
        <f t="shared" si="39"/>
        <v>0</v>
      </c>
      <c r="T229">
        <f t="shared" si="40"/>
        <v>0</v>
      </c>
      <c r="U229">
        <f t="shared" si="41"/>
        <v>1</v>
      </c>
    </row>
    <row r="230" spans="1:21">
      <c r="A230" s="375">
        <v>223</v>
      </c>
      <c r="B230" s="68">
        <v>14</v>
      </c>
      <c r="C230">
        <v>15</v>
      </c>
      <c r="D230" s="81">
        <v>31753</v>
      </c>
      <c r="E230" s="2" t="s">
        <v>113</v>
      </c>
      <c r="F230" s="94" t="s">
        <v>0</v>
      </c>
      <c r="G230" s="2" t="s">
        <v>168</v>
      </c>
      <c r="H230" s="107">
        <v>0</v>
      </c>
      <c r="I230" s="2" t="s">
        <v>148</v>
      </c>
      <c r="K230" s="2" t="s">
        <v>118</v>
      </c>
      <c r="L230" t="s">
        <v>0</v>
      </c>
      <c r="M230" s="2" t="s">
        <v>82</v>
      </c>
      <c r="O230">
        <v>4</v>
      </c>
      <c r="P230" s="1" t="s">
        <v>1</v>
      </c>
      <c r="Q230">
        <v>6</v>
      </c>
      <c r="S230">
        <f t="shared" si="39"/>
        <v>0</v>
      </c>
      <c r="T230">
        <f t="shared" si="40"/>
        <v>0</v>
      </c>
      <c r="U230">
        <f t="shared" si="41"/>
        <v>1</v>
      </c>
    </row>
    <row r="231" spans="1:21">
      <c r="A231" s="375">
        <v>224</v>
      </c>
      <c r="B231" s="68">
        <v>14</v>
      </c>
      <c r="C231">
        <v>16</v>
      </c>
      <c r="D231" s="81">
        <v>31753</v>
      </c>
      <c r="E231" s="2" t="s">
        <v>113</v>
      </c>
      <c r="F231" s="94" t="s">
        <v>0</v>
      </c>
      <c r="G231" s="2" t="s">
        <v>168</v>
      </c>
      <c r="H231" s="107"/>
      <c r="I231" s="2" t="s">
        <v>148</v>
      </c>
      <c r="K231" s="2" t="s">
        <v>115</v>
      </c>
      <c r="L231" t="s">
        <v>0</v>
      </c>
      <c r="M231" s="2" t="s">
        <v>84</v>
      </c>
      <c r="O231">
        <v>3</v>
      </c>
      <c r="P231" s="1" t="s">
        <v>1</v>
      </c>
      <c r="Q231">
        <v>2</v>
      </c>
      <c r="S231">
        <f t="shared" si="39"/>
        <v>1</v>
      </c>
      <c r="T231">
        <f t="shared" si="40"/>
        <v>0</v>
      </c>
      <c r="U231">
        <f t="shared" si="41"/>
        <v>0</v>
      </c>
    </row>
    <row r="232" spans="1:21">
      <c r="A232" s="375">
        <v>225</v>
      </c>
      <c r="B232" s="68">
        <v>15</v>
      </c>
      <c r="C232">
        <v>1</v>
      </c>
      <c r="D232" s="81">
        <v>31794</v>
      </c>
      <c r="E232" s="2" t="s">
        <v>93</v>
      </c>
      <c r="F232" s="94" t="s">
        <v>0</v>
      </c>
      <c r="G232" s="2" t="s">
        <v>106</v>
      </c>
      <c r="H232" s="107">
        <v>0</v>
      </c>
      <c r="I232" s="2" t="s">
        <v>148</v>
      </c>
      <c r="K232" s="2" t="s">
        <v>94</v>
      </c>
      <c r="L232" t="s">
        <v>0</v>
      </c>
      <c r="M232" s="2" t="s">
        <v>108</v>
      </c>
      <c r="O232">
        <v>1</v>
      </c>
      <c r="P232" s="1" t="s">
        <v>1</v>
      </c>
      <c r="Q232">
        <v>3</v>
      </c>
      <c r="S232">
        <f t="shared" si="39"/>
        <v>0</v>
      </c>
      <c r="T232">
        <f t="shared" si="40"/>
        <v>0</v>
      </c>
      <c r="U232">
        <f t="shared" si="41"/>
        <v>1</v>
      </c>
    </row>
    <row r="233" spans="1:21">
      <c r="A233" s="375">
        <v>226</v>
      </c>
      <c r="B233" s="68">
        <v>15</v>
      </c>
      <c r="C233">
        <v>2</v>
      </c>
      <c r="D233" s="81">
        <v>31794</v>
      </c>
      <c r="E233" s="2" t="s">
        <v>93</v>
      </c>
      <c r="F233" s="94" t="s">
        <v>0</v>
      </c>
      <c r="G233" s="2" t="s">
        <v>106</v>
      </c>
      <c r="H233" s="107"/>
      <c r="I233" s="2" t="s">
        <v>148</v>
      </c>
      <c r="K233" s="2" t="s">
        <v>95</v>
      </c>
      <c r="L233" t="s">
        <v>0</v>
      </c>
      <c r="M233" s="2" t="s">
        <v>105</v>
      </c>
      <c r="O233">
        <v>3</v>
      </c>
      <c r="P233" s="1" t="s">
        <v>1</v>
      </c>
      <c r="Q233">
        <v>3</v>
      </c>
      <c r="S233">
        <f t="shared" ref="S233:S248" si="42">IF(O233&gt;Q233,1,0)</f>
        <v>0</v>
      </c>
      <c r="T233">
        <f t="shared" ref="T233:T248" si="43">IF(ISNUMBER(Q233),IF(O233=Q233,1,0),0)</f>
        <v>1</v>
      </c>
      <c r="U233">
        <f t="shared" ref="U233:U248" si="44">IF(O233&lt;Q233,1,0)</f>
        <v>0</v>
      </c>
    </row>
    <row r="234" spans="1:21">
      <c r="A234" s="375">
        <v>227</v>
      </c>
      <c r="B234" s="68">
        <v>15</v>
      </c>
      <c r="C234">
        <v>3</v>
      </c>
      <c r="D234" s="81">
        <v>31794</v>
      </c>
      <c r="E234" s="2" t="s">
        <v>93</v>
      </c>
      <c r="F234" s="94" t="s">
        <v>0</v>
      </c>
      <c r="G234" s="2" t="s">
        <v>106</v>
      </c>
      <c r="H234" s="107"/>
      <c r="I234" s="2" t="s">
        <v>148</v>
      </c>
      <c r="K234" s="2" t="s">
        <v>92</v>
      </c>
      <c r="L234" t="s">
        <v>0</v>
      </c>
      <c r="M234" s="2" t="s">
        <v>109</v>
      </c>
      <c r="O234">
        <v>4</v>
      </c>
      <c r="P234" s="1" t="s">
        <v>1</v>
      </c>
      <c r="Q234">
        <v>4</v>
      </c>
      <c r="S234">
        <f t="shared" si="42"/>
        <v>0</v>
      </c>
      <c r="T234">
        <f t="shared" si="43"/>
        <v>1</v>
      </c>
      <c r="U234">
        <f t="shared" si="44"/>
        <v>0</v>
      </c>
    </row>
    <row r="235" spans="1:21">
      <c r="A235" s="375">
        <v>228</v>
      </c>
      <c r="B235" s="68">
        <v>15</v>
      </c>
      <c r="C235">
        <v>4</v>
      </c>
      <c r="D235" s="81">
        <v>31794</v>
      </c>
      <c r="E235" s="2" t="s">
        <v>93</v>
      </c>
      <c r="F235" s="94" t="s">
        <v>0</v>
      </c>
      <c r="G235" s="2" t="s">
        <v>106</v>
      </c>
      <c r="H235" s="107"/>
      <c r="I235" s="2" t="s">
        <v>148</v>
      </c>
      <c r="K235" s="2" t="s">
        <v>96</v>
      </c>
      <c r="L235" t="s">
        <v>0</v>
      </c>
      <c r="M235" s="2" t="s">
        <v>107</v>
      </c>
      <c r="O235">
        <v>4</v>
      </c>
      <c r="P235" s="1" t="s">
        <v>1</v>
      </c>
      <c r="Q235">
        <v>2</v>
      </c>
      <c r="S235">
        <f t="shared" si="42"/>
        <v>1</v>
      </c>
      <c r="T235">
        <f t="shared" si="43"/>
        <v>0</v>
      </c>
      <c r="U235">
        <f t="shared" si="44"/>
        <v>0</v>
      </c>
    </row>
    <row r="236" spans="1:21">
      <c r="A236" s="375">
        <v>229</v>
      </c>
      <c r="B236" s="68">
        <v>15</v>
      </c>
      <c r="C236">
        <v>5</v>
      </c>
      <c r="D236" s="81">
        <v>31794</v>
      </c>
      <c r="E236" s="2" t="s">
        <v>93</v>
      </c>
      <c r="F236" s="94" t="s">
        <v>0</v>
      </c>
      <c r="G236" s="2" t="s">
        <v>106</v>
      </c>
      <c r="H236" s="107">
        <v>0</v>
      </c>
      <c r="I236" s="2" t="s">
        <v>148</v>
      </c>
      <c r="K236" s="2" t="s">
        <v>95</v>
      </c>
      <c r="L236" t="s">
        <v>0</v>
      </c>
      <c r="M236" s="2" t="s">
        <v>108</v>
      </c>
      <c r="O236">
        <v>0</v>
      </c>
      <c r="P236" s="1" t="s">
        <v>1</v>
      </c>
      <c r="Q236">
        <v>5</v>
      </c>
      <c r="S236">
        <f t="shared" si="42"/>
        <v>0</v>
      </c>
      <c r="T236">
        <f t="shared" si="43"/>
        <v>0</v>
      </c>
      <c r="U236">
        <f t="shared" si="44"/>
        <v>1</v>
      </c>
    </row>
    <row r="237" spans="1:21">
      <c r="A237" s="375">
        <v>230</v>
      </c>
      <c r="B237" s="68">
        <v>15</v>
      </c>
      <c r="C237">
        <v>6</v>
      </c>
      <c r="D237" s="81">
        <v>31794</v>
      </c>
      <c r="E237" s="2" t="s">
        <v>93</v>
      </c>
      <c r="F237" s="94" t="s">
        <v>0</v>
      </c>
      <c r="G237" s="2" t="s">
        <v>106</v>
      </c>
      <c r="H237" s="107"/>
      <c r="I237" s="2" t="s">
        <v>148</v>
      </c>
      <c r="K237" s="2" t="s">
        <v>92</v>
      </c>
      <c r="L237" t="s">
        <v>0</v>
      </c>
      <c r="M237" s="2" t="s">
        <v>105</v>
      </c>
      <c r="O237">
        <v>1</v>
      </c>
      <c r="P237" s="1" t="s">
        <v>1</v>
      </c>
      <c r="Q237">
        <v>1</v>
      </c>
      <c r="S237">
        <f t="shared" si="42"/>
        <v>0</v>
      </c>
      <c r="T237">
        <f t="shared" si="43"/>
        <v>1</v>
      </c>
      <c r="U237">
        <f t="shared" si="44"/>
        <v>0</v>
      </c>
    </row>
    <row r="238" spans="1:21">
      <c r="A238" s="375">
        <v>231</v>
      </c>
      <c r="B238" s="68">
        <v>15</v>
      </c>
      <c r="C238">
        <v>7</v>
      </c>
      <c r="D238" s="81">
        <v>31794</v>
      </c>
      <c r="E238" s="2" t="s">
        <v>93</v>
      </c>
      <c r="F238" s="94" t="s">
        <v>0</v>
      </c>
      <c r="G238" s="2" t="s">
        <v>106</v>
      </c>
      <c r="H238" s="107"/>
      <c r="I238" s="2" t="s">
        <v>148</v>
      </c>
      <c r="K238" s="2" t="s">
        <v>96</v>
      </c>
      <c r="L238" t="s">
        <v>0</v>
      </c>
      <c r="M238" s="2" t="s">
        <v>109</v>
      </c>
      <c r="O238">
        <v>6</v>
      </c>
      <c r="P238" s="1" t="s">
        <v>1</v>
      </c>
      <c r="Q238">
        <v>2</v>
      </c>
      <c r="S238">
        <f t="shared" si="42"/>
        <v>1</v>
      </c>
      <c r="T238">
        <f t="shared" si="43"/>
        <v>0</v>
      </c>
      <c r="U238">
        <f t="shared" si="44"/>
        <v>0</v>
      </c>
    </row>
    <row r="239" spans="1:21">
      <c r="A239" s="375">
        <v>232</v>
      </c>
      <c r="B239" s="68">
        <v>15</v>
      </c>
      <c r="C239">
        <v>8</v>
      </c>
      <c r="D239" s="81">
        <v>31794</v>
      </c>
      <c r="E239" s="2" t="s">
        <v>93</v>
      </c>
      <c r="F239" s="94" t="s">
        <v>0</v>
      </c>
      <c r="G239" s="2" t="s">
        <v>106</v>
      </c>
      <c r="H239" s="107">
        <v>0</v>
      </c>
      <c r="I239" s="2" t="s">
        <v>148</v>
      </c>
      <c r="K239" s="2" t="s">
        <v>94</v>
      </c>
      <c r="L239" t="s">
        <v>0</v>
      </c>
      <c r="M239" s="2" t="s">
        <v>107</v>
      </c>
      <c r="O239">
        <v>2</v>
      </c>
      <c r="P239" s="1" t="s">
        <v>1</v>
      </c>
      <c r="Q239">
        <v>6</v>
      </c>
      <c r="S239">
        <f t="shared" si="42"/>
        <v>0</v>
      </c>
      <c r="T239">
        <f t="shared" si="43"/>
        <v>0</v>
      </c>
      <c r="U239">
        <f t="shared" si="44"/>
        <v>1</v>
      </c>
    </row>
    <row r="240" spans="1:21">
      <c r="A240" s="375">
        <v>233</v>
      </c>
      <c r="B240" s="68">
        <v>15</v>
      </c>
      <c r="C240">
        <v>9</v>
      </c>
      <c r="D240" s="81">
        <v>31794</v>
      </c>
      <c r="E240" s="2" t="s">
        <v>93</v>
      </c>
      <c r="F240" s="94" t="s">
        <v>0</v>
      </c>
      <c r="G240" s="2" t="s">
        <v>106</v>
      </c>
      <c r="H240" s="107">
        <v>0</v>
      </c>
      <c r="I240" s="2" t="s">
        <v>148</v>
      </c>
      <c r="K240" s="2" t="s">
        <v>96</v>
      </c>
      <c r="L240" t="s">
        <v>0</v>
      </c>
      <c r="M240" s="2" t="s">
        <v>105</v>
      </c>
      <c r="O240">
        <v>1</v>
      </c>
      <c r="P240" s="1" t="s">
        <v>1</v>
      </c>
      <c r="Q240">
        <v>6</v>
      </c>
      <c r="S240">
        <f t="shared" si="42"/>
        <v>0</v>
      </c>
      <c r="T240">
        <f t="shared" si="43"/>
        <v>0</v>
      </c>
      <c r="U240">
        <f t="shared" si="44"/>
        <v>1</v>
      </c>
    </row>
    <row r="241" spans="1:21">
      <c r="A241" s="375">
        <v>234</v>
      </c>
      <c r="B241" s="68">
        <v>15</v>
      </c>
      <c r="C241">
        <v>10</v>
      </c>
      <c r="D241" s="81">
        <v>31794</v>
      </c>
      <c r="E241" s="2" t="s">
        <v>93</v>
      </c>
      <c r="F241" s="94" t="s">
        <v>0</v>
      </c>
      <c r="G241" s="2" t="s">
        <v>106</v>
      </c>
      <c r="H241" s="107"/>
      <c r="I241" s="2" t="s">
        <v>148</v>
      </c>
      <c r="K241" s="2" t="s">
        <v>92</v>
      </c>
      <c r="L241" t="s">
        <v>0</v>
      </c>
      <c r="M241" s="2" t="s">
        <v>108</v>
      </c>
      <c r="O241">
        <v>2</v>
      </c>
      <c r="P241" s="1" t="s">
        <v>1</v>
      </c>
      <c r="Q241">
        <v>1</v>
      </c>
      <c r="S241">
        <f t="shared" si="42"/>
        <v>1</v>
      </c>
      <c r="T241">
        <f t="shared" si="43"/>
        <v>0</v>
      </c>
      <c r="U241">
        <f t="shared" si="44"/>
        <v>0</v>
      </c>
    </row>
    <row r="242" spans="1:21">
      <c r="A242" s="375">
        <v>235</v>
      </c>
      <c r="B242" s="68">
        <v>15</v>
      </c>
      <c r="C242">
        <v>11</v>
      </c>
      <c r="D242" s="81">
        <v>31794</v>
      </c>
      <c r="E242" s="2" t="s">
        <v>93</v>
      </c>
      <c r="F242" s="94" t="s">
        <v>0</v>
      </c>
      <c r="G242" s="2" t="s">
        <v>106</v>
      </c>
      <c r="H242" s="107"/>
      <c r="I242" s="2" t="s">
        <v>148</v>
      </c>
      <c r="K242" s="2" t="s">
        <v>95</v>
      </c>
      <c r="L242" t="s">
        <v>0</v>
      </c>
      <c r="M242" s="2" t="s">
        <v>107</v>
      </c>
      <c r="O242">
        <v>3</v>
      </c>
      <c r="P242" s="1" t="s">
        <v>1</v>
      </c>
      <c r="Q242">
        <v>2</v>
      </c>
      <c r="S242">
        <f t="shared" si="42"/>
        <v>1</v>
      </c>
      <c r="T242">
        <f t="shared" si="43"/>
        <v>0</v>
      </c>
      <c r="U242">
        <f t="shared" si="44"/>
        <v>0</v>
      </c>
    </row>
    <row r="243" spans="1:21">
      <c r="A243" s="375">
        <v>236</v>
      </c>
      <c r="B243" s="68">
        <v>15</v>
      </c>
      <c r="C243">
        <v>12</v>
      </c>
      <c r="D243" s="81">
        <v>31794</v>
      </c>
      <c r="E243" s="2" t="s">
        <v>93</v>
      </c>
      <c r="F243" s="94" t="s">
        <v>0</v>
      </c>
      <c r="G243" s="2" t="s">
        <v>106</v>
      </c>
      <c r="H243" s="107">
        <v>0</v>
      </c>
      <c r="I243" s="2" t="s">
        <v>148</v>
      </c>
      <c r="K243" s="2" t="s">
        <v>94</v>
      </c>
      <c r="L243" t="s">
        <v>0</v>
      </c>
      <c r="M243" s="2" t="s">
        <v>109</v>
      </c>
      <c r="O243">
        <v>3</v>
      </c>
      <c r="P243" s="1" t="s">
        <v>1</v>
      </c>
      <c r="Q243">
        <v>7</v>
      </c>
      <c r="S243">
        <f t="shared" si="42"/>
        <v>0</v>
      </c>
      <c r="T243">
        <f t="shared" si="43"/>
        <v>0</v>
      </c>
      <c r="U243">
        <f t="shared" si="44"/>
        <v>1</v>
      </c>
    </row>
    <row r="244" spans="1:21">
      <c r="A244" s="375">
        <v>237</v>
      </c>
      <c r="B244" s="68">
        <v>15</v>
      </c>
      <c r="C244">
        <v>13</v>
      </c>
      <c r="D244" s="81">
        <v>31794</v>
      </c>
      <c r="E244" s="2" t="s">
        <v>93</v>
      </c>
      <c r="F244" s="94" t="s">
        <v>0</v>
      </c>
      <c r="G244" s="2" t="s">
        <v>106</v>
      </c>
      <c r="H244" s="107"/>
      <c r="I244" s="2" t="s">
        <v>148</v>
      </c>
      <c r="K244" s="2" t="s">
        <v>94</v>
      </c>
      <c r="L244" t="s">
        <v>0</v>
      </c>
      <c r="M244" s="2" t="s">
        <v>105</v>
      </c>
      <c r="O244">
        <v>6</v>
      </c>
      <c r="P244" s="1" t="s">
        <v>1</v>
      </c>
      <c r="Q244">
        <v>2</v>
      </c>
      <c r="S244">
        <f t="shared" si="42"/>
        <v>1</v>
      </c>
      <c r="T244">
        <f t="shared" si="43"/>
        <v>0</v>
      </c>
      <c r="U244">
        <f t="shared" si="44"/>
        <v>0</v>
      </c>
    </row>
    <row r="245" spans="1:21">
      <c r="A245" s="375">
        <v>238</v>
      </c>
      <c r="B245" s="68">
        <v>15</v>
      </c>
      <c r="C245">
        <v>14</v>
      </c>
      <c r="D245" s="81">
        <v>31794</v>
      </c>
      <c r="E245" s="2" t="s">
        <v>93</v>
      </c>
      <c r="F245" s="94" t="s">
        <v>0</v>
      </c>
      <c r="G245" s="2" t="s">
        <v>106</v>
      </c>
      <c r="H245" s="107"/>
      <c r="I245" s="2" t="s">
        <v>148</v>
      </c>
      <c r="K245" s="2" t="s">
        <v>96</v>
      </c>
      <c r="L245" t="s">
        <v>0</v>
      </c>
      <c r="M245" s="2" t="s">
        <v>108</v>
      </c>
      <c r="O245">
        <v>2</v>
      </c>
      <c r="P245" s="1" t="s">
        <v>1</v>
      </c>
      <c r="Q245">
        <v>2</v>
      </c>
      <c r="S245">
        <f t="shared" si="42"/>
        <v>0</v>
      </c>
      <c r="T245">
        <f t="shared" si="43"/>
        <v>1</v>
      </c>
      <c r="U245">
        <f t="shared" si="44"/>
        <v>0</v>
      </c>
    </row>
    <row r="246" spans="1:21">
      <c r="A246" s="375">
        <v>239</v>
      </c>
      <c r="B246" s="68">
        <v>15</v>
      </c>
      <c r="C246">
        <v>15</v>
      </c>
      <c r="D246" s="81">
        <v>31794</v>
      </c>
      <c r="E246" s="2" t="s">
        <v>93</v>
      </c>
      <c r="F246" s="94" t="s">
        <v>0</v>
      </c>
      <c r="G246" s="2" t="s">
        <v>106</v>
      </c>
      <c r="H246" s="107"/>
      <c r="I246" s="2" t="s">
        <v>148</v>
      </c>
      <c r="K246" s="2" t="s">
        <v>92</v>
      </c>
      <c r="L246" t="s">
        <v>0</v>
      </c>
      <c r="M246" s="2" t="s">
        <v>107</v>
      </c>
      <c r="O246">
        <v>5</v>
      </c>
      <c r="P246" s="1" t="s">
        <v>1</v>
      </c>
      <c r="Q246">
        <v>3</v>
      </c>
      <c r="S246">
        <f t="shared" si="42"/>
        <v>1</v>
      </c>
      <c r="T246">
        <f t="shared" si="43"/>
        <v>0</v>
      </c>
      <c r="U246">
        <f t="shared" si="44"/>
        <v>0</v>
      </c>
    </row>
    <row r="247" spans="1:21">
      <c r="A247" s="375">
        <v>240</v>
      </c>
      <c r="B247" s="68">
        <v>15</v>
      </c>
      <c r="C247">
        <v>16</v>
      </c>
      <c r="D247" s="81">
        <v>31794</v>
      </c>
      <c r="E247" s="2" t="s">
        <v>93</v>
      </c>
      <c r="F247" s="94" t="s">
        <v>0</v>
      </c>
      <c r="G247" s="2" t="s">
        <v>106</v>
      </c>
      <c r="H247" s="107">
        <v>0</v>
      </c>
      <c r="I247" s="2" t="s">
        <v>148</v>
      </c>
      <c r="K247" s="2" t="s">
        <v>95</v>
      </c>
      <c r="L247" t="s">
        <v>0</v>
      </c>
      <c r="M247" s="2" t="s">
        <v>109</v>
      </c>
      <c r="O247">
        <v>4</v>
      </c>
      <c r="P247" s="1" t="s">
        <v>1</v>
      </c>
      <c r="Q247">
        <v>5</v>
      </c>
      <c r="S247">
        <f t="shared" si="42"/>
        <v>0</v>
      </c>
      <c r="T247">
        <f t="shared" si="43"/>
        <v>0</v>
      </c>
      <c r="U247">
        <f t="shared" si="44"/>
        <v>1</v>
      </c>
    </row>
    <row r="248" spans="1:21">
      <c r="A248" s="375">
        <v>241</v>
      </c>
      <c r="B248" s="68">
        <v>16</v>
      </c>
      <c r="C248">
        <v>1</v>
      </c>
      <c r="D248" s="81">
        <v>31795</v>
      </c>
      <c r="E248" s="2" t="s">
        <v>113</v>
      </c>
      <c r="F248" s="94" t="s">
        <v>0</v>
      </c>
      <c r="G248" s="2" t="s">
        <v>106</v>
      </c>
      <c r="H248" s="107"/>
      <c r="I248" s="2" t="s">
        <v>148</v>
      </c>
      <c r="K248" s="2" t="s">
        <v>116</v>
      </c>
      <c r="L248" t="s">
        <v>0</v>
      </c>
      <c r="M248" s="2" t="s">
        <v>108</v>
      </c>
      <c r="O248">
        <v>2</v>
      </c>
      <c r="P248" s="1" t="s">
        <v>1</v>
      </c>
      <c r="Q248">
        <v>2</v>
      </c>
      <c r="S248">
        <f t="shared" si="42"/>
        <v>0</v>
      </c>
      <c r="T248">
        <f t="shared" si="43"/>
        <v>1</v>
      </c>
      <c r="U248">
        <f t="shared" si="44"/>
        <v>0</v>
      </c>
    </row>
    <row r="249" spans="1:21">
      <c r="A249" s="375">
        <v>242</v>
      </c>
      <c r="B249" s="68">
        <v>16</v>
      </c>
      <c r="C249">
        <v>2</v>
      </c>
      <c r="D249" s="81">
        <v>31795</v>
      </c>
      <c r="E249" s="2" t="s">
        <v>113</v>
      </c>
      <c r="F249" s="94" t="s">
        <v>0</v>
      </c>
      <c r="G249" s="2" t="s">
        <v>106</v>
      </c>
      <c r="H249" s="107"/>
      <c r="I249" s="2" t="s">
        <v>148</v>
      </c>
      <c r="K249" s="2" t="s">
        <v>115</v>
      </c>
      <c r="L249" t="s">
        <v>0</v>
      </c>
      <c r="M249" s="2" t="s">
        <v>105</v>
      </c>
      <c r="O249">
        <v>3</v>
      </c>
      <c r="P249" s="1" t="s">
        <v>1</v>
      </c>
      <c r="Q249">
        <v>1</v>
      </c>
      <c r="S249">
        <f t="shared" ref="S249:S264" si="45">IF(O249&gt;Q249,1,0)</f>
        <v>1</v>
      </c>
      <c r="T249">
        <f t="shared" ref="T249:T264" si="46">IF(ISNUMBER(Q249),IF(O249=Q249,1,0),0)</f>
        <v>0</v>
      </c>
      <c r="U249">
        <f t="shared" ref="U249:U264" si="47">IF(O249&lt;Q249,1,0)</f>
        <v>0</v>
      </c>
    </row>
    <row r="250" spans="1:21">
      <c r="A250" s="375">
        <v>243</v>
      </c>
      <c r="B250" s="68">
        <v>16</v>
      </c>
      <c r="C250">
        <v>3</v>
      </c>
      <c r="D250" s="81">
        <v>31795</v>
      </c>
      <c r="E250" s="2" t="s">
        <v>113</v>
      </c>
      <c r="F250" s="94" t="s">
        <v>0</v>
      </c>
      <c r="G250" s="2" t="s">
        <v>106</v>
      </c>
      <c r="H250" s="107"/>
      <c r="I250" s="2" t="s">
        <v>148</v>
      </c>
      <c r="K250" s="2" t="s">
        <v>112</v>
      </c>
      <c r="L250" t="s">
        <v>0</v>
      </c>
      <c r="M250" s="2" t="s">
        <v>109</v>
      </c>
      <c r="O250">
        <v>6</v>
      </c>
      <c r="P250" s="1" t="s">
        <v>1</v>
      </c>
      <c r="Q250">
        <v>4</v>
      </c>
      <c r="S250">
        <f t="shared" si="45"/>
        <v>1</v>
      </c>
      <c r="T250">
        <f t="shared" si="46"/>
        <v>0</v>
      </c>
      <c r="U250">
        <f t="shared" si="47"/>
        <v>0</v>
      </c>
    </row>
    <row r="251" spans="1:21">
      <c r="A251" s="375">
        <v>244</v>
      </c>
      <c r="B251" s="68">
        <v>16</v>
      </c>
      <c r="C251">
        <v>4</v>
      </c>
      <c r="D251" s="81">
        <v>31795</v>
      </c>
      <c r="E251" s="2" t="s">
        <v>113</v>
      </c>
      <c r="F251" s="94" t="s">
        <v>0</v>
      </c>
      <c r="G251" s="2" t="s">
        <v>106</v>
      </c>
      <c r="H251" s="107"/>
      <c r="I251" s="2" t="s">
        <v>148</v>
      </c>
      <c r="K251" s="2" t="s">
        <v>118</v>
      </c>
      <c r="L251" t="s">
        <v>0</v>
      </c>
      <c r="M251" s="2" t="s">
        <v>107</v>
      </c>
      <c r="O251">
        <v>3</v>
      </c>
      <c r="P251" s="1" t="s">
        <v>1</v>
      </c>
      <c r="Q251">
        <v>3</v>
      </c>
      <c r="S251">
        <f t="shared" si="45"/>
        <v>0</v>
      </c>
      <c r="T251">
        <f t="shared" si="46"/>
        <v>1</v>
      </c>
      <c r="U251">
        <f t="shared" si="47"/>
        <v>0</v>
      </c>
    </row>
    <row r="252" spans="1:21">
      <c r="A252" s="375">
        <v>245</v>
      </c>
      <c r="B252" s="68">
        <v>16</v>
      </c>
      <c r="C252">
        <v>5</v>
      </c>
      <c r="D252" s="81">
        <v>31795</v>
      </c>
      <c r="E252" s="2" t="s">
        <v>113</v>
      </c>
      <c r="F252" s="94" t="s">
        <v>0</v>
      </c>
      <c r="G252" s="2" t="s">
        <v>106</v>
      </c>
      <c r="H252" s="107"/>
      <c r="I252" s="2" t="s">
        <v>148</v>
      </c>
      <c r="K252" s="2" t="s">
        <v>115</v>
      </c>
      <c r="L252" t="s">
        <v>0</v>
      </c>
      <c r="M252" s="2" t="s">
        <v>108</v>
      </c>
      <c r="O252">
        <v>3</v>
      </c>
      <c r="P252" s="1" t="s">
        <v>1</v>
      </c>
      <c r="Q252">
        <v>2</v>
      </c>
      <c r="S252">
        <f t="shared" si="45"/>
        <v>1</v>
      </c>
      <c r="T252">
        <f t="shared" si="46"/>
        <v>0</v>
      </c>
      <c r="U252">
        <f t="shared" si="47"/>
        <v>0</v>
      </c>
    </row>
    <row r="253" spans="1:21">
      <c r="A253" s="375">
        <v>246</v>
      </c>
      <c r="B253" s="68">
        <v>16</v>
      </c>
      <c r="C253">
        <v>6</v>
      </c>
      <c r="D253" s="81">
        <v>31795</v>
      </c>
      <c r="E253" s="2" t="s">
        <v>113</v>
      </c>
      <c r="F253" s="94" t="s">
        <v>0</v>
      </c>
      <c r="G253" s="2" t="s">
        <v>106</v>
      </c>
      <c r="H253" s="107">
        <v>0</v>
      </c>
      <c r="I253" s="2" t="s">
        <v>148</v>
      </c>
      <c r="K253" s="2" t="s">
        <v>112</v>
      </c>
      <c r="L253" t="s">
        <v>0</v>
      </c>
      <c r="M253" s="2" t="s">
        <v>105</v>
      </c>
      <c r="O253">
        <v>2</v>
      </c>
      <c r="P253" s="1" t="s">
        <v>1</v>
      </c>
      <c r="Q253">
        <v>11</v>
      </c>
      <c r="S253">
        <f t="shared" si="45"/>
        <v>0</v>
      </c>
      <c r="T253">
        <f t="shared" si="46"/>
        <v>0</v>
      </c>
      <c r="U253">
        <f t="shared" si="47"/>
        <v>1</v>
      </c>
    </row>
    <row r="254" spans="1:21">
      <c r="A254" s="375">
        <v>247</v>
      </c>
      <c r="B254" s="68">
        <v>16</v>
      </c>
      <c r="C254">
        <v>7</v>
      </c>
      <c r="D254" s="81">
        <v>31795</v>
      </c>
      <c r="E254" s="2" t="s">
        <v>113</v>
      </c>
      <c r="F254" s="94" t="s">
        <v>0</v>
      </c>
      <c r="G254" s="2" t="s">
        <v>106</v>
      </c>
      <c r="H254" s="107"/>
      <c r="I254" s="2" t="s">
        <v>148</v>
      </c>
      <c r="K254" s="2" t="s">
        <v>118</v>
      </c>
      <c r="L254" t="s">
        <v>0</v>
      </c>
      <c r="M254" s="2" t="s">
        <v>109</v>
      </c>
      <c r="O254">
        <v>6</v>
      </c>
      <c r="P254" s="1" t="s">
        <v>1</v>
      </c>
      <c r="Q254">
        <v>4</v>
      </c>
      <c r="S254">
        <f t="shared" si="45"/>
        <v>1</v>
      </c>
      <c r="T254">
        <f t="shared" si="46"/>
        <v>0</v>
      </c>
      <c r="U254">
        <f t="shared" si="47"/>
        <v>0</v>
      </c>
    </row>
    <row r="255" spans="1:21">
      <c r="A255" s="375">
        <v>248</v>
      </c>
      <c r="B255" s="68">
        <v>16</v>
      </c>
      <c r="C255">
        <v>8</v>
      </c>
      <c r="D255" s="81">
        <v>31795</v>
      </c>
      <c r="E255" s="2" t="s">
        <v>113</v>
      </c>
      <c r="F255" s="94" t="s">
        <v>0</v>
      </c>
      <c r="G255" s="2" t="s">
        <v>106</v>
      </c>
      <c r="H255" s="107"/>
      <c r="I255" s="2" t="s">
        <v>148</v>
      </c>
      <c r="K255" s="2" t="s">
        <v>116</v>
      </c>
      <c r="L255" t="s">
        <v>0</v>
      </c>
      <c r="M255" s="2" t="s">
        <v>107</v>
      </c>
      <c r="O255">
        <v>4</v>
      </c>
      <c r="P255" s="1" t="s">
        <v>1</v>
      </c>
      <c r="Q255">
        <v>3</v>
      </c>
      <c r="S255">
        <f t="shared" si="45"/>
        <v>1</v>
      </c>
      <c r="T255">
        <f t="shared" si="46"/>
        <v>0</v>
      </c>
      <c r="U255">
        <f t="shared" si="47"/>
        <v>0</v>
      </c>
    </row>
    <row r="256" spans="1:21">
      <c r="A256" s="375">
        <v>249</v>
      </c>
      <c r="B256" s="68">
        <v>16</v>
      </c>
      <c r="C256">
        <v>9</v>
      </c>
      <c r="D256" s="81">
        <v>31795</v>
      </c>
      <c r="E256" s="2" t="s">
        <v>113</v>
      </c>
      <c r="F256" s="94" t="s">
        <v>0</v>
      </c>
      <c r="G256" s="2" t="s">
        <v>106</v>
      </c>
      <c r="H256" s="107">
        <v>0</v>
      </c>
      <c r="I256" s="2" t="s">
        <v>148</v>
      </c>
      <c r="K256" s="2" t="s">
        <v>118</v>
      </c>
      <c r="L256" t="s">
        <v>0</v>
      </c>
      <c r="M256" s="2" t="s">
        <v>105</v>
      </c>
      <c r="O256">
        <v>4</v>
      </c>
      <c r="P256" s="1" t="s">
        <v>1</v>
      </c>
      <c r="Q256">
        <v>7</v>
      </c>
      <c r="S256">
        <f t="shared" si="45"/>
        <v>0</v>
      </c>
      <c r="T256">
        <f t="shared" si="46"/>
        <v>0</v>
      </c>
      <c r="U256">
        <f t="shared" si="47"/>
        <v>1</v>
      </c>
    </row>
    <row r="257" spans="1:21">
      <c r="A257" s="375">
        <v>250</v>
      </c>
      <c r="B257" s="68">
        <v>16</v>
      </c>
      <c r="C257">
        <v>10</v>
      </c>
      <c r="D257" s="81">
        <v>31795</v>
      </c>
      <c r="E257" s="2" t="s">
        <v>113</v>
      </c>
      <c r="F257" s="94" t="s">
        <v>0</v>
      </c>
      <c r="G257" s="2" t="s">
        <v>106</v>
      </c>
      <c r="H257" s="107"/>
      <c r="I257" s="2" t="s">
        <v>148</v>
      </c>
      <c r="K257" s="2" t="s">
        <v>112</v>
      </c>
      <c r="L257" t="s">
        <v>0</v>
      </c>
      <c r="M257" s="2" t="s">
        <v>108</v>
      </c>
      <c r="O257">
        <v>4</v>
      </c>
      <c r="P257" s="1" t="s">
        <v>1</v>
      </c>
      <c r="Q257">
        <v>3</v>
      </c>
      <c r="S257">
        <f t="shared" si="45"/>
        <v>1</v>
      </c>
      <c r="T257">
        <f t="shared" si="46"/>
        <v>0</v>
      </c>
      <c r="U257">
        <f t="shared" si="47"/>
        <v>0</v>
      </c>
    </row>
    <row r="258" spans="1:21">
      <c r="A258" s="375">
        <v>251</v>
      </c>
      <c r="B258" s="68">
        <v>16</v>
      </c>
      <c r="C258">
        <v>11</v>
      </c>
      <c r="D258" s="81">
        <v>31795</v>
      </c>
      <c r="E258" s="2" t="s">
        <v>113</v>
      </c>
      <c r="F258" s="94" t="s">
        <v>0</v>
      </c>
      <c r="G258" s="2" t="s">
        <v>106</v>
      </c>
      <c r="H258" s="107"/>
      <c r="I258" s="2" t="s">
        <v>148</v>
      </c>
      <c r="K258" s="2" t="s">
        <v>115</v>
      </c>
      <c r="L258" t="s">
        <v>0</v>
      </c>
      <c r="M258" s="2" t="s">
        <v>107</v>
      </c>
      <c r="O258">
        <v>3</v>
      </c>
      <c r="P258" s="1" t="s">
        <v>1</v>
      </c>
      <c r="Q258">
        <v>3</v>
      </c>
      <c r="S258">
        <f t="shared" si="45"/>
        <v>0</v>
      </c>
      <c r="T258">
        <f t="shared" si="46"/>
        <v>1</v>
      </c>
      <c r="U258">
        <f t="shared" si="47"/>
        <v>0</v>
      </c>
    </row>
    <row r="259" spans="1:21">
      <c r="A259" s="375">
        <v>252</v>
      </c>
      <c r="B259" s="68">
        <v>16</v>
      </c>
      <c r="C259">
        <v>12</v>
      </c>
      <c r="D259" s="81">
        <v>31795</v>
      </c>
      <c r="E259" s="2" t="s">
        <v>113</v>
      </c>
      <c r="F259" s="94" t="s">
        <v>0</v>
      </c>
      <c r="G259" s="2" t="s">
        <v>106</v>
      </c>
      <c r="H259" s="107">
        <v>0</v>
      </c>
      <c r="I259" s="2" t="s">
        <v>148</v>
      </c>
      <c r="K259" s="2" t="s">
        <v>116</v>
      </c>
      <c r="L259" t="s">
        <v>0</v>
      </c>
      <c r="M259" s="2" t="s">
        <v>109</v>
      </c>
      <c r="O259">
        <v>4</v>
      </c>
      <c r="P259" s="1" t="s">
        <v>1</v>
      </c>
      <c r="Q259">
        <v>7</v>
      </c>
      <c r="S259">
        <f t="shared" si="45"/>
        <v>0</v>
      </c>
      <c r="T259">
        <f t="shared" si="46"/>
        <v>0</v>
      </c>
      <c r="U259">
        <f t="shared" si="47"/>
        <v>1</v>
      </c>
    </row>
    <row r="260" spans="1:21">
      <c r="A260" s="375">
        <v>253</v>
      </c>
      <c r="B260" s="68">
        <v>16</v>
      </c>
      <c r="C260">
        <v>13</v>
      </c>
      <c r="D260" s="81">
        <v>31795</v>
      </c>
      <c r="E260" s="2" t="s">
        <v>113</v>
      </c>
      <c r="F260" s="94" t="s">
        <v>0</v>
      </c>
      <c r="G260" s="2" t="s">
        <v>106</v>
      </c>
      <c r="H260" s="107">
        <v>0</v>
      </c>
      <c r="I260" s="2" t="s">
        <v>148</v>
      </c>
      <c r="K260" s="2" t="s">
        <v>116</v>
      </c>
      <c r="L260" t="s">
        <v>0</v>
      </c>
      <c r="M260" s="2" t="s">
        <v>105</v>
      </c>
      <c r="O260">
        <v>4</v>
      </c>
      <c r="P260" s="1" t="s">
        <v>1</v>
      </c>
      <c r="Q260">
        <v>7</v>
      </c>
      <c r="S260">
        <f t="shared" si="45"/>
        <v>0</v>
      </c>
      <c r="T260">
        <f t="shared" si="46"/>
        <v>0</v>
      </c>
      <c r="U260">
        <f t="shared" si="47"/>
        <v>1</v>
      </c>
    </row>
    <row r="261" spans="1:21">
      <c r="A261" s="375">
        <v>254</v>
      </c>
      <c r="B261" s="68">
        <v>16</v>
      </c>
      <c r="C261">
        <v>14</v>
      </c>
      <c r="D261" s="81">
        <v>31795</v>
      </c>
      <c r="E261" s="2" t="s">
        <v>113</v>
      </c>
      <c r="F261" s="94" t="s">
        <v>0</v>
      </c>
      <c r="G261" s="2" t="s">
        <v>106</v>
      </c>
      <c r="H261" s="107">
        <v>0</v>
      </c>
      <c r="I261" s="2" t="s">
        <v>148</v>
      </c>
      <c r="K261" s="2" t="s">
        <v>118</v>
      </c>
      <c r="L261" t="s">
        <v>0</v>
      </c>
      <c r="M261" s="2" t="s">
        <v>108</v>
      </c>
      <c r="O261">
        <v>5</v>
      </c>
      <c r="P261" s="1" t="s">
        <v>1</v>
      </c>
      <c r="Q261">
        <v>6</v>
      </c>
      <c r="S261">
        <f t="shared" si="45"/>
        <v>0</v>
      </c>
      <c r="T261">
        <f t="shared" si="46"/>
        <v>0</v>
      </c>
      <c r="U261">
        <f t="shared" si="47"/>
        <v>1</v>
      </c>
    </row>
    <row r="262" spans="1:21">
      <c r="A262" s="375">
        <v>255</v>
      </c>
      <c r="B262" s="68">
        <v>16</v>
      </c>
      <c r="C262">
        <v>15</v>
      </c>
      <c r="D262" s="81">
        <v>31795</v>
      </c>
      <c r="E262" s="2" t="s">
        <v>113</v>
      </c>
      <c r="F262" s="94" t="s">
        <v>0</v>
      </c>
      <c r="G262" s="2" t="s">
        <v>106</v>
      </c>
      <c r="H262" s="107"/>
      <c r="I262" s="2" t="s">
        <v>148</v>
      </c>
      <c r="K262" s="2" t="s">
        <v>112</v>
      </c>
      <c r="L262" t="s">
        <v>0</v>
      </c>
      <c r="M262" s="2" t="s">
        <v>107</v>
      </c>
      <c r="O262">
        <v>7</v>
      </c>
      <c r="P262" s="1" t="s">
        <v>1</v>
      </c>
      <c r="Q262">
        <v>7</v>
      </c>
      <c r="S262">
        <f t="shared" si="45"/>
        <v>0</v>
      </c>
      <c r="T262">
        <f t="shared" si="46"/>
        <v>1</v>
      </c>
      <c r="U262">
        <f t="shared" si="47"/>
        <v>0</v>
      </c>
    </row>
    <row r="263" spans="1:21">
      <c r="A263" s="375">
        <v>256</v>
      </c>
      <c r="B263" s="68">
        <v>16</v>
      </c>
      <c r="C263">
        <v>16</v>
      </c>
      <c r="D263" s="81">
        <v>31795</v>
      </c>
      <c r="E263" s="2" t="s">
        <v>113</v>
      </c>
      <c r="F263" s="94" t="s">
        <v>0</v>
      </c>
      <c r="G263" s="2" t="s">
        <v>106</v>
      </c>
      <c r="H263" s="107"/>
      <c r="I263" s="2" t="s">
        <v>148</v>
      </c>
      <c r="K263" s="2" t="s">
        <v>115</v>
      </c>
      <c r="L263" t="s">
        <v>0</v>
      </c>
      <c r="M263" s="2" t="s">
        <v>109</v>
      </c>
      <c r="O263">
        <v>5</v>
      </c>
      <c r="P263" s="1" t="s">
        <v>1</v>
      </c>
      <c r="Q263">
        <v>5</v>
      </c>
      <c r="S263">
        <f t="shared" si="45"/>
        <v>0</v>
      </c>
      <c r="T263">
        <f t="shared" si="46"/>
        <v>1</v>
      </c>
      <c r="U263">
        <f t="shared" si="47"/>
        <v>0</v>
      </c>
    </row>
    <row r="264" spans="1:21">
      <c r="A264" s="375">
        <v>257</v>
      </c>
      <c r="B264" s="68">
        <v>17</v>
      </c>
      <c r="C264">
        <v>1</v>
      </c>
      <c r="D264" s="81">
        <v>31801</v>
      </c>
      <c r="E264" s="2" t="s">
        <v>74</v>
      </c>
      <c r="F264" s="94" t="s">
        <v>0</v>
      </c>
      <c r="G264" s="2" t="s">
        <v>106</v>
      </c>
      <c r="H264" s="107"/>
      <c r="I264" s="2" t="s">
        <v>148</v>
      </c>
      <c r="K264" s="2" t="s">
        <v>77</v>
      </c>
      <c r="L264" t="s">
        <v>0</v>
      </c>
      <c r="M264" s="2" t="s">
        <v>108</v>
      </c>
      <c r="O264">
        <v>4</v>
      </c>
      <c r="P264" s="1" t="s">
        <v>1</v>
      </c>
      <c r="Q264">
        <v>1</v>
      </c>
      <c r="S264">
        <f t="shared" si="45"/>
        <v>1</v>
      </c>
      <c r="T264">
        <f t="shared" si="46"/>
        <v>0</v>
      </c>
      <c r="U264">
        <f t="shared" si="47"/>
        <v>0</v>
      </c>
    </row>
    <row r="265" spans="1:21">
      <c r="A265" s="375">
        <v>258</v>
      </c>
      <c r="B265" s="68">
        <v>17</v>
      </c>
      <c r="C265">
        <v>2</v>
      </c>
      <c r="D265" s="81">
        <v>31801</v>
      </c>
      <c r="E265" s="2" t="s">
        <v>74</v>
      </c>
      <c r="F265" s="94" t="s">
        <v>0</v>
      </c>
      <c r="G265" s="2" t="s">
        <v>106</v>
      </c>
      <c r="H265" s="107"/>
      <c r="I265" s="2" t="s">
        <v>148</v>
      </c>
      <c r="K265" s="2" t="s">
        <v>155</v>
      </c>
      <c r="L265" t="s">
        <v>0</v>
      </c>
      <c r="M265" s="2" t="s">
        <v>105</v>
      </c>
      <c r="O265">
        <v>6</v>
      </c>
      <c r="P265" s="1" t="s">
        <v>1</v>
      </c>
      <c r="Q265">
        <v>6</v>
      </c>
      <c r="S265">
        <f t="shared" ref="S265:S280" si="48">IF(O265&gt;Q265,1,0)</f>
        <v>0</v>
      </c>
      <c r="T265">
        <f t="shared" ref="T265:T280" si="49">IF(ISNUMBER(Q265),IF(O265=Q265,1,0),0)</f>
        <v>1</v>
      </c>
      <c r="U265">
        <f t="shared" ref="U265:U280" si="50">IF(O265&lt;Q265,1,0)</f>
        <v>0</v>
      </c>
    </row>
    <row r="266" spans="1:21">
      <c r="A266" s="375">
        <v>259</v>
      </c>
      <c r="B266" s="68">
        <v>17</v>
      </c>
      <c r="C266">
        <v>3</v>
      </c>
      <c r="D266" s="81">
        <v>31801</v>
      </c>
      <c r="E266" s="2" t="s">
        <v>74</v>
      </c>
      <c r="F266" s="94" t="s">
        <v>0</v>
      </c>
      <c r="G266" s="2" t="s">
        <v>106</v>
      </c>
      <c r="H266" s="107"/>
      <c r="I266" s="2" t="s">
        <v>148</v>
      </c>
      <c r="K266" s="2" t="s">
        <v>78</v>
      </c>
      <c r="L266" t="s">
        <v>0</v>
      </c>
      <c r="M266" s="2" t="s">
        <v>109</v>
      </c>
      <c r="O266">
        <v>3</v>
      </c>
      <c r="P266" s="1" t="s">
        <v>1</v>
      </c>
      <c r="Q266">
        <v>2</v>
      </c>
      <c r="S266">
        <f t="shared" si="48"/>
        <v>1</v>
      </c>
      <c r="T266">
        <f t="shared" si="49"/>
        <v>0</v>
      </c>
      <c r="U266">
        <f t="shared" si="50"/>
        <v>0</v>
      </c>
    </row>
    <row r="267" spans="1:21">
      <c r="A267" s="375">
        <v>260</v>
      </c>
      <c r="B267" s="68">
        <v>17</v>
      </c>
      <c r="C267">
        <v>4</v>
      </c>
      <c r="D267" s="81">
        <v>31801</v>
      </c>
      <c r="E267" s="2" t="s">
        <v>74</v>
      </c>
      <c r="F267" s="94" t="s">
        <v>0</v>
      </c>
      <c r="G267" s="2" t="s">
        <v>106</v>
      </c>
      <c r="H267" s="107"/>
      <c r="I267" s="2" t="s">
        <v>148</v>
      </c>
      <c r="K267" s="2" t="s">
        <v>147</v>
      </c>
      <c r="L267" t="s">
        <v>0</v>
      </c>
      <c r="M267" s="2" t="s">
        <v>107</v>
      </c>
      <c r="O267">
        <v>8</v>
      </c>
      <c r="P267" s="1" t="s">
        <v>1</v>
      </c>
      <c r="Q267">
        <v>5</v>
      </c>
      <c r="S267">
        <f t="shared" si="48"/>
        <v>1</v>
      </c>
      <c r="T267">
        <f t="shared" si="49"/>
        <v>0</v>
      </c>
      <c r="U267">
        <f t="shared" si="50"/>
        <v>0</v>
      </c>
    </row>
    <row r="268" spans="1:21">
      <c r="A268" s="375">
        <v>261</v>
      </c>
      <c r="B268" s="68">
        <v>17</v>
      </c>
      <c r="C268">
        <v>5</v>
      </c>
      <c r="D268" s="81">
        <v>31801</v>
      </c>
      <c r="E268" s="2" t="s">
        <v>74</v>
      </c>
      <c r="F268" s="94" t="s">
        <v>0</v>
      </c>
      <c r="G268" s="2" t="s">
        <v>106</v>
      </c>
      <c r="H268" s="107"/>
      <c r="I268" s="2" t="s">
        <v>148</v>
      </c>
      <c r="K268" s="2" t="s">
        <v>155</v>
      </c>
      <c r="L268" t="s">
        <v>0</v>
      </c>
      <c r="M268" s="2" t="s">
        <v>108</v>
      </c>
      <c r="O268">
        <v>3</v>
      </c>
      <c r="P268" s="1" t="s">
        <v>1</v>
      </c>
      <c r="Q268">
        <v>3</v>
      </c>
      <c r="S268">
        <f t="shared" si="48"/>
        <v>0</v>
      </c>
      <c r="T268">
        <f t="shared" si="49"/>
        <v>1</v>
      </c>
      <c r="U268">
        <f t="shared" si="50"/>
        <v>0</v>
      </c>
    </row>
    <row r="269" spans="1:21">
      <c r="A269" s="375">
        <v>262</v>
      </c>
      <c r="B269" s="68">
        <v>17</v>
      </c>
      <c r="C269">
        <v>6</v>
      </c>
      <c r="D269" s="81">
        <v>31801</v>
      </c>
      <c r="E269" s="2" t="s">
        <v>74</v>
      </c>
      <c r="F269" s="94" t="s">
        <v>0</v>
      </c>
      <c r="G269" s="2" t="s">
        <v>106</v>
      </c>
      <c r="H269" s="107"/>
      <c r="I269" s="2" t="s">
        <v>148</v>
      </c>
      <c r="K269" s="2" t="s">
        <v>78</v>
      </c>
      <c r="L269" t="s">
        <v>0</v>
      </c>
      <c r="M269" s="2" t="s">
        <v>105</v>
      </c>
      <c r="O269">
        <v>7</v>
      </c>
      <c r="P269" s="1" t="s">
        <v>1</v>
      </c>
      <c r="Q269">
        <v>2</v>
      </c>
      <c r="S269">
        <f t="shared" si="48"/>
        <v>1</v>
      </c>
      <c r="T269">
        <f t="shared" si="49"/>
        <v>0</v>
      </c>
      <c r="U269">
        <f t="shared" si="50"/>
        <v>0</v>
      </c>
    </row>
    <row r="270" spans="1:21">
      <c r="A270" s="375">
        <v>263</v>
      </c>
      <c r="B270" s="68">
        <v>17</v>
      </c>
      <c r="C270">
        <v>7</v>
      </c>
      <c r="D270" s="81">
        <v>31801</v>
      </c>
      <c r="E270" s="2" t="s">
        <v>74</v>
      </c>
      <c r="F270" s="94" t="s">
        <v>0</v>
      </c>
      <c r="G270" s="2" t="s">
        <v>106</v>
      </c>
      <c r="H270" s="107">
        <v>0</v>
      </c>
      <c r="I270" s="2" t="s">
        <v>148</v>
      </c>
      <c r="K270" s="2" t="s">
        <v>147</v>
      </c>
      <c r="L270" t="s">
        <v>0</v>
      </c>
      <c r="M270" s="2" t="s">
        <v>109</v>
      </c>
      <c r="O270">
        <v>3</v>
      </c>
      <c r="P270" s="1" t="s">
        <v>1</v>
      </c>
      <c r="Q270">
        <v>4</v>
      </c>
      <c r="S270">
        <f t="shared" si="48"/>
        <v>0</v>
      </c>
      <c r="T270">
        <f t="shared" si="49"/>
        <v>0</v>
      </c>
      <c r="U270">
        <f t="shared" si="50"/>
        <v>1</v>
      </c>
    </row>
    <row r="271" spans="1:21">
      <c r="A271" s="375">
        <v>264</v>
      </c>
      <c r="B271" s="68">
        <v>17</v>
      </c>
      <c r="C271">
        <v>8</v>
      </c>
      <c r="D271" s="81">
        <v>31801</v>
      </c>
      <c r="E271" s="2" t="s">
        <v>74</v>
      </c>
      <c r="F271" s="94" t="s">
        <v>0</v>
      </c>
      <c r="G271" s="2" t="s">
        <v>106</v>
      </c>
      <c r="H271" s="107"/>
      <c r="I271" s="2" t="s">
        <v>148</v>
      </c>
      <c r="K271" s="2" t="s">
        <v>77</v>
      </c>
      <c r="L271" t="s">
        <v>0</v>
      </c>
      <c r="M271" s="2" t="s">
        <v>107</v>
      </c>
      <c r="O271">
        <v>7</v>
      </c>
      <c r="P271" s="1" t="s">
        <v>1</v>
      </c>
      <c r="Q271">
        <v>2</v>
      </c>
      <c r="S271">
        <f t="shared" si="48"/>
        <v>1</v>
      </c>
      <c r="T271">
        <f t="shared" si="49"/>
        <v>0</v>
      </c>
      <c r="U271">
        <f t="shared" si="50"/>
        <v>0</v>
      </c>
    </row>
    <row r="272" spans="1:21">
      <c r="A272" s="375">
        <v>265</v>
      </c>
      <c r="B272" s="68">
        <v>17</v>
      </c>
      <c r="C272">
        <v>9</v>
      </c>
      <c r="D272" s="81">
        <v>31801</v>
      </c>
      <c r="E272" s="2" t="s">
        <v>74</v>
      </c>
      <c r="F272" s="94" t="s">
        <v>0</v>
      </c>
      <c r="G272" s="2" t="s">
        <v>106</v>
      </c>
      <c r="H272" s="107"/>
      <c r="I272" s="2" t="s">
        <v>148</v>
      </c>
      <c r="K272" s="2" t="s">
        <v>147</v>
      </c>
      <c r="L272" t="s">
        <v>0</v>
      </c>
      <c r="M272" s="2" t="s">
        <v>105</v>
      </c>
      <c r="O272">
        <v>8</v>
      </c>
      <c r="P272" s="1" t="s">
        <v>1</v>
      </c>
      <c r="Q272">
        <v>8</v>
      </c>
      <c r="S272">
        <f t="shared" si="48"/>
        <v>0</v>
      </c>
      <c r="T272">
        <f t="shared" si="49"/>
        <v>1</v>
      </c>
      <c r="U272">
        <f t="shared" si="50"/>
        <v>0</v>
      </c>
    </row>
    <row r="273" spans="1:21">
      <c r="A273" s="375">
        <v>266</v>
      </c>
      <c r="B273" s="68">
        <v>17</v>
      </c>
      <c r="C273">
        <v>10</v>
      </c>
      <c r="D273" s="81">
        <v>31801</v>
      </c>
      <c r="E273" s="2" t="s">
        <v>74</v>
      </c>
      <c r="F273" s="94" t="s">
        <v>0</v>
      </c>
      <c r="G273" s="2" t="s">
        <v>106</v>
      </c>
      <c r="H273" s="107">
        <v>0</v>
      </c>
      <c r="I273" s="2" t="s">
        <v>148</v>
      </c>
      <c r="K273" s="2" t="s">
        <v>78</v>
      </c>
      <c r="L273" t="s">
        <v>0</v>
      </c>
      <c r="M273" s="2" t="s">
        <v>108</v>
      </c>
      <c r="O273">
        <v>2</v>
      </c>
      <c r="P273" s="1" t="s">
        <v>1</v>
      </c>
      <c r="Q273">
        <v>3</v>
      </c>
      <c r="S273">
        <f t="shared" si="48"/>
        <v>0</v>
      </c>
      <c r="T273">
        <f t="shared" si="49"/>
        <v>0</v>
      </c>
      <c r="U273">
        <f t="shared" si="50"/>
        <v>1</v>
      </c>
    </row>
    <row r="274" spans="1:21">
      <c r="A274" s="375">
        <v>267</v>
      </c>
      <c r="B274" s="68">
        <v>17</v>
      </c>
      <c r="C274">
        <v>11</v>
      </c>
      <c r="D274" s="81">
        <v>31801</v>
      </c>
      <c r="E274" s="2" t="s">
        <v>74</v>
      </c>
      <c r="F274" s="94" t="s">
        <v>0</v>
      </c>
      <c r="G274" s="2" t="s">
        <v>106</v>
      </c>
      <c r="H274" s="107">
        <v>0</v>
      </c>
      <c r="I274" s="2" t="s">
        <v>148</v>
      </c>
      <c r="K274" s="2" t="s">
        <v>155</v>
      </c>
      <c r="L274" t="s">
        <v>0</v>
      </c>
      <c r="M274" s="2" t="s">
        <v>107</v>
      </c>
      <c r="O274">
        <v>4</v>
      </c>
      <c r="P274" s="1" t="s">
        <v>1</v>
      </c>
      <c r="Q274">
        <v>5</v>
      </c>
      <c r="S274">
        <f t="shared" si="48"/>
        <v>0</v>
      </c>
      <c r="T274">
        <f t="shared" si="49"/>
        <v>0</v>
      </c>
      <c r="U274">
        <f t="shared" si="50"/>
        <v>1</v>
      </c>
    </row>
    <row r="275" spans="1:21">
      <c r="A275" s="375">
        <v>268</v>
      </c>
      <c r="B275" s="68">
        <v>17</v>
      </c>
      <c r="C275">
        <v>12</v>
      </c>
      <c r="D275" s="81">
        <v>31801</v>
      </c>
      <c r="E275" s="2" t="s">
        <v>74</v>
      </c>
      <c r="F275" s="94" t="s">
        <v>0</v>
      </c>
      <c r="G275" s="2" t="s">
        <v>106</v>
      </c>
      <c r="H275" s="107"/>
      <c r="I275" s="2" t="s">
        <v>148</v>
      </c>
      <c r="K275" s="2" t="s">
        <v>77</v>
      </c>
      <c r="L275" t="s">
        <v>0</v>
      </c>
      <c r="M275" s="2" t="s">
        <v>109</v>
      </c>
      <c r="O275">
        <v>4</v>
      </c>
      <c r="P275" s="1" t="s">
        <v>1</v>
      </c>
      <c r="Q275">
        <v>4</v>
      </c>
      <c r="S275">
        <f t="shared" si="48"/>
        <v>0</v>
      </c>
      <c r="T275">
        <f t="shared" si="49"/>
        <v>1</v>
      </c>
      <c r="U275">
        <f t="shared" si="50"/>
        <v>0</v>
      </c>
    </row>
    <row r="276" spans="1:21">
      <c r="A276" s="375">
        <v>269</v>
      </c>
      <c r="B276" s="68">
        <v>17</v>
      </c>
      <c r="C276">
        <v>13</v>
      </c>
      <c r="D276" s="81">
        <v>31801</v>
      </c>
      <c r="E276" s="2" t="s">
        <v>74</v>
      </c>
      <c r="F276" s="94" t="s">
        <v>0</v>
      </c>
      <c r="G276" s="2" t="s">
        <v>106</v>
      </c>
      <c r="H276" s="107"/>
      <c r="I276" s="2" t="s">
        <v>148</v>
      </c>
      <c r="K276" s="2" t="s">
        <v>77</v>
      </c>
      <c r="L276" t="s">
        <v>0</v>
      </c>
      <c r="M276" s="2" t="s">
        <v>105</v>
      </c>
      <c r="O276">
        <v>7</v>
      </c>
      <c r="P276" s="1" t="s">
        <v>1</v>
      </c>
      <c r="Q276">
        <v>4</v>
      </c>
      <c r="S276">
        <f t="shared" si="48"/>
        <v>1</v>
      </c>
      <c r="T276">
        <f t="shared" si="49"/>
        <v>0</v>
      </c>
      <c r="U276">
        <f t="shared" si="50"/>
        <v>0</v>
      </c>
    </row>
    <row r="277" spans="1:21">
      <c r="A277" s="375">
        <v>270</v>
      </c>
      <c r="B277" s="68">
        <v>17</v>
      </c>
      <c r="C277">
        <v>14</v>
      </c>
      <c r="D277" s="81">
        <v>31801</v>
      </c>
      <c r="E277" s="2" t="s">
        <v>74</v>
      </c>
      <c r="F277" s="94" t="s">
        <v>0</v>
      </c>
      <c r="G277" s="2" t="s">
        <v>106</v>
      </c>
      <c r="H277" s="107">
        <v>0</v>
      </c>
      <c r="I277" s="2" t="s">
        <v>148</v>
      </c>
      <c r="K277" s="2" t="s">
        <v>147</v>
      </c>
      <c r="L277" t="s">
        <v>0</v>
      </c>
      <c r="M277" s="2" t="s">
        <v>108</v>
      </c>
      <c r="O277">
        <v>2</v>
      </c>
      <c r="P277" s="1" t="s">
        <v>1</v>
      </c>
      <c r="Q277">
        <v>8</v>
      </c>
      <c r="S277">
        <f t="shared" si="48"/>
        <v>0</v>
      </c>
      <c r="T277">
        <f t="shared" si="49"/>
        <v>0</v>
      </c>
      <c r="U277">
        <f t="shared" si="50"/>
        <v>1</v>
      </c>
    </row>
    <row r="278" spans="1:21">
      <c r="A278" s="375">
        <v>271</v>
      </c>
      <c r="B278" s="68">
        <v>17</v>
      </c>
      <c r="C278">
        <v>15</v>
      </c>
      <c r="D278" s="81">
        <v>31801</v>
      </c>
      <c r="E278" s="2" t="s">
        <v>74</v>
      </c>
      <c r="F278" s="94" t="s">
        <v>0</v>
      </c>
      <c r="G278" s="2" t="s">
        <v>106</v>
      </c>
      <c r="H278" s="107"/>
      <c r="I278" s="2" t="s">
        <v>148</v>
      </c>
      <c r="K278" s="2" t="s">
        <v>78</v>
      </c>
      <c r="L278" t="s">
        <v>0</v>
      </c>
      <c r="M278" s="2" t="s">
        <v>107</v>
      </c>
      <c r="O278">
        <v>4</v>
      </c>
      <c r="P278" s="1" t="s">
        <v>1</v>
      </c>
      <c r="Q278">
        <v>2</v>
      </c>
      <c r="S278">
        <f t="shared" si="48"/>
        <v>1</v>
      </c>
      <c r="T278">
        <f t="shared" si="49"/>
        <v>0</v>
      </c>
      <c r="U278">
        <f t="shared" si="50"/>
        <v>0</v>
      </c>
    </row>
    <row r="279" spans="1:21">
      <c r="A279" s="375">
        <v>272</v>
      </c>
      <c r="B279" s="68">
        <v>17</v>
      </c>
      <c r="C279">
        <v>16</v>
      </c>
      <c r="D279" s="81">
        <v>31801</v>
      </c>
      <c r="E279" s="2" t="s">
        <v>74</v>
      </c>
      <c r="F279" s="94" t="s">
        <v>0</v>
      </c>
      <c r="G279" s="2" t="s">
        <v>106</v>
      </c>
      <c r="H279" s="107"/>
      <c r="I279" s="2" t="s">
        <v>148</v>
      </c>
      <c r="K279" s="2" t="s">
        <v>155</v>
      </c>
      <c r="L279" t="s">
        <v>0</v>
      </c>
      <c r="M279" s="2" t="s">
        <v>109</v>
      </c>
      <c r="O279">
        <v>9</v>
      </c>
      <c r="P279" s="1" t="s">
        <v>1</v>
      </c>
      <c r="Q279">
        <v>6</v>
      </c>
      <c r="S279">
        <f t="shared" si="48"/>
        <v>1</v>
      </c>
      <c r="T279">
        <f t="shared" si="49"/>
        <v>0</v>
      </c>
      <c r="U279">
        <f t="shared" si="50"/>
        <v>0</v>
      </c>
    </row>
    <row r="280" spans="1:21">
      <c r="A280" s="375">
        <v>273</v>
      </c>
      <c r="B280" s="68">
        <v>18</v>
      </c>
      <c r="C280">
        <v>1</v>
      </c>
      <c r="D280" s="81">
        <v>31808</v>
      </c>
      <c r="E280" s="2" t="s">
        <v>168</v>
      </c>
      <c r="F280" s="94" t="s">
        <v>0</v>
      </c>
      <c r="G280" s="2" t="s">
        <v>106</v>
      </c>
      <c r="H280" s="107"/>
      <c r="I280" s="2" t="s">
        <v>148</v>
      </c>
      <c r="K280" s="2" t="s">
        <v>81</v>
      </c>
      <c r="L280" t="s">
        <v>0</v>
      </c>
      <c r="M280" s="2" t="s">
        <v>108</v>
      </c>
      <c r="O280">
        <v>3</v>
      </c>
      <c r="P280" s="1" t="s">
        <v>1</v>
      </c>
      <c r="Q280">
        <v>3</v>
      </c>
      <c r="S280">
        <f t="shared" si="48"/>
        <v>0</v>
      </c>
      <c r="T280">
        <f t="shared" si="49"/>
        <v>1</v>
      </c>
      <c r="U280">
        <f t="shared" si="50"/>
        <v>0</v>
      </c>
    </row>
    <row r="281" spans="1:21">
      <c r="A281" s="375">
        <v>274</v>
      </c>
      <c r="B281" s="68">
        <v>18</v>
      </c>
      <c r="C281">
        <v>2</v>
      </c>
      <c r="D281" s="81">
        <v>31808</v>
      </c>
      <c r="E281" s="2" t="s">
        <v>168</v>
      </c>
      <c r="F281" s="94" t="s">
        <v>0</v>
      </c>
      <c r="G281" s="2" t="s">
        <v>106</v>
      </c>
      <c r="H281" s="107"/>
      <c r="I281" s="2" t="s">
        <v>148</v>
      </c>
      <c r="K281" s="2" t="s">
        <v>82</v>
      </c>
      <c r="L281" t="s">
        <v>0</v>
      </c>
      <c r="M281" s="2" t="s">
        <v>105</v>
      </c>
      <c r="O281">
        <v>7</v>
      </c>
      <c r="P281" s="1" t="s">
        <v>1</v>
      </c>
      <c r="Q281">
        <v>3</v>
      </c>
      <c r="S281">
        <f t="shared" ref="S281:S296" si="51">IF(O281&gt;Q281,1,0)</f>
        <v>1</v>
      </c>
      <c r="T281">
        <f t="shared" ref="T281:T296" si="52">IF(ISNUMBER(Q281),IF(O281=Q281,1,0),0)</f>
        <v>0</v>
      </c>
      <c r="U281">
        <f t="shared" ref="U281:U296" si="53">IF(O281&lt;Q281,1,0)</f>
        <v>0</v>
      </c>
    </row>
    <row r="282" spans="1:21">
      <c r="A282" s="375">
        <v>275</v>
      </c>
      <c r="B282" s="68">
        <v>18</v>
      </c>
      <c r="C282">
        <v>3</v>
      </c>
      <c r="D282" s="81">
        <v>31808</v>
      </c>
      <c r="E282" s="2" t="s">
        <v>168</v>
      </c>
      <c r="F282" s="94" t="s">
        <v>0</v>
      </c>
      <c r="G282" s="2" t="s">
        <v>106</v>
      </c>
      <c r="H282" s="107">
        <v>0</v>
      </c>
      <c r="I282" s="2" t="s">
        <v>148</v>
      </c>
      <c r="K282" s="2" t="s">
        <v>84</v>
      </c>
      <c r="L282" t="s">
        <v>0</v>
      </c>
      <c r="M282" s="2" t="s">
        <v>109</v>
      </c>
      <c r="O282">
        <v>4</v>
      </c>
      <c r="P282" s="1" t="s">
        <v>1</v>
      </c>
      <c r="Q282">
        <v>5</v>
      </c>
      <c r="S282">
        <f t="shared" si="51"/>
        <v>0</v>
      </c>
      <c r="T282">
        <f t="shared" si="52"/>
        <v>0</v>
      </c>
      <c r="U282">
        <f t="shared" si="53"/>
        <v>1</v>
      </c>
    </row>
    <row r="283" spans="1:21">
      <c r="A283" s="375">
        <v>276</v>
      </c>
      <c r="B283" s="68">
        <v>18</v>
      </c>
      <c r="C283">
        <v>4</v>
      </c>
      <c r="D283" s="81">
        <v>31808</v>
      </c>
      <c r="E283" s="2" t="s">
        <v>168</v>
      </c>
      <c r="F283" s="94" t="s">
        <v>0</v>
      </c>
      <c r="G283" s="2" t="s">
        <v>106</v>
      </c>
      <c r="H283" s="107"/>
      <c r="I283" s="2" t="s">
        <v>148</v>
      </c>
      <c r="K283" s="2" t="s">
        <v>83</v>
      </c>
      <c r="L283" t="s">
        <v>0</v>
      </c>
      <c r="M283" s="2" t="s">
        <v>107</v>
      </c>
      <c r="O283">
        <v>3</v>
      </c>
      <c r="P283" s="1" t="s">
        <v>1</v>
      </c>
      <c r="Q283">
        <v>1</v>
      </c>
      <c r="S283">
        <f t="shared" si="51"/>
        <v>1</v>
      </c>
      <c r="T283">
        <f t="shared" si="52"/>
        <v>0</v>
      </c>
      <c r="U283">
        <f t="shared" si="53"/>
        <v>0</v>
      </c>
    </row>
    <row r="284" spans="1:21">
      <c r="A284" s="375">
        <v>277</v>
      </c>
      <c r="B284" s="68">
        <v>18</v>
      </c>
      <c r="C284">
        <v>5</v>
      </c>
      <c r="D284" s="81">
        <v>31808</v>
      </c>
      <c r="E284" s="2" t="s">
        <v>168</v>
      </c>
      <c r="F284" s="94" t="s">
        <v>0</v>
      </c>
      <c r="G284" s="2" t="s">
        <v>106</v>
      </c>
      <c r="H284" s="107">
        <v>0</v>
      </c>
      <c r="I284" s="2" t="s">
        <v>148</v>
      </c>
      <c r="K284" s="2" t="s">
        <v>82</v>
      </c>
      <c r="L284" t="s">
        <v>0</v>
      </c>
      <c r="M284" s="2" t="s">
        <v>108</v>
      </c>
      <c r="O284">
        <v>2</v>
      </c>
      <c r="P284" s="1" t="s">
        <v>1</v>
      </c>
      <c r="Q284">
        <v>4</v>
      </c>
      <c r="S284">
        <f t="shared" si="51"/>
        <v>0</v>
      </c>
      <c r="T284">
        <f t="shared" si="52"/>
        <v>0</v>
      </c>
      <c r="U284">
        <f t="shared" si="53"/>
        <v>1</v>
      </c>
    </row>
    <row r="285" spans="1:21">
      <c r="A285" s="375">
        <v>278</v>
      </c>
      <c r="B285" s="68">
        <v>18</v>
      </c>
      <c r="C285">
        <v>6</v>
      </c>
      <c r="D285" s="81">
        <v>31808</v>
      </c>
      <c r="E285" s="2" t="s">
        <v>168</v>
      </c>
      <c r="F285" s="94" t="s">
        <v>0</v>
      </c>
      <c r="G285" s="2" t="s">
        <v>106</v>
      </c>
      <c r="H285" s="107"/>
      <c r="I285" s="2" t="s">
        <v>148</v>
      </c>
      <c r="K285" s="2" t="s">
        <v>84</v>
      </c>
      <c r="L285" t="s">
        <v>0</v>
      </c>
      <c r="M285" s="2" t="s">
        <v>105</v>
      </c>
      <c r="O285">
        <v>3</v>
      </c>
      <c r="P285" s="1" t="s">
        <v>1</v>
      </c>
      <c r="Q285">
        <v>3</v>
      </c>
      <c r="S285">
        <f t="shared" si="51"/>
        <v>0</v>
      </c>
      <c r="T285">
        <f t="shared" si="52"/>
        <v>1</v>
      </c>
      <c r="U285">
        <f t="shared" si="53"/>
        <v>0</v>
      </c>
    </row>
    <row r="286" spans="1:21">
      <c r="A286" s="375">
        <v>279</v>
      </c>
      <c r="B286" s="68">
        <v>18</v>
      </c>
      <c r="C286">
        <v>7</v>
      </c>
      <c r="D286" s="81">
        <v>31808</v>
      </c>
      <c r="E286" s="2" t="s">
        <v>168</v>
      </c>
      <c r="F286" s="94" t="s">
        <v>0</v>
      </c>
      <c r="G286" s="2" t="s">
        <v>106</v>
      </c>
      <c r="H286" s="107">
        <v>0</v>
      </c>
      <c r="I286" s="2" t="s">
        <v>148</v>
      </c>
      <c r="K286" s="2" t="s">
        <v>83</v>
      </c>
      <c r="L286" t="s">
        <v>0</v>
      </c>
      <c r="M286" s="2" t="s">
        <v>109</v>
      </c>
      <c r="O286">
        <v>3</v>
      </c>
      <c r="P286" s="1" t="s">
        <v>1</v>
      </c>
      <c r="Q286">
        <v>6</v>
      </c>
      <c r="S286">
        <f t="shared" si="51"/>
        <v>0</v>
      </c>
      <c r="T286">
        <f t="shared" si="52"/>
        <v>0</v>
      </c>
      <c r="U286">
        <f t="shared" si="53"/>
        <v>1</v>
      </c>
    </row>
    <row r="287" spans="1:21">
      <c r="A287" s="375">
        <v>280</v>
      </c>
      <c r="B287" s="68">
        <v>18</v>
      </c>
      <c r="C287">
        <v>8</v>
      </c>
      <c r="D287" s="81">
        <v>31808</v>
      </c>
      <c r="E287" s="2" t="s">
        <v>168</v>
      </c>
      <c r="F287" s="94" t="s">
        <v>0</v>
      </c>
      <c r="G287" s="2" t="s">
        <v>106</v>
      </c>
      <c r="H287" s="107"/>
      <c r="I287" s="2" t="s">
        <v>148</v>
      </c>
      <c r="K287" s="2" t="s">
        <v>81</v>
      </c>
      <c r="L287" t="s">
        <v>0</v>
      </c>
      <c r="M287" s="2" t="s">
        <v>107</v>
      </c>
      <c r="O287">
        <v>7</v>
      </c>
      <c r="P287" s="1" t="s">
        <v>1</v>
      </c>
      <c r="Q287">
        <v>5</v>
      </c>
      <c r="S287">
        <f t="shared" si="51"/>
        <v>1</v>
      </c>
      <c r="T287">
        <f t="shared" si="52"/>
        <v>0</v>
      </c>
      <c r="U287">
        <f t="shared" si="53"/>
        <v>0</v>
      </c>
    </row>
    <row r="288" spans="1:21">
      <c r="A288" s="375">
        <v>281</v>
      </c>
      <c r="B288" s="68">
        <v>18</v>
      </c>
      <c r="C288">
        <v>9</v>
      </c>
      <c r="D288" s="81">
        <v>31808</v>
      </c>
      <c r="E288" s="2" t="s">
        <v>168</v>
      </c>
      <c r="F288" s="94" t="s">
        <v>0</v>
      </c>
      <c r="G288" s="2" t="s">
        <v>106</v>
      </c>
      <c r="H288" s="107">
        <v>0</v>
      </c>
      <c r="I288" s="2" t="s">
        <v>148</v>
      </c>
      <c r="K288" s="2" t="s">
        <v>83</v>
      </c>
      <c r="L288" t="s">
        <v>0</v>
      </c>
      <c r="M288" s="2" t="s">
        <v>105</v>
      </c>
      <c r="O288">
        <v>2</v>
      </c>
      <c r="P288" s="1" t="s">
        <v>1</v>
      </c>
      <c r="Q288">
        <v>4</v>
      </c>
      <c r="S288">
        <f t="shared" si="51"/>
        <v>0</v>
      </c>
      <c r="T288">
        <f t="shared" si="52"/>
        <v>0</v>
      </c>
      <c r="U288">
        <f t="shared" si="53"/>
        <v>1</v>
      </c>
    </row>
    <row r="289" spans="1:21">
      <c r="A289" s="375">
        <v>282</v>
      </c>
      <c r="B289" s="68">
        <v>18</v>
      </c>
      <c r="C289">
        <v>10</v>
      </c>
      <c r="D289" s="81">
        <v>31808</v>
      </c>
      <c r="E289" s="2" t="s">
        <v>168</v>
      </c>
      <c r="F289" s="94" t="s">
        <v>0</v>
      </c>
      <c r="G289" s="2" t="s">
        <v>106</v>
      </c>
      <c r="H289" s="107">
        <v>0</v>
      </c>
      <c r="I289" s="2" t="s">
        <v>148</v>
      </c>
      <c r="K289" s="2" t="s">
        <v>84</v>
      </c>
      <c r="L289" t="s">
        <v>0</v>
      </c>
      <c r="M289" s="2" t="s">
        <v>108</v>
      </c>
      <c r="O289">
        <v>3</v>
      </c>
      <c r="P289" s="1" t="s">
        <v>1</v>
      </c>
      <c r="Q289">
        <v>6</v>
      </c>
      <c r="S289">
        <f t="shared" si="51"/>
        <v>0</v>
      </c>
      <c r="T289">
        <f t="shared" si="52"/>
        <v>0</v>
      </c>
      <c r="U289">
        <f t="shared" si="53"/>
        <v>1</v>
      </c>
    </row>
    <row r="290" spans="1:21">
      <c r="A290" s="375">
        <v>283</v>
      </c>
      <c r="B290" s="68">
        <v>18</v>
      </c>
      <c r="C290">
        <v>11</v>
      </c>
      <c r="D290" s="81">
        <v>31808</v>
      </c>
      <c r="E290" s="2" t="s">
        <v>168</v>
      </c>
      <c r="F290" s="94" t="s">
        <v>0</v>
      </c>
      <c r="G290" s="2" t="s">
        <v>106</v>
      </c>
      <c r="H290" s="107"/>
      <c r="I290" s="2" t="s">
        <v>148</v>
      </c>
      <c r="K290" s="2" t="s">
        <v>82</v>
      </c>
      <c r="L290" t="s">
        <v>0</v>
      </c>
      <c r="M290" s="2" t="s">
        <v>107</v>
      </c>
      <c r="O290">
        <v>8</v>
      </c>
      <c r="P290" s="1" t="s">
        <v>1</v>
      </c>
      <c r="Q290">
        <v>2</v>
      </c>
      <c r="S290">
        <f t="shared" si="51"/>
        <v>1</v>
      </c>
      <c r="T290">
        <f t="shared" si="52"/>
        <v>0</v>
      </c>
      <c r="U290">
        <f t="shared" si="53"/>
        <v>0</v>
      </c>
    </row>
    <row r="291" spans="1:21">
      <c r="A291" s="375">
        <v>284</v>
      </c>
      <c r="B291" s="68">
        <v>18</v>
      </c>
      <c r="C291">
        <v>12</v>
      </c>
      <c r="D291" s="81">
        <v>31808</v>
      </c>
      <c r="E291" s="2" t="s">
        <v>168</v>
      </c>
      <c r="F291" s="94" t="s">
        <v>0</v>
      </c>
      <c r="G291" s="2" t="s">
        <v>106</v>
      </c>
      <c r="H291" s="107">
        <v>0</v>
      </c>
      <c r="I291" s="2" t="s">
        <v>148</v>
      </c>
      <c r="K291" s="2" t="s">
        <v>81</v>
      </c>
      <c r="L291" t="s">
        <v>0</v>
      </c>
      <c r="M291" s="2" t="s">
        <v>109</v>
      </c>
      <c r="O291">
        <v>3</v>
      </c>
      <c r="P291" s="1" t="s">
        <v>1</v>
      </c>
      <c r="Q291">
        <v>4</v>
      </c>
      <c r="S291">
        <f t="shared" si="51"/>
        <v>0</v>
      </c>
      <c r="T291">
        <f t="shared" si="52"/>
        <v>0</v>
      </c>
      <c r="U291">
        <f t="shared" si="53"/>
        <v>1</v>
      </c>
    </row>
    <row r="292" spans="1:21">
      <c r="A292" s="375">
        <v>285</v>
      </c>
      <c r="B292" s="68">
        <v>18</v>
      </c>
      <c r="C292">
        <v>13</v>
      </c>
      <c r="D292" s="81">
        <v>31808</v>
      </c>
      <c r="E292" s="2" t="s">
        <v>168</v>
      </c>
      <c r="F292" s="94" t="s">
        <v>0</v>
      </c>
      <c r="G292" s="2" t="s">
        <v>106</v>
      </c>
      <c r="H292" s="107"/>
      <c r="I292" s="2" t="s">
        <v>148</v>
      </c>
      <c r="K292" s="2" t="s">
        <v>81</v>
      </c>
      <c r="L292" t="s">
        <v>0</v>
      </c>
      <c r="M292" s="2" t="s">
        <v>105</v>
      </c>
      <c r="O292">
        <v>3</v>
      </c>
      <c r="P292" s="1" t="s">
        <v>1</v>
      </c>
      <c r="Q292">
        <v>3</v>
      </c>
      <c r="S292">
        <f t="shared" si="51"/>
        <v>0</v>
      </c>
      <c r="T292">
        <f t="shared" si="52"/>
        <v>1</v>
      </c>
      <c r="U292">
        <f t="shared" si="53"/>
        <v>0</v>
      </c>
    </row>
    <row r="293" spans="1:21">
      <c r="A293" s="375">
        <v>286</v>
      </c>
      <c r="B293" s="68">
        <v>18</v>
      </c>
      <c r="C293">
        <v>14</v>
      </c>
      <c r="D293" s="81">
        <v>31808</v>
      </c>
      <c r="E293" s="2" t="s">
        <v>168</v>
      </c>
      <c r="F293" s="94" t="s">
        <v>0</v>
      </c>
      <c r="G293" s="2" t="s">
        <v>106</v>
      </c>
      <c r="H293" s="107"/>
      <c r="I293" s="2" t="s">
        <v>148</v>
      </c>
      <c r="K293" s="2" t="s">
        <v>83</v>
      </c>
      <c r="L293" t="s">
        <v>0</v>
      </c>
      <c r="M293" s="2" t="s">
        <v>108</v>
      </c>
      <c r="O293">
        <v>4</v>
      </c>
      <c r="P293" s="1" t="s">
        <v>1</v>
      </c>
      <c r="Q293">
        <v>3</v>
      </c>
      <c r="S293">
        <f t="shared" si="51"/>
        <v>1</v>
      </c>
      <c r="T293">
        <f t="shared" si="52"/>
        <v>0</v>
      </c>
      <c r="U293">
        <f t="shared" si="53"/>
        <v>0</v>
      </c>
    </row>
    <row r="294" spans="1:21">
      <c r="A294" s="375">
        <v>287</v>
      </c>
      <c r="B294" s="68">
        <v>18</v>
      </c>
      <c r="C294">
        <v>15</v>
      </c>
      <c r="D294" s="81">
        <v>31808</v>
      </c>
      <c r="E294" s="2" t="s">
        <v>168</v>
      </c>
      <c r="F294" s="94" t="s">
        <v>0</v>
      </c>
      <c r="G294" s="2" t="s">
        <v>106</v>
      </c>
      <c r="H294" s="107"/>
      <c r="I294" s="2" t="s">
        <v>148</v>
      </c>
      <c r="K294" s="2" t="s">
        <v>84</v>
      </c>
      <c r="L294" t="s">
        <v>0</v>
      </c>
      <c r="M294" s="2" t="s">
        <v>107</v>
      </c>
      <c r="O294">
        <v>4</v>
      </c>
      <c r="P294" s="1" t="s">
        <v>1</v>
      </c>
      <c r="Q294">
        <v>1</v>
      </c>
      <c r="S294">
        <f t="shared" si="51"/>
        <v>1</v>
      </c>
      <c r="T294">
        <f t="shared" si="52"/>
        <v>0</v>
      </c>
      <c r="U294">
        <f t="shared" si="53"/>
        <v>0</v>
      </c>
    </row>
    <row r="295" spans="1:21">
      <c r="A295" s="375">
        <v>288</v>
      </c>
      <c r="B295" s="68">
        <v>18</v>
      </c>
      <c r="C295">
        <v>16</v>
      </c>
      <c r="D295" s="81">
        <v>31808</v>
      </c>
      <c r="E295" s="2" t="s">
        <v>168</v>
      </c>
      <c r="F295" s="94" t="s">
        <v>0</v>
      </c>
      <c r="G295" s="2" t="s">
        <v>106</v>
      </c>
      <c r="H295" s="107"/>
      <c r="I295" s="2" t="s">
        <v>148</v>
      </c>
      <c r="K295" s="2" t="s">
        <v>82</v>
      </c>
      <c r="L295" t="s">
        <v>0</v>
      </c>
      <c r="M295" s="2" t="s">
        <v>109</v>
      </c>
      <c r="O295">
        <v>4</v>
      </c>
      <c r="P295" s="1" t="s">
        <v>1</v>
      </c>
      <c r="Q295">
        <v>3</v>
      </c>
      <c r="S295">
        <f t="shared" si="51"/>
        <v>1</v>
      </c>
      <c r="T295">
        <f t="shared" si="52"/>
        <v>0</v>
      </c>
      <c r="U295">
        <f t="shared" si="53"/>
        <v>0</v>
      </c>
    </row>
    <row r="296" spans="1:21">
      <c r="A296" s="375">
        <v>289</v>
      </c>
      <c r="B296" s="68">
        <v>19</v>
      </c>
      <c r="C296">
        <v>1</v>
      </c>
      <c r="D296" s="81">
        <v>31808</v>
      </c>
      <c r="E296" s="2" t="s">
        <v>146</v>
      </c>
      <c r="F296" s="94" t="s">
        <v>0</v>
      </c>
      <c r="G296" s="2" t="s">
        <v>127</v>
      </c>
      <c r="H296" s="107"/>
      <c r="I296" s="2" t="s">
        <v>148</v>
      </c>
      <c r="K296" s="2" t="s">
        <v>212</v>
      </c>
      <c r="L296" t="s">
        <v>0</v>
      </c>
      <c r="M296" s="2" t="s">
        <v>212</v>
      </c>
      <c r="P296" s="1" t="s">
        <v>1</v>
      </c>
      <c r="S296">
        <f t="shared" si="51"/>
        <v>0</v>
      </c>
      <c r="T296">
        <f t="shared" si="52"/>
        <v>0</v>
      </c>
      <c r="U296">
        <f t="shared" si="53"/>
        <v>0</v>
      </c>
    </row>
    <row r="297" spans="1:21">
      <c r="A297" s="375">
        <v>290</v>
      </c>
      <c r="B297" s="68">
        <v>19</v>
      </c>
      <c r="C297">
        <v>2</v>
      </c>
      <c r="D297" s="81">
        <v>31808</v>
      </c>
      <c r="E297" s="2" t="s">
        <v>146</v>
      </c>
      <c r="F297" s="94" t="s">
        <v>0</v>
      </c>
      <c r="G297" s="2" t="s">
        <v>127</v>
      </c>
      <c r="H297" s="107"/>
      <c r="I297" s="2" t="s">
        <v>148</v>
      </c>
      <c r="K297" s="2" t="s">
        <v>212</v>
      </c>
      <c r="L297" t="s">
        <v>0</v>
      </c>
      <c r="M297" s="2" t="s">
        <v>212</v>
      </c>
      <c r="P297" s="1" t="s">
        <v>1</v>
      </c>
      <c r="S297">
        <f t="shared" ref="S297:S312" si="54">IF(O297&gt;Q297,1,0)</f>
        <v>0</v>
      </c>
      <c r="T297">
        <f t="shared" ref="T297:T312" si="55">IF(ISNUMBER(Q297),IF(O297=Q297,1,0),0)</f>
        <v>0</v>
      </c>
      <c r="U297">
        <f t="shared" ref="U297:U312" si="56">IF(O297&lt;Q297,1,0)</f>
        <v>0</v>
      </c>
    </row>
    <row r="298" spans="1:21">
      <c r="A298" s="375">
        <v>291</v>
      </c>
      <c r="B298" s="68">
        <v>19</v>
      </c>
      <c r="C298">
        <v>3</v>
      </c>
      <c r="D298" s="81">
        <v>31808</v>
      </c>
      <c r="E298" s="2" t="s">
        <v>146</v>
      </c>
      <c r="F298" s="94" t="s">
        <v>0</v>
      </c>
      <c r="G298" s="2" t="s">
        <v>127</v>
      </c>
      <c r="H298" s="107"/>
      <c r="I298" s="2" t="s">
        <v>148</v>
      </c>
      <c r="K298" s="2" t="s">
        <v>212</v>
      </c>
      <c r="L298" t="s">
        <v>0</v>
      </c>
      <c r="M298" s="2" t="s">
        <v>212</v>
      </c>
      <c r="P298" s="1" t="s">
        <v>1</v>
      </c>
      <c r="S298">
        <f t="shared" si="54"/>
        <v>0</v>
      </c>
      <c r="T298">
        <f t="shared" si="55"/>
        <v>0</v>
      </c>
      <c r="U298">
        <f t="shared" si="56"/>
        <v>0</v>
      </c>
    </row>
    <row r="299" spans="1:21">
      <c r="A299" s="375">
        <v>292</v>
      </c>
      <c r="B299" s="68">
        <v>19</v>
      </c>
      <c r="C299">
        <v>4</v>
      </c>
      <c r="D299" s="81">
        <v>31808</v>
      </c>
      <c r="E299" s="2" t="s">
        <v>146</v>
      </c>
      <c r="F299" s="94" t="s">
        <v>0</v>
      </c>
      <c r="G299" s="2" t="s">
        <v>127</v>
      </c>
      <c r="H299" s="107"/>
      <c r="I299" s="2" t="s">
        <v>148</v>
      </c>
      <c r="K299" s="2" t="s">
        <v>212</v>
      </c>
      <c r="L299" t="s">
        <v>0</v>
      </c>
      <c r="M299" s="2" t="s">
        <v>212</v>
      </c>
      <c r="P299" s="1" t="s">
        <v>1</v>
      </c>
      <c r="S299">
        <f t="shared" si="54"/>
        <v>0</v>
      </c>
      <c r="T299">
        <f t="shared" si="55"/>
        <v>0</v>
      </c>
      <c r="U299">
        <f t="shared" si="56"/>
        <v>0</v>
      </c>
    </row>
    <row r="300" spans="1:21">
      <c r="A300" s="375">
        <v>293</v>
      </c>
      <c r="B300" s="68">
        <v>19</v>
      </c>
      <c r="C300">
        <v>5</v>
      </c>
      <c r="D300" s="81">
        <v>31808</v>
      </c>
      <c r="E300" s="2" t="s">
        <v>146</v>
      </c>
      <c r="F300" s="94" t="s">
        <v>0</v>
      </c>
      <c r="G300" s="2" t="s">
        <v>127</v>
      </c>
      <c r="H300" s="107"/>
      <c r="I300" s="2" t="s">
        <v>148</v>
      </c>
      <c r="K300" s="2" t="s">
        <v>212</v>
      </c>
      <c r="L300" t="s">
        <v>0</v>
      </c>
      <c r="M300" s="2" t="s">
        <v>212</v>
      </c>
      <c r="P300" s="1" t="s">
        <v>1</v>
      </c>
      <c r="S300">
        <f t="shared" si="54"/>
        <v>0</v>
      </c>
      <c r="T300">
        <f t="shared" si="55"/>
        <v>0</v>
      </c>
      <c r="U300">
        <f t="shared" si="56"/>
        <v>0</v>
      </c>
    </row>
    <row r="301" spans="1:21">
      <c r="A301" s="375">
        <v>294</v>
      </c>
      <c r="B301" s="68">
        <v>19</v>
      </c>
      <c r="C301">
        <v>6</v>
      </c>
      <c r="D301" s="81">
        <v>31808</v>
      </c>
      <c r="E301" s="2" t="s">
        <v>146</v>
      </c>
      <c r="F301" s="94" t="s">
        <v>0</v>
      </c>
      <c r="G301" s="2" t="s">
        <v>127</v>
      </c>
      <c r="H301" s="107"/>
      <c r="I301" s="2" t="s">
        <v>148</v>
      </c>
      <c r="K301" s="2" t="s">
        <v>212</v>
      </c>
      <c r="L301" t="s">
        <v>0</v>
      </c>
      <c r="M301" s="2" t="s">
        <v>212</v>
      </c>
      <c r="P301" s="1" t="s">
        <v>1</v>
      </c>
      <c r="S301">
        <f t="shared" si="54"/>
        <v>0</v>
      </c>
      <c r="T301">
        <f t="shared" si="55"/>
        <v>0</v>
      </c>
      <c r="U301">
        <f t="shared" si="56"/>
        <v>0</v>
      </c>
    </row>
    <row r="302" spans="1:21">
      <c r="A302" s="375">
        <v>295</v>
      </c>
      <c r="B302" s="68">
        <v>19</v>
      </c>
      <c r="C302">
        <v>7</v>
      </c>
      <c r="D302" s="81">
        <v>31808</v>
      </c>
      <c r="E302" s="2" t="s">
        <v>146</v>
      </c>
      <c r="F302" s="94" t="s">
        <v>0</v>
      </c>
      <c r="G302" s="2" t="s">
        <v>127</v>
      </c>
      <c r="H302" s="107"/>
      <c r="I302" s="2" t="s">
        <v>148</v>
      </c>
      <c r="K302" s="2" t="s">
        <v>212</v>
      </c>
      <c r="L302" t="s">
        <v>0</v>
      </c>
      <c r="M302" s="2" t="s">
        <v>212</v>
      </c>
      <c r="P302" s="1" t="s">
        <v>1</v>
      </c>
      <c r="S302">
        <f t="shared" si="54"/>
        <v>0</v>
      </c>
      <c r="T302">
        <f t="shared" si="55"/>
        <v>0</v>
      </c>
      <c r="U302">
        <f t="shared" si="56"/>
        <v>0</v>
      </c>
    </row>
    <row r="303" spans="1:21">
      <c r="A303" s="375">
        <v>296</v>
      </c>
      <c r="B303" s="68">
        <v>19</v>
      </c>
      <c r="C303">
        <v>8</v>
      </c>
      <c r="D303" s="81">
        <v>31808</v>
      </c>
      <c r="E303" s="2" t="s">
        <v>146</v>
      </c>
      <c r="F303" s="94" t="s">
        <v>0</v>
      </c>
      <c r="G303" s="2" t="s">
        <v>127</v>
      </c>
      <c r="H303" s="107"/>
      <c r="I303" s="2" t="s">
        <v>148</v>
      </c>
      <c r="K303" s="2" t="s">
        <v>212</v>
      </c>
      <c r="L303" t="s">
        <v>0</v>
      </c>
      <c r="M303" s="2" t="s">
        <v>212</v>
      </c>
      <c r="P303" s="1" t="s">
        <v>1</v>
      </c>
      <c r="S303">
        <f t="shared" si="54"/>
        <v>0</v>
      </c>
      <c r="T303">
        <f t="shared" si="55"/>
        <v>0</v>
      </c>
      <c r="U303">
        <f t="shared" si="56"/>
        <v>0</v>
      </c>
    </row>
    <row r="304" spans="1:21">
      <c r="A304" s="375">
        <v>297</v>
      </c>
      <c r="B304" s="68">
        <v>19</v>
      </c>
      <c r="C304">
        <v>9</v>
      </c>
      <c r="D304" s="81">
        <v>31808</v>
      </c>
      <c r="E304" s="2" t="s">
        <v>146</v>
      </c>
      <c r="F304" s="94" t="s">
        <v>0</v>
      </c>
      <c r="G304" s="2" t="s">
        <v>127</v>
      </c>
      <c r="H304" s="107"/>
      <c r="I304" s="2" t="s">
        <v>148</v>
      </c>
      <c r="K304" s="2" t="s">
        <v>212</v>
      </c>
      <c r="L304" t="s">
        <v>0</v>
      </c>
      <c r="M304" s="2" t="s">
        <v>212</v>
      </c>
      <c r="P304" s="1" t="s">
        <v>1</v>
      </c>
      <c r="S304">
        <f t="shared" si="54"/>
        <v>0</v>
      </c>
      <c r="T304">
        <f t="shared" si="55"/>
        <v>0</v>
      </c>
      <c r="U304">
        <f t="shared" si="56"/>
        <v>0</v>
      </c>
    </row>
    <row r="305" spans="1:21">
      <c r="A305" s="375">
        <v>298</v>
      </c>
      <c r="B305" s="68">
        <v>19</v>
      </c>
      <c r="C305">
        <v>10</v>
      </c>
      <c r="D305" s="81">
        <v>31808</v>
      </c>
      <c r="E305" s="2" t="s">
        <v>146</v>
      </c>
      <c r="F305" s="94" t="s">
        <v>0</v>
      </c>
      <c r="G305" s="2" t="s">
        <v>127</v>
      </c>
      <c r="H305" s="107"/>
      <c r="I305" s="2" t="s">
        <v>148</v>
      </c>
      <c r="K305" s="2" t="s">
        <v>212</v>
      </c>
      <c r="L305" t="s">
        <v>0</v>
      </c>
      <c r="M305" s="2" t="s">
        <v>212</v>
      </c>
      <c r="P305" s="1" t="s">
        <v>1</v>
      </c>
      <c r="S305">
        <f t="shared" si="54"/>
        <v>0</v>
      </c>
      <c r="T305">
        <f t="shared" si="55"/>
        <v>0</v>
      </c>
      <c r="U305">
        <f t="shared" si="56"/>
        <v>0</v>
      </c>
    </row>
    <row r="306" spans="1:21">
      <c r="A306" s="375">
        <v>299</v>
      </c>
      <c r="B306" s="68">
        <v>19</v>
      </c>
      <c r="C306">
        <v>11</v>
      </c>
      <c r="D306" s="81">
        <v>31808</v>
      </c>
      <c r="E306" s="2" t="s">
        <v>146</v>
      </c>
      <c r="F306" s="94" t="s">
        <v>0</v>
      </c>
      <c r="G306" s="2" t="s">
        <v>127</v>
      </c>
      <c r="H306" s="107"/>
      <c r="I306" s="2" t="s">
        <v>148</v>
      </c>
      <c r="K306" s="2" t="s">
        <v>212</v>
      </c>
      <c r="L306" t="s">
        <v>0</v>
      </c>
      <c r="M306" s="2" t="s">
        <v>212</v>
      </c>
      <c r="P306" s="1" t="s">
        <v>1</v>
      </c>
      <c r="S306">
        <f t="shared" si="54"/>
        <v>0</v>
      </c>
      <c r="T306">
        <f t="shared" si="55"/>
        <v>0</v>
      </c>
      <c r="U306">
        <f t="shared" si="56"/>
        <v>0</v>
      </c>
    </row>
    <row r="307" spans="1:21">
      <c r="A307" s="375">
        <v>300</v>
      </c>
      <c r="B307" s="68">
        <v>19</v>
      </c>
      <c r="C307">
        <v>12</v>
      </c>
      <c r="D307" s="81">
        <v>31808</v>
      </c>
      <c r="E307" s="2" t="s">
        <v>146</v>
      </c>
      <c r="F307" s="94" t="s">
        <v>0</v>
      </c>
      <c r="G307" s="2" t="s">
        <v>127</v>
      </c>
      <c r="H307" s="107"/>
      <c r="I307" s="2" t="s">
        <v>148</v>
      </c>
      <c r="K307" s="2" t="s">
        <v>212</v>
      </c>
      <c r="L307" t="s">
        <v>0</v>
      </c>
      <c r="M307" s="2" t="s">
        <v>212</v>
      </c>
      <c r="P307" s="1" t="s">
        <v>1</v>
      </c>
      <c r="S307">
        <f t="shared" si="54"/>
        <v>0</v>
      </c>
      <c r="T307">
        <f t="shared" si="55"/>
        <v>0</v>
      </c>
      <c r="U307">
        <f t="shared" si="56"/>
        <v>0</v>
      </c>
    </row>
    <row r="308" spans="1:21">
      <c r="A308" s="375">
        <v>301</v>
      </c>
      <c r="B308" s="68">
        <v>19</v>
      </c>
      <c r="C308">
        <v>13</v>
      </c>
      <c r="D308" s="81">
        <v>31808</v>
      </c>
      <c r="E308" s="2" t="s">
        <v>146</v>
      </c>
      <c r="F308" s="94" t="s">
        <v>0</v>
      </c>
      <c r="G308" s="2" t="s">
        <v>127</v>
      </c>
      <c r="H308" s="107"/>
      <c r="I308" s="2" t="s">
        <v>148</v>
      </c>
      <c r="K308" s="2" t="s">
        <v>212</v>
      </c>
      <c r="L308" t="s">
        <v>0</v>
      </c>
      <c r="M308" s="2" t="s">
        <v>212</v>
      </c>
      <c r="P308" s="1" t="s">
        <v>1</v>
      </c>
      <c r="S308">
        <f t="shared" si="54"/>
        <v>0</v>
      </c>
      <c r="T308">
        <f t="shared" si="55"/>
        <v>0</v>
      </c>
      <c r="U308">
        <f t="shared" si="56"/>
        <v>0</v>
      </c>
    </row>
    <row r="309" spans="1:21">
      <c r="A309" s="375">
        <v>302</v>
      </c>
      <c r="B309" s="68">
        <v>19</v>
      </c>
      <c r="C309">
        <v>14</v>
      </c>
      <c r="D309" s="81">
        <v>31808</v>
      </c>
      <c r="E309" s="2" t="s">
        <v>146</v>
      </c>
      <c r="F309" s="94" t="s">
        <v>0</v>
      </c>
      <c r="G309" s="2" t="s">
        <v>127</v>
      </c>
      <c r="H309" s="107"/>
      <c r="I309" s="2" t="s">
        <v>148</v>
      </c>
      <c r="K309" s="2" t="s">
        <v>212</v>
      </c>
      <c r="L309" t="s">
        <v>0</v>
      </c>
      <c r="M309" s="2" t="s">
        <v>212</v>
      </c>
      <c r="P309" s="1" t="s">
        <v>1</v>
      </c>
      <c r="S309">
        <f t="shared" si="54"/>
        <v>0</v>
      </c>
      <c r="T309">
        <f t="shared" si="55"/>
        <v>0</v>
      </c>
      <c r="U309">
        <f t="shared" si="56"/>
        <v>0</v>
      </c>
    </row>
    <row r="310" spans="1:21">
      <c r="A310" s="375">
        <v>303</v>
      </c>
      <c r="B310" s="68">
        <v>19</v>
      </c>
      <c r="C310">
        <v>15</v>
      </c>
      <c r="D310" s="81">
        <v>31808</v>
      </c>
      <c r="E310" s="2" t="s">
        <v>146</v>
      </c>
      <c r="F310" s="94" t="s">
        <v>0</v>
      </c>
      <c r="G310" s="2" t="s">
        <v>127</v>
      </c>
      <c r="H310" s="107"/>
      <c r="I310" s="2" t="s">
        <v>148</v>
      </c>
      <c r="K310" s="2" t="s">
        <v>212</v>
      </c>
      <c r="L310" t="s">
        <v>0</v>
      </c>
      <c r="M310" s="2" t="s">
        <v>212</v>
      </c>
      <c r="P310" s="1" t="s">
        <v>1</v>
      </c>
      <c r="S310">
        <f t="shared" si="54"/>
        <v>0</v>
      </c>
      <c r="T310">
        <f t="shared" si="55"/>
        <v>0</v>
      </c>
      <c r="U310">
        <f t="shared" si="56"/>
        <v>0</v>
      </c>
    </row>
    <row r="311" spans="1:21">
      <c r="A311" s="375">
        <v>304</v>
      </c>
      <c r="B311" s="68">
        <v>19</v>
      </c>
      <c r="C311">
        <v>16</v>
      </c>
      <c r="D311" s="81">
        <v>31808</v>
      </c>
      <c r="E311" s="2" t="s">
        <v>146</v>
      </c>
      <c r="F311" s="94" t="s">
        <v>0</v>
      </c>
      <c r="G311" s="2" t="s">
        <v>127</v>
      </c>
      <c r="H311" s="107"/>
      <c r="I311" s="2" t="s">
        <v>148</v>
      </c>
      <c r="K311" s="2" t="s">
        <v>212</v>
      </c>
      <c r="L311" t="s">
        <v>0</v>
      </c>
      <c r="M311" s="2" t="s">
        <v>212</v>
      </c>
      <c r="P311" s="1" t="s">
        <v>1</v>
      </c>
      <c r="S311">
        <f t="shared" si="54"/>
        <v>0</v>
      </c>
      <c r="T311">
        <f t="shared" si="55"/>
        <v>0</v>
      </c>
      <c r="U311">
        <f t="shared" si="56"/>
        <v>0</v>
      </c>
    </row>
    <row r="312" spans="1:21">
      <c r="A312" s="375">
        <v>305</v>
      </c>
      <c r="B312" s="68">
        <v>20</v>
      </c>
      <c r="C312">
        <v>1</v>
      </c>
      <c r="D312" s="81">
        <v>31809</v>
      </c>
      <c r="E312" s="2" t="s">
        <v>113</v>
      </c>
      <c r="F312" s="94" t="s">
        <v>0</v>
      </c>
      <c r="G312" s="2" t="s">
        <v>93</v>
      </c>
      <c r="H312" s="107"/>
      <c r="I312" s="2" t="s">
        <v>148</v>
      </c>
      <c r="K312" s="2" t="s">
        <v>114</v>
      </c>
      <c r="L312" t="s">
        <v>0</v>
      </c>
      <c r="M312" s="2" t="s">
        <v>96</v>
      </c>
      <c r="O312">
        <v>4</v>
      </c>
      <c r="P312" s="1" t="s">
        <v>1</v>
      </c>
      <c r="Q312">
        <v>3</v>
      </c>
      <c r="S312">
        <f t="shared" si="54"/>
        <v>1</v>
      </c>
      <c r="T312">
        <f t="shared" si="55"/>
        <v>0</v>
      </c>
      <c r="U312">
        <f t="shared" si="56"/>
        <v>0</v>
      </c>
    </row>
    <row r="313" spans="1:21">
      <c r="A313" s="375">
        <v>306</v>
      </c>
      <c r="B313" s="68">
        <v>20</v>
      </c>
      <c r="C313">
        <v>2</v>
      </c>
      <c r="D313" s="81">
        <v>31809</v>
      </c>
      <c r="E313" s="2" t="s">
        <v>113</v>
      </c>
      <c r="F313" s="94" t="s">
        <v>0</v>
      </c>
      <c r="G313" s="2" t="s">
        <v>93</v>
      </c>
      <c r="H313" s="107">
        <v>0</v>
      </c>
      <c r="I313" s="2" t="s">
        <v>148</v>
      </c>
      <c r="K313" s="2" t="s">
        <v>115</v>
      </c>
      <c r="L313" t="s">
        <v>0</v>
      </c>
      <c r="M313" s="2" t="s">
        <v>94</v>
      </c>
      <c r="O313">
        <v>1</v>
      </c>
      <c r="P313" s="1" t="s">
        <v>1</v>
      </c>
      <c r="Q313">
        <v>4</v>
      </c>
      <c r="S313">
        <f t="shared" ref="S313:S328" si="57">IF(O313&gt;Q313,1,0)</f>
        <v>0</v>
      </c>
      <c r="T313">
        <f t="shared" ref="T313:T328" si="58">IF(ISNUMBER(Q313),IF(O313=Q313,1,0),0)</f>
        <v>0</v>
      </c>
      <c r="U313">
        <f t="shared" ref="U313:U328" si="59">IF(O313&lt;Q313,1,0)</f>
        <v>1</v>
      </c>
    </row>
    <row r="314" spans="1:21">
      <c r="A314" s="375">
        <v>307</v>
      </c>
      <c r="B314" s="68">
        <v>20</v>
      </c>
      <c r="C314">
        <v>3</v>
      </c>
      <c r="D314" s="81">
        <v>31809</v>
      </c>
      <c r="E314" s="2" t="s">
        <v>113</v>
      </c>
      <c r="F314" s="94" t="s">
        <v>0</v>
      </c>
      <c r="G314" s="2" t="s">
        <v>93</v>
      </c>
      <c r="H314" s="107">
        <v>0</v>
      </c>
      <c r="I314" s="2" t="s">
        <v>148</v>
      </c>
      <c r="K314" s="2" t="s">
        <v>112</v>
      </c>
      <c r="L314" t="s">
        <v>0</v>
      </c>
      <c r="M314" s="2" t="s">
        <v>95</v>
      </c>
      <c r="O314">
        <v>2</v>
      </c>
      <c r="P314" s="1" t="s">
        <v>1</v>
      </c>
      <c r="Q314">
        <v>7</v>
      </c>
      <c r="S314">
        <f t="shared" si="57"/>
        <v>0</v>
      </c>
      <c r="T314">
        <f t="shared" si="58"/>
        <v>0</v>
      </c>
      <c r="U314">
        <f t="shared" si="59"/>
        <v>1</v>
      </c>
    </row>
    <row r="315" spans="1:21">
      <c r="A315" s="375">
        <v>308</v>
      </c>
      <c r="B315" s="68">
        <v>20</v>
      </c>
      <c r="C315">
        <v>4</v>
      </c>
      <c r="D315" s="81">
        <v>31809</v>
      </c>
      <c r="E315" s="2" t="s">
        <v>113</v>
      </c>
      <c r="F315" s="94" t="s">
        <v>0</v>
      </c>
      <c r="G315" s="2" t="s">
        <v>93</v>
      </c>
      <c r="H315" s="107"/>
      <c r="I315" s="2" t="s">
        <v>148</v>
      </c>
      <c r="K315" s="2" t="s">
        <v>118</v>
      </c>
      <c r="L315" t="s">
        <v>0</v>
      </c>
      <c r="M315" s="2" t="s">
        <v>92</v>
      </c>
      <c r="O315">
        <v>2</v>
      </c>
      <c r="P315" s="1" t="s">
        <v>1</v>
      </c>
      <c r="Q315">
        <v>2</v>
      </c>
      <c r="S315">
        <f t="shared" si="57"/>
        <v>0</v>
      </c>
      <c r="T315">
        <f t="shared" si="58"/>
        <v>1</v>
      </c>
      <c r="U315">
        <f t="shared" si="59"/>
        <v>0</v>
      </c>
    </row>
    <row r="316" spans="1:21">
      <c r="A316" s="375">
        <v>309</v>
      </c>
      <c r="B316" s="68">
        <v>20</v>
      </c>
      <c r="C316">
        <v>5</v>
      </c>
      <c r="D316" s="81">
        <v>31809</v>
      </c>
      <c r="E316" s="2" t="s">
        <v>113</v>
      </c>
      <c r="F316" s="94" t="s">
        <v>0</v>
      </c>
      <c r="G316" s="2" t="s">
        <v>93</v>
      </c>
      <c r="H316" s="107"/>
      <c r="I316" s="2" t="s">
        <v>148</v>
      </c>
      <c r="K316" s="2" t="s">
        <v>115</v>
      </c>
      <c r="L316" t="s">
        <v>0</v>
      </c>
      <c r="M316" s="2" t="s">
        <v>96</v>
      </c>
      <c r="O316">
        <v>3</v>
      </c>
      <c r="P316" s="1" t="s">
        <v>1</v>
      </c>
      <c r="Q316">
        <v>3</v>
      </c>
      <c r="S316">
        <f t="shared" si="57"/>
        <v>0</v>
      </c>
      <c r="T316">
        <f t="shared" si="58"/>
        <v>1</v>
      </c>
      <c r="U316">
        <f t="shared" si="59"/>
        <v>0</v>
      </c>
    </row>
    <row r="317" spans="1:21">
      <c r="A317" s="375">
        <v>310</v>
      </c>
      <c r="B317" s="68">
        <v>20</v>
      </c>
      <c r="C317">
        <v>6</v>
      </c>
      <c r="D317" s="81">
        <v>31809</v>
      </c>
      <c r="E317" s="2" t="s">
        <v>113</v>
      </c>
      <c r="F317" s="94" t="s">
        <v>0</v>
      </c>
      <c r="G317" s="2" t="s">
        <v>93</v>
      </c>
      <c r="H317" s="107">
        <v>0</v>
      </c>
      <c r="I317" s="2" t="s">
        <v>148</v>
      </c>
      <c r="K317" s="2" t="s">
        <v>112</v>
      </c>
      <c r="L317" t="s">
        <v>0</v>
      </c>
      <c r="M317" s="2" t="s">
        <v>94</v>
      </c>
      <c r="O317">
        <v>3</v>
      </c>
      <c r="P317" s="1" t="s">
        <v>1</v>
      </c>
      <c r="Q317">
        <v>4</v>
      </c>
      <c r="S317">
        <f t="shared" si="57"/>
        <v>0</v>
      </c>
      <c r="T317">
        <f t="shared" si="58"/>
        <v>0</v>
      </c>
      <c r="U317">
        <f t="shared" si="59"/>
        <v>1</v>
      </c>
    </row>
    <row r="318" spans="1:21">
      <c r="A318" s="375">
        <v>311</v>
      </c>
      <c r="B318" s="68">
        <v>20</v>
      </c>
      <c r="C318">
        <v>7</v>
      </c>
      <c r="D318" s="81">
        <v>31809</v>
      </c>
      <c r="E318" s="2" t="s">
        <v>113</v>
      </c>
      <c r="F318" s="94" t="s">
        <v>0</v>
      </c>
      <c r="G318" s="2" t="s">
        <v>93</v>
      </c>
      <c r="H318" s="107">
        <v>0</v>
      </c>
      <c r="I318" s="2" t="s">
        <v>148</v>
      </c>
      <c r="K318" s="2" t="s">
        <v>118</v>
      </c>
      <c r="L318" t="s">
        <v>0</v>
      </c>
      <c r="M318" s="2" t="s">
        <v>95</v>
      </c>
      <c r="O318">
        <v>2</v>
      </c>
      <c r="P318" s="1" t="s">
        <v>1</v>
      </c>
      <c r="Q318">
        <v>9</v>
      </c>
      <c r="S318">
        <f t="shared" si="57"/>
        <v>0</v>
      </c>
      <c r="T318">
        <f t="shared" si="58"/>
        <v>0</v>
      </c>
      <c r="U318">
        <f t="shared" si="59"/>
        <v>1</v>
      </c>
    </row>
    <row r="319" spans="1:21">
      <c r="A319" s="375">
        <v>312</v>
      </c>
      <c r="B319" s="68">
        <v>20</v>
      </c>
      <c r="C319">
        <v>8</v>
      </c>
      <c r="D319" s="81">
        <v>31809</v>
      </c>
      <c r="E319" s="2" t="s">
        <v>113</v>
      </c>
      <c r="F319" s="94" t="s">
        <v>0</v>
      </c>
      <c r="G319" s="2" t="s">
        <v>93</v>
      </c>
      <c r="H319" s="107">
        <v>0</v>
      </c>
      <c r="I319" s="2" t="s">
        <v>148</v>
      </c>
      <c r="K319" s="2" t="s">
        <v>114</v>
      </c>
      <c r="L319" t="s">
        <v>0</v>
      </c>
      <c r="M319" s="2" t="s">
        <v>92</v>
      </c>
      <c r="O319">
        <v>3</v>
      </c>
      <c r="P319" s="1" t="s">
        <v>1</v>
      </c>
      <c r="Q319">
        <v>5</v>
      </c>
      <c r="S319">
        <f t="shared" si="57"/>
        <v>0</v>
      </c>
      <c r="T319">
        <f t="shared" si="58"/>
        <v>0</v>
      </c>
      <c r="U319">
        <f t="shared" si="59"/>
        <v>1</v>
      </c>
    </row>
    <row r="320" spans="1:21">
      <c r="A320" s="375">
        <v>313</v>
      </c>
      <c r="B320" s="68">
        <v>20</v>
      </c>
      <c r="C320">
        <v>9</v>
      </c>
      <c r="D320" s="81">
        <v>31809</v>
      </c>
      <c r="E320" s="2" t="s">
        <v>113</v>
      </c>
      <c r="F320" s="94" t="s">
        <v>0</v>
      </c>
      <c r="G320" s="2" t="s">
        <v>93</v>
      </c>
      <c r="H320" s="107"/>
      <c r="I320" s="2" t="s">
        <v>148</v>
      </c>
      <c r="K320" s="2" t="s">
        <v>118</v>
      </c>
      <c r="L320" t="s">
        <v>0</v>
      </c>
      <c r="M320" s="2" t="s">
        <v>94</v>
      </c>
      <c r="O320">
        <v>3</v>
      </c>
      <c r="P320" s="1" t="s">
        <v>1</v>
      </c>
      <c r="Q320">
        <v>2</v>
      </c>
      <c r="S320">
        <f t="shared" si="57"/>
        <v>1</v>
      </c>
      <c r="T320">
        <f t="shared" si="58"/>
        <v>0</v>
      </c>
      <c r="U320">
        <f t="shared" si="59"/>
        <v>0</v>
      </c>
    </row>
    <row r="321" spans="1:21">
      <c r="A321" s="375">
        <v>314</v>
      </c>
      <c r="B321" s="68">
        <v>20</v>
      </c>
      <c r="C321">
        <v>10</v>
      </c>
      <c r="D321" s="81">
        <v>31809</v>
      </c>
      <c r="E321" s="2" t="s">
        <v>113</v>
      </c>
      <c r="F321" s="94" t="s">
        <v>0</v>
      </c>
      <c r="G321" s="2" t="s">
        <v>93</v>
      </c>
      <c r="H321" s="107"/>
      <c r="I321" s="2" t="s">
        <v>148</v>
      </c>
      <c r="K321" s="2" t="s">
        <v>112</v>
      </c>
      <c r="L321" t="s">
        <v>0</v>
      </c>
      <c r="M321" s="2" t="s">
        <v>96</v>
      </c>
      <c r="O321">
        <v>7</v>
      </c>
      <c r="P321" s="1" t="s">
        <v>1</v>
      </c>
      <c r="Q321">
        <v>1</v>
      </c>
      <c r="S321">
        <f t="shared" si="57"/>
        <v>1</v>
      </c>
      <c r="T321">
        <f t="shared" si="58"/>
        <v>0</v>
      </c>
      <c r="U321">
        <f t="shared" si="59"/>
        <v>0</v>
      </c>
    </row>
    <row r="322" spans="1:21">
      <c r="A322" s="375">
        <v>315</v>
      </c>
      <c r="B322" s="68">
        <v>20</v>
      </c>
      <c r="C322">
        <v>11</v>
      </c>
      <c r="D322" s="81">
        <v>31809</v>
      </c>
      <c r="E322" s="2" t="s">
        <v>113</v>
      </c>
      <c r="F322" s="94" t="s">
        <v>0</v>
      </c>
      <c r="G322" s="2" t="s">
        <v>93</v>
      </c>
      <c r="H322" s="107"/>
      <c r="I322" s="2" t="s">
        <v>148</v>
      </c>
      <c r="K322" s="2" t="s">
        <v>115</v>
      </c>
      <c r="L322" t="s">
        <v>0</v>
      </c>
      <c r="M322" s="2" t="s">
        <v>92</v>
      </c>
      <c r="O322">
        <v>3</v>
      </c>
      <c r="P322" s="1" t="s">
        <v>1</v>
      </c>
      <c r="Q322">
        <v>1</v>
      </c>
      <c r="S322">
        <f t="shared" si="57"/>
        <v>1</v>
      </c>
      <c r="T322">
        <f t="shared" si="58"/>
        <v>0</v>
      </c>
      <c r="U322">
        <f t="shared" si="59"/>
        <v>0</v>
      </c>
    </row>
    <row r="323" spans="1:21">
      <c r="A323" s="375">
        <v>316</v>
      </c>
      <c r="B323" s="68">
        <v>20</v>
      </c>
      <c r="C323">
        <v>12</v>
      </c>
      <c r="D323" s="81">
        <v>31809</v>
      </c>
      <c r="E323" s="2" t="s">
        <v>113</v>
      </c>
      <c r="F323" s="94" t="s">
        <v>0</v>
      </c>
      <c r="G323" s="2" t="s">
        <v>93</v>
      </c>
      <c r="H323" s="107">
        <v>0</v>
      </c>
      <c r="I323" s="2" t="s">
        <v>148</v>
      </c>
      <c r="K323" s="2" t="s">
        <v>114</v>
      </c>
      <c r="L323" t="s">
        <v>0</v>
      </c>
      <c r="M323" s="2" t="s">
        <v>95</v>
      </c>
      <c r="O323">
        <v>1</v>
      </c>
      <c r="P323" s="1" t="s">
        <v>1</v>
      </c>
      <c r="Q323">
        <v>3</v>
      </c>
      <c r="S323">
        <f t="shared" si="57"/>
        <v>0</v>
      </c>
      <c r="T323">
        <f t="shared" si="58"/>
        <v>0</v>
      </c>
      <c r="U323">
        <f t="shared" si="59"/>
        <v>1</v>
      </c>
    </row>
    <row r="324" spans="1:21">
      <c r="A324" s="375">
        <v>317</v>
      </c>
      <c r="B324" s="68">
        <v>20</v>
      </c>
      <c r="C324">
        <v>13</v>
      </c>
      <c r="D324" s="81">
        <v>31809</v>
      </c>
      <c r="E324" s="2" t="s">
        <v>113</v>
      </c>
      <c r="F324" s="94" t="s">
        <v>0</v>
      </c>
      <c r="G324" s="2" t="s">
        <v>93</v>
      </c>
      <c r="H324" s="107">
        <v>0</v>
      </c>
      <c r="I324" s="2" t="s">
        <v>148</v>
      </c>
      <c r="K324" s="2" t="s">
        <v>114</v>
      </c>
      <c r="L324" t="s">
        <v>0</v>
      </c>
      <c r="M324" s="2" t="s">
        <v>94</v>
      </c>
      <c r="O324">
        <v>1</v>
      </c>
      <c r="P324" s="1" t="s">
        <v>1</v>
      </c>
      <c r="Q324">
        <v>4</v>
      </c>
      <c r="S324">
        <f t="shared" si="57"/>
        <v>0</v>
      </c>
      <c r="T324">
        <f t="shared" si="58"/>
        <v>0</v>
      </c>
      <c r="U324">
        <f t="shared" si="59"/>
        <v>1</v>
      </c>
    </row>
    <row r="325" spans="1:21">
      <c r="A325" s="375">
        <v>318</v>
      </c>
      <c r="B325" s="68">
        <v>20</v>
      </c>
      <c r="C325">
        <v>14</v>
      </c>
      <c r="D325" s="81">
        <v>31809</v>
      </c>
      <c r="E325" s="2" t="s">
        <v>113</v>
      </c>
      <c r="F325" s="94" t="s">
        <v>0</v>
      </c>
      <c r="G325" s="2" t="s">
        <v>93</v>
      </c>
      <c r="H325" s="107"/>
      <c r="I325" s="2" t="s">
        <v>148</v>
      </c>
      <c r="K325" s="2" t="s">
        <v>118</v>
      </c>
      <c r="L325" t="s">
        <v>0</v>
      </c>
      <c r="M325" s="2" t="s">
        <v>96</v>
      </c>
      <c r="O325">
        <v>6</v>
      </c>
      <c r="P325" s="1" t="s">
        <v>1</v>
      </c>
      <c r="Q325">
        <v>5</v>
      </c>
      <c r="S325">
        <f t="shared" si="57"/>
        <v>1</v>
      </c>
      <c r="T325">
        <f t="shared" si="58"/>
        <v>0</v>
      </c>
      <c r="U325">
        <f t="shared" si="59"/>
        <v>0</v>
      </c>
    </row>
    <row r="326" spans="1:21">
      <c r="A326" s="375">
        <v>319</v>
      </c>
      <c r="B326" s="68">
        <v>20</v>
      </c>
      <c r="C326">
        <v>15</v>
      </c>
      <c r="D326" s="81">
        <v>31809</v>
      </c>
      <c r="E326" s="2" t="s">
        <v>113</v>
      </c>
      <c r="F326" s="94" t="s">
        <v>0</v>
      </c>
      <c r="G326" s="2" t="s">
        <v>93</v>
      </c>
      <c r="H326" s="107">
        <v>0</v>
      </c>
      <c r="I326" s="2" t="s">
        <v>148</v>
      </c>
      <c r="K326" s="2" t="s">
        <v>112</v>
      </c>
      <c r="L326" t="s">
        <v>0</v>
      </c>
      <c r="M326" s="2" t="s">
        <v>92</v>
      </c>
      <c r="O326">
        <v>3</v>
      </c>
      <c r="P326" s="1" t="s">
        <v>1</v>
      </c>
      <c r="Q326">
        <v>6</v>
      </c>
      <c r="S326">
        <f t="shared" si="57"/>
        <v>0</v>
      </c>
      <c r="T326">
        <f t="shared" si="58"/>
        <v>0</v>
      </c>
      <c r="U326">
        <f t="shared" si="59"/>
        <v>1</v>
      </c>
    </row>
    <row r="327" spans="1:21">
      <c r="A327" s="375">
        <v>320</v>
      </c>
      <c r="B327" s="68">
        <v>20</v>
      </c>
      <c r="C327">
        <v>16</v>
      </c>
      <c r="D327" s="81">
        <v>31809</v>
      </c>
      <c r="E327" s="2" t="s">
        <v>113</v>
      </c>
      <c r="F327" s="94" t="s">
        <v>0</v>
      </c>
      <c r="G327" s="2" t="s">
        <v>93</v>
      </c>
      <c r="H327" s="107"/>
      <c r="I327" s="2" t="s">
        <v>148</v>
      </c>
      <c r="K327" s="2" t="s">
        <v>115</v>
      </c>
      <c r="L327" t="s">
        <v>0</v>
      </c>
      <c r="M327" s="2" t="s">
        <v>95</v>
      </c>
      <c r="O327">
        <v>3</v>
      </c>
      <c r="P327" s="1" t="s">
        <v>1</v>
      </c>
      <c r="Q327">
        <v>1</v>
      </c>
      <c r="S327">
        <f t="shared" si="57"/>
        <v>1</v>
      </c>
      <c r="T327">
        <f t="shared" si="58"/>
        <v>0</v>
      </c>
      <c r="U327">
        <f t="shared" si="59"/>
        <v>0</v>
      </c>
    </row>
    <row r="328" spans="1:21">
      <c r="A328" s="375">
        <v>321</v>
      </c>
      <c r="B328" s="68">
        <v>21</v>
      </c>
      <c r="C328">
        <v>1</v>
      </c>
      <c r="D328" s="81">
        <v>31815</v>
      </c>
      <c r="E328" s="2" t="s">
        <v>146</v>
      </c>
      <c r="F328" s="94" t="s">
        <v>0</v>
      </c>
      <c r="G328" s="2" t="s">
        <v>121</v>
      </c>
      <c r="H328" s="107"/>
      <c r="I328" s="2" t="s">
        <v>148</v>
      </c>
      <c r="K328" s="2" t="s">
        <v>212</v>
      </c>
      <c r="L328" t="s">
        <v>0</v>
      </c>
      <c r="M328" s="2" t="s">
        <v>212</v>
      </c>
      <c r="P328" s="1" t="s">
        <v>1</v>
      </c>
      <c r="S328">
        <f t="shared" si="57"/>
        <v>0</v>
      </c>
      <c r="T328">
        <f t="shared" si="58"/>
        <v>0</v>
      </c>
      <c r="U328">
        <f t="shared" si="59"/>
        <v>0</v>
      </c>
    </row>
    <row r="329" spans="1:21">
      <c r="A329" s="375">
        <v>322</v>
      </c>
      <c r="B329" s="68">
        <v>21</v>
      </c>
      <c r="C329">
        <v>2</v>
      </c>
      <c r="D329" s="81">
        <v>31815</v>
      </c>
      <c r="E329" s="2" t="s">
        <v>146</v>
      </c>
      <c r="F329" s="94" t="s">
        <v>0</v>
      </c>
      <c r="G329" s="2" t="s">
        <v>121</v>
      </c>
      <c r="H329" s="107"/>
      <c r="I329" s="2" t="s">
        <v>148</v>
      </c>
      <c r="K329" s="2" t="s">
        <v>212</v>
      </c>
      <c r="L329" t="s">
        <v>0</v>
      </c>
      <c r="M329" s="2" t="s">
        <v>212</v>
      </c>
      <c r="P329" s="1" t="s">
        <v>1</v>
      </c>
      <c r="S329">
        <f t="shared" ref="S329:S344" si="60">IF(O329&gt;Q329,1,0)</f>
        <v>0</v>
      </c>
      <c r="T329">
        <f t="shared" ref="T329:T344" si="61">IF(ISNUMBER(Q329),IF(O329=Q329,1,0),0)</f>
        <v>0</v>
      </c>
      <c r="U329">
        <f t="shared" ref="U329:U344" si="62">IF(O329&lt;Q329,1,0)</f>
        <v>0</v>
      </c>
    </row>
    <row r="330" spans="1:21">
      <c r="A330" s="375">
        <v>323</v>
      </c>
      <c r="B330" s="68">
        <v>21</v>
      </c>
      <c r="C330">
        <v>3</v>
      </c>
      <c r="D330" s="81">
        <v>31815</v>
      </c>
      <c r="E330" s="2" t="s">
        <v>146</v>
      </c>
      <c r="F330" s="94" t="s">
        <v>0</v>
      </c>
      <c r="G330" s="2" t="s">
        <v>121</v>
      </c>
      <c r="H330" s="107"/>
      <c r="I330" s="2" t="s">
        <v>148</v>
      </c>
      <c r="K330" s="2" t="s">
        <v>212</v>
      </c>
      <c r="L330" t="s">
        <v>0</v>
      </c>
      <c r="M330" s="2" t="s">
        <v>212</v>
      </c>
      <c r="P330" s="1" t="s">
        <v>1</v>
      </c>
      <c r="S330">
        <f t="shared" si="60"/>
        <v>0</v>
      </c>
      <c r="T330">
        <f t="shared" si="61"/>
        <v>0</v>
      </c>
      <c r="U330">
        <f t="shared" si="62"/>
        <v>0</v>
      </c>
    </row>
    <row r="331" spans="1:21">
      <c r="A331" s="375">
        <v>324</v>
      </c>
      <c r="B331" s="68">
        <v>21</v>
      </c>
      <c r="C331">
        <v>4</v>
      </c>
      <c r="D331" s="81">
        <v>31815</v>
      </c>
      <c r="E331" s="2" t="s">
        <v>146</v>
      </c>
      <c r="F331" s="94" t="s">
        <v>0</v>
      </c>
      <c r="G331" s="2" t="s">
        <v>121</v>
      </c>
      <c r="H331" s="107"/>
      <c r="I331" s="2" t="s">
        <v>148</v>
      </c>
      <c r="K331" s="2" t="s">
        <v>212</v>
      </c>
      <c r="L331" t="s">
        <v>0</v>
      </c>
      <c r="M331" s="2" t="s">
        <v>212</v>
      </c>
      <c r="P331" s="1" t="s">
        <v>1</v>
      </c>
      <c r="S331">
        <f t="shared" si="60"/>
        <v>0</v>
      </c>
      <c r="T331">
        <f t="shared" si="61"/>
        <v>0</v>
      </c>
      <c r="U331">
        <f t="shared" si="62"/>
        <v>0</v>
      </c>
    </row>
    <row r="332" spans="1:21">
      <c r="A332" s="375">
        <v>325</v>
      </c>
      <c r="B332" s="68">
        <v>21</v>
      </c>
      <c r="C332">
        <v>5</v>
      </c>
      <c r="D332" s="81">
        <v>31815</v>
      </c>
      <c r="E332" s="2" t="s">
        <v>146</v>
      </c>
      <c r="F332" s="94" t="s">
        <v>0</v>
      </c>
      <c r="G332" s="2" t="s">
        <v>121</v>
      </c>
      <c r="H332" s="107"/>
      <c r="I332" s="2" t="s">
        <v>148</v>
      </c>
      <c r="K332" s="2" t="s">
        <v>212</v>
      </c>
      <c r="L332" t="s">
        <v>0</v>
      </c>
      <c r="M332" s="2" t="s">
        <v>212</v>
      </c>
      <c r="P332" s="1" t="s">
        <v>1</v>
      </c>
      <c r="S332">
        <f t="shared" si="60"/>
        <v>0</v>
      </c>
      <c r="T332">
        <f t="shared" si="61"/>
        <v>0</v>
      </c>
      <c r="U332">
        <f t="shared" si="62"/>
        <v>0</v>
      </c>
    </row>
    <row r="333" spans="1:21">
      <c r="A333" s="375">
        <v>326</v>
      </c>
      <c r="B333" s="68">
        <v>21</v>
      </c>
      <c r="C333">
        <v>6</v>
      </c>
      <c r="D333" s="81">
        <v>31815</v>
      </c>
      <c r="E333" s="2" t="s">
        <v>146</v>
      </c>
      <c r="F333" s="94" t="s">
        <v>0</v>
      </c>
      <c r="G333" s="2" t="s">
        <v>121</v>
      </c>
      <c r="H333" s="107"/>
      <c r="I333" s="2" t="s">
        <v>148</v>
      </c>
      <c r="K333" s="2" t="s">
        <v>212</v>
      </c>
      <c r="L333" t="s">
        <v>0</v>
      </c>
      <c r="M333" s="2" t="s">
        <v>212</v>
      </c>
      <c r="P333" s="1" t="s">
        <v>1</v>
      </c>
      <c r="S333">
        <f t="shared" si="60"/>
        <v>0</v>
      </c>
      <c r="T333">
        <f t="shared" si="61"/>
        <v>0</v>
      </c>
      <c r="U333">
        <f t="shared" si="62"/>
        <v>0</v>
      </c>
    </row>
    <row r="334" spans="1:21">
      <c r="A334" s="375">
        <v>327</v>
      </c>
      <c r="B334" s="68">
        <v>21</v>
      </c>
      <c r="C334">
        <v>7</v>
      </c>
      <c r="D334" s="81">
        <v>31815</v>
      </c>
      <c r="E334" s="2" t="s">
        <v>146</v>
      </c>
      <c r="F334" s="94" t="s">
        <v>0</v>
      </c>
      <c r="G334" s="2" t="s">
        <v>121</v>
      </c>
      <c r="H334" s="107"/>
      <c r="I334" s="2" t="s">
        <v>148</v>
      </c>
      <c r="K334" s="2" t="s">
        <v>212</v>
      </c>
      <c r="L334" t="s">
        <v>0</v>
      </c>
      <c r="M334" s="2" t="s">
        <v>212</v>
      </c>
      <c r="P334" s="1" t="s">
        <v>1</v>
      </c>
      <c r="S334">
        <f t="shared" si="60"/>
        <v>0</v>
      </c>
      <c r="T334">
        <f t="shared" si="61"/>
        <v>0</v>
      </c>
      <c r="U334">
        <f t="shared" si="62"/>
        <v>0</v>
      </c>
    </row>
    <row r="335" spans="1:21">
      <c r="A335" s="375">
        <v>328</v>
      </c>
      <c r="B335" s="68">
        <v>21</v>
      </c>
      <c r="C335">
        <v>8</v>
      </c>
      <c r="D335" s="81">
        <v>31815</v>
      </c>
      <c r="E335" s="2" t="s">
        <v>146</v>
      </c>
      <c r="F335" s="94" t="s">
        <v>0</v>
      </c>
      <c r="G335" s="2" t="s">
        <v>121</v>
      </c>
      <c r="H335" s="107"/>
      <c r="I335" s="2" t="s">
        <v>148</v>
      </c>
      <c r="K335" s="2" t="s">
        <v>212</v>
      </c>
      <c r="L335" t="s">
        <v>0</v>
      </c>
      <c r="M335" s="2" t="s">
        <v>212</v>
      </c>
      <c r="P335" s="1" t="s">
        <v>1</v>
      </c>
      <c r="S335">
        <f t="shared" si="60"/>
        <v>0</v>
      </c>
      <c r="T335">
        <f t="shared" si="61"/>
        <v>0</v>
      </c>
      <c r="U335">
        <f t="shared" si="62"/>
        <v>0</v>
      </c>
    </row>
    <row r="336" spans="1:21">
      <c r="A336" s="375">
        <v>329</v>
      </c>
      <c r="B336" s="68">
        <v>21</v>
      </c>
      <c r="C336">
        <v>9</v>
      </c>
      <c r="D336" s="81">
        <v>31815</v>
      </c>
      <c r="E336" s="2" t="s">
        <v>146</v>
      </c>
      <c r="F336" s="94" t="s">
        <v>0</v>
      </c>
      <c r="G336" s="2" t="s">
        <v>121</v>
      </c>
      <c r="H336" s="107"/>
      <c r="I336" s="2" t="s">
        <v>148</v>
      </c>
      <c r="K336" s="2" t="s">
        <v>212</v>
      </c>
      <c r="L336" t="s">
        <v>0</v>
      </c>
      <c r="M336" s="2" t="s">
        <v>212</v>
      </c>
      <c r="P336" s="1" t="s">
        <v>1</v>
      </c>
      <c r="S336">
        <f t="shared" si="60"/>
        <v>0</v>
      </c>
      <c r="T336">
        <f t="shared" si="61"/>
        <v>0</v>
      </c>
      <c r="U336">
        <f t="shared" si="62"/>
        <v>0</v>
      </c>
    </row>
    <row r="337" spans="1:21">
      <c r="A337" s="375">
        <v>330</v>
      </c>
      <c r="B337" s="68">
        <v>21</v>
      </c>
      <c r="C337">
        <v>10</v>
      </c>
      <c r="D337" s="81">
        <v>31815</v>
      </c>
      <c r="E337" s="2" t="s">
        <v>146</v>
      </c>
      <c r="F337" s="94" t="s">
        <v>0</v>
      </c>
      <c r="G337" s="2" t="s">
        <v>121</v>
      </c>
      <c r="H337" s="107"/>
      <c r="I337" s="2" t="s">
        <v>148</v>
      </c>
      <c r="K337" s="2" t="s">
        <v>212</v>
      </c>
      <c r="L337" t="s">
        <v>0</v>
      </c>
      <c r="M337" s="2" t="s">
        <v>212</v>
      </c>
      <c r="P337" s="1" t="s">
        <v>1</v>
      </c>
      <c r="S337">
        <f t="shared" si="60"/>
        <v>0</v>
      </c>
      <c r="T337">
        <f t="shared" si="61"/>
        <v>0</v>
      </c>
      <c r="U337">
        <f t="shared" si="62"/>
        <v>0</v>
      </c>
    </row>
    <row r="338" spans="1:21">
      <c r="A338" s="375">
        <v>331</v>
      </c>
      <c r="B338" s="68">
        <v>21</v>
      </c>
      <c r="C338">
        <v>11</v>
      </c>
      <c r="D338" s="81">
        <v>31815</v>
      </c>
      <c r="E338" s="2" t="s">
        <v>146</v>
      </c>
      <c r="F338" s="94" t="s">
        <v>0</v>
      </c>
      <c r="G338" s="2" t="s">
        <v>121</v>
      </c>
      <c r="H338" s="107"/>
      <c r="I338" s="2" t="s">
        <v>148</v>
      </c>
      <c r="K338" s="2" t="s">
        <v>212</v>
      </c>
      <c r="L338" t="s">
        <v>0</v>
      </c>
      <c r="M338" s="2" t="s">
        <v>212</v>
      </c>
      <c r="P338" s="1" t="s">
        <v>1</v>
      </c>
      <c r="S338">
        <f t="shared" si="60"/>
        <v>0</v>
      </c>
      <c r="T338">
        <f t="shared" si="61"/>
        <v>0</v>
      </c>
      <c r="U338">
        <f t="shared" si="62"/>
        <v>0</v>
      </c>
    </row>
    <row r="339" spans="1:21">
      <c r="A339" s="375">
        <v>332</v>
      </c>
      <c r="B339" s="68">
        <v>21</v>
      </c>
      <c r="C339">
        <v>12</v>
      </c>
      <c r="D339" s="81">
        <v>31815</v>
      </c>
      <c r="E339" s="2" t="s">
        <v>146</v>
      </c>
      <c r="F339" s="94" t="s">
        <v>0</v>
      </c>
      <c r="G339" s="2" t="s">
        <v>121</v>
      </c>
      <c r="H339" s="107"/>
      <c r="I339" s="2" t="s">
        <v>148</v>
      </c>
      <c r="K339" s="2" t="s">
        <v>212</v>
      </c>
      <c r="L339" t="s">
        <v>0</v>
      </c>
      <c r="M339" s="2" t="s">
        <v>212</v>
      </c>
      <c r="P339" s="1" t="s">
        <v>1</v>
      </c>
      <c r="S339">
        <f t="shared" si="60"/>
        <v>0</v>
      </c>
      <c r="T339">
        <f t="shared" si="61"/>
        <v>0</v>
      </c>
      <c r="U339">
        <f t="shared" si="62"/>
        <v>0</v>
      </c>
    </row>
    <row r="340" spans="1:21">
      <c r="A340" s="375">
        <v>333</v>
      </c>
      <c r="B340" s="68">
        <v>21</v>
      </c>
      <c r="C340">
        <v>13</v>
      </c>
      <c r="D340" s="81">
        <v>31815</v>
      </c>
      <c r="E340" s="2" t="s">
        <v>146</v>
      </c>
      <c r="F340" s="94" t="s">
        <v>0</v>
      </c>
      <c r="G340" s="2" t="s">
        <v>121</v>
      </c>
      <c r="H340" s="107"/>
      <c r="I340" s="2" t="s">
        <v>148</v>
      </c>
      <c r="K340" s="2" t="s">
        <v>212</v>
      </c>
      <c r="L340" t="s">
        <v>0</v>
      </c>
      <c r="M340" s="2" t="s">
        <v>212</v>
      </c>
      <c r="P340" s="1" t="s">
        <v>1</v>
      </c>
      <c r="S340">
        <f t="shared" si="60"/>
        <v>0</v>
      </c>
      <c r="T340">
        <f t="shared" si="61"/>
        <v>0</v>
      </c>
      <c r="U340">
        <f t="shared" si="62"/>
        <v>0</v>
      </c>
    </row>
    <row r="341" spans="1:21">
      <c r="A341" s="375">
        <v>334</v>
      </c>
      <c r="B341" s="68">
        <v>21</v>
      </c>
      <c r="C341">
        <v>14</v>
      </c>
      <c r="D341" s="81">
        <v>31815</v>
      </c>
      <c r="E341" s="2" t="s">
        <v>146</v>
      </c>
      <c r="F341" s="94" t="s">
        <v>0</v>
      </c>
      <c r="G341" s="2" t="s">
        <v>121</v>
      </c>
      <c r="H341" s="107"/>
      <c r="I341" s="2" t="s">
        <v>148</v>
      </c>
      <c r="K341" s="2" t="s">
        <v>212</v>
      </c>
      <c r="L341" t="s">
        <v>0</v>
      </c>
      <c r="M341" s="2" t="s">
        <v>212</v>
      </c>
      <c r="P341" s="1" t="s">
        <v>1</v>
      </c>
      <c r="S341">
        <f t="shared" si="60"/>
        <v>0</v>
      </c>
      <c r="T341">
        <f t="shared" si="61"/>
        <v>0</v>
      </c>
      <c r="U341">
        <f t="shared" si="62"/>
        <v>0</v>
      </c>
    </row>
    <row r="342" spans="1:21">
      <c r="A342" s="375">
        <v>335</v>
      </c>
      <c r="B342" s="68">
        <v>21</v>
      </c>
      <c r="C342">
        <v>15</v>
      </c>
      <c r="D342" s="81">
        <v>31815</v>
      </c>
      <c r="E342" s="2" t="s">
        <v>146</v>
      </c>
      <c r="F342" s="94" t="s">
        <v>0</v>
      </c>
      <c r="G342" s="2" t="s">
        <v>121</v>
      </c>
      <c r="H342" s="107"/>
      <c r="I342" s="2" t="s">
        <v>148</v>
      </c>
      <c r="K342" s="2" t="s">
        <v>212</v>
      </c>
      <c r="L342" t="s">
        <v>0</v>
      </c>
      <c r="M342" s="2" t="s">
        <v>212</v>
      </c>
      <c r="P342" s="1" t="s">
        <v>1</v>
      </c>
      <c r="S342">
        <f t="shared" si="60"/>
        <v>0</v>
      </c>
      <c r="T342">
        <f t="shared" si="61"/>
        <v>0</v>
      </c>
      <c r="U342">
        <f t="shared" si="62"/>
        <v>0</v>
      </c>
    </row>
    <row r="343" spans="1:21">
      <c r="A343" s="375">
        <v>336</v>
      </c>
      <c r="B343" s="68">
        <v>21</v>
      </c>
      <c r="C343">
        <v>16</v>
      </c>
      <c r="D343" s="81">
        <v>31815</v>
      </c>
      <c r="E343" s="2" t="s">
        <v>146</v>
      </c>
      <c r="F343" s="94" t="s">
        <v>0</v>
      </c>
      <c r="G343" s="2" t="s">
        <v>121</v>
      </c>
      <c r="H343" s="107"/>
      <c r="I343" s="2" t="s">
        <v>148</v>
      </c>
      <c r="K343" s="2" t="s">
        <v>212</v>
      </c>
      <c r="L343" t="s">
        <v>0</v>
      </c>
      <c r="M343" s="2" t="s">
        <v>212</v>
      </c>
      <c r="P343" s="1" t="s">
        <v>1</v>
      </c>
      <c r="S343">
        <f t="shared" si="60"/>
        <v>0</v>
      </c>
      <c r="T343">
        <f t="shared" si="61"/>
        <v>0</v>
      </c>
      <c r="U343">
        <f t="shared" si="62"/>
        <v>0</v>
      </c>
    </row>
    <row r="344" spans="1:21">
      <c r="A344" s="375">
        <v>337</v>
      </c>
      <c r="B344" s="68">
        <v>22</v>
      </c>
      <c r="C344">
        <v>1</v>
      </c>
      <c r="D344" s="81">
        <v>31815</v>
      </c>
      <c r="E344" s="2" t="s">
        <v>127</v>
      </c>
      <c r="F344" s="94" t="s">
        <v>0</v>
      </c>
      <c r="G344" s="2" t="s">
        <v>121</v>
      </c>
      <c r="H344" s="107"/>
      <c r="I344" s="2" t="s">
        <v>148</v>
      </c>
      <c r="K344" s="2" t="s">
        <v>212</v>
      </c>
      <c r="L344" t="s">
        <v>0</v>
      </c>
      <c r="M344" s="2" t="s">
        <v>212</v>
      </c>
      <c r="P344" s="1" t="s">
        <v>1</v>
      </c>
      <c r="S344">
        <f t="shared" si="60"/>
        <v>0</v>
      </c>
      <c r="T344">
        <f t="shared" si="61"/>
        <v>0</v>
      </c>
      <c r="U344">
        <f t="shared" si="62"/>
        <v>0</v>
      </c>
    </row>
    <row r="345" spans="1:21">
      <c r="A345" s="375">
        <v>338</v>
      </c>
      <c r="B345" s="68">
        <v>22</v>
      </c>
      <c r="C345">
        <v>2</v>
      </c>
      <c r="D345" s="81">
        <v>31815</v>
      </c>
      <c r="E345" s="2" t="s">
        <v>127</v>
      </c>
      <c r="F345" s="94" t="s">
        <v>0</v>
      </c>
      <c r="G345" s="2" t="s">
        <v>121</v>
      </c>
      <c r="H345" s="107"/>
      <c r="I345" s="2" t="s">
        <v>148</v>
      </c>
      <c r="K345" s="2" t="s">
        <v>212</v>
      </c>
      <c r="L345" t="s">
        <v>0</v>
      </c>
      <c r="M345" s="2" t="s">
        <v>212</v>
      </c>
      <c r="P345" s="1" t="s">
        <v>1</v>
      </c>
      <c r="S345">
        <f t="shared" ref="S345:S360" si="63">IF(O345&gt;Q345,1,0)</f>
        <v>0</v>
      </c>
      <c r="T345">
        <f t="shared" ref="T345:T360" si="64">IF(ISNUMBER(Q345),IF(O345=Q345,1,0),0)</f>
        <v>0</v>
      </c>
      <c r="U345">
        <f t="shared" ref="U345:U360" si="65">IF(O345&lt;Q345,1,0)</f>
        <v>0</v>
      </c>
    </row>
    <row r="346" spans="1:21">
      <c r="A346" s="375">
        <v>339</v>
      </c>
      <c r="B346" s="68">
        <v>22</v>
      </c>
      <c r="C346">
        <v>3</v>
      </c>
      <c r="D346" s="81">
        <v>31815</v>
      </c>
      <c r="E346" s="2" t="s">
        <v>127</v>
      </c>
      <c r="F346" s="94" t="s">
        <v>0</v>
      </c>
      <c r="G346" s="2" t="s">
        <v>121</v>
      </c>
      <c r="H346" s="107"/>
      <c r="I346" s="2" t="s">
        <v>148</v>
      </c>
      <c r="K346" s="2" t="s">
        <v>212</v>
      </c>
      <c r="L346" t="s">
        <v>0</v>
      </c>
      <c r="M346" s="2" t="s">
        <v>212</v>
      </c>
      <c r="P346" s="1" t="s">
        <v>1</v>
      </c>
      <c r="S346">
        <f t="shared" si="63"/>
        <v>0</v>
      </c>
      <c r="T346">
        <f t="shared" si="64"/>
        <v>0</v>
      </c>
      <c r="U346">
        <f t="shared" si="65"/>
        <v>0</v>
      </c>
    </row>
    <row r="347" spans="1:21">
      <c r="A347" s="375">
        <v>340</v>
      </c>
      <c r="B347" s="68">
        <v>22</v>
      </c>
      <c r="C347">
        <v>4</v>
      </c>
      <c r="D347" s="81">
        <v>31815</v>
      </c>
      <c r="E347" s="2" t="s">
        <v>127</v>
      </c>
      <c r="F347" s="94" t="s">
        <v>0</v>
      </c>
      <c r="G347" s="2" t="s">
        <v>121</v>
      </c>
      <c r="H347" s="107"/>
      <c r="I347" s="2" t="s">
        <v>148</v>
      </c>
      <c r="K347" s="2" t="s">
        <v>212</v>
      </c>
      <c r="L347" t="s">
        <v>0</v>
      </c>
      <c r="M347" s="2" t="s">
        <v>212</v>
      </c>
      <c r="P347" s="1" t="s">
        <v>1</v>
      </c>
      <c r="S347">
        <f t="shared" si="63"/>
        <v>0</v>
      </c>
      <c r="T347">
        <f t="shared" si="64"/>
        <v>0</v>
      </c>
      <c r="U347">
        <f t="shared" si="65"/>
        <v>0</v>
      </c>
    </row>
    <row r="348" spans="1:21">
      <c r="A348" s="375">
        <v>341</v>
      </c>
      <c r="B348" s="68">
        <v>22</v>
      </c>
      <c r="C348">
        <v>5</v>
      </c>
      <c r="D348" s="81">
        <v>31815</v>
      </c>
      <c r="E348" s="2" t="s">
        <v>127</v>
      </c>
      <c r="F348" s="94" t="s">
        <v>0</v>
      </c>
      <c r="G348" s="2" t="s">
        <v>121</v>
      </c>
      <c r="H348" s="107"/>
      <c r="I348" s="2" t="s">
        <v>148</v>
      </c>
      <c r="K348" s="2" t="s">
        <v>212</v>
      </c>
      <c r="L348" t="s">
        <v>0</v>
      </c>
      <c r="M348" s="2" t="s">
        <v>212</v>
      </c>
      <c r="P348" s="1" t="s">
        <v>1</v>
      </c>
      <c r="S348">
        <f t="shared" si="63"/>
        <v>0</v>
      </c>
      <c r="T348">
        <f t="shared" si="64"/>
        <v>0</v>
      </c>
      <c r="U348">
        <f t="shared" si="65"/>
        <v>0</v>
      </c>
    </row>
    <row r="349" spans="1:21">
      <c r="A349" s="375">
        <v>342</v>
      </c>
      <c r="B349" s="68">
        <v>22</v>
      </c>
      <c r="C349">
        <v>6</v>
      </c>
      <c r="D349" s="81">
        <v>31815</v>
      </c>
      <c r="E349" s="2" t="s">
        <v>127</v>
      </c>
      <c r="F349" s="94" t="s">
        <v>0</v>
      </c>
      <c r="G349" s="2" t="s">
        <v>121</v>
      </c>
      <c r="H349" s="107"/>
      <c r="I349" s="2" t="s">
        <v>148</v>
      </c>
      <c r="K349" s="2" t="s">
        <v>212</v>
      </c>
      <c r="L349" t="s">
        <v>0</v>
      </c>
      <c r="M349" s="2" t="s">
        <v>212</v>
      </c>
      <c r="P349" s="1" t="s">
        <v>1</v>
      </c>
      <c r="S349">
        <f t="shared" si="63"/>
        <v>0</v>
      </c>
      <c r="T349">
        <f t="shared" si="64"/>
        <v>0</v>
      </c>
      <c r="U349">
        <f t="shared" si="65"/>
        <v>0</v>
      </c>
    </row>
    <row r="350" spans="1:21">
      <c r="A350" s="375">
        <v>343</v>
      </c>
      <c r="B350" s="68">
        <v>22</v>
      </c>
      <c r="C350">
        <v>7</v>
      </c>
      <c r="D350" s="81">
        <v>31815</v>
      </c>
      <c r="E350" s="2" t="s">
        <v>127</v>
      </c>
      <c r="F350" s="94" t="s">
        <v>0</v>
      </c>
      <c r="G350" s="2" t="s">
        <v>121</v>
      </c>
      <c r="H350" s="107"/>
      <c r="I350" s="2" t="s">
        <v>148</v>
      </c>
      <c r="K350" s="2" t="s">
        <v>212</v>
      </c>
      <c r="L350" t="s">
        <v>0</v>
      </c>
      <c r="M350" s="2" t="s">
        <v>212</v>
      </c>
      <c r="P350" s="1" t="s">
        <v>1</v>
      </c>
      <c r="S350">
        <f t="shared" si="63"/>
        <v>0</v>
      </c>
      <c r="T350">
        <f t="shared" si="64"/>
        <v>0</v>
      </c>
      <c r="U350">
        <f t="shared" si="65"/>
        <v>0</v>
      </c>
    </row>
    <row r="351" spans="1:21">
      <c r="A351" s="375">
        <v>344</v>
      </c>
      <c r="B351" s="68">
        <v>22</v>
      </c>
      <c r="C351">
        <v>8</v>
      </c>
      <c r="D351" s="81">
        <v>31815</v>
      </c>
      <c r="E351" s="2" t="s">
        <v>127</v>
      </c>
      <c r="F351" s="94" t="s">
        <v>0</v>
      </c>
      <c r="G351" s="2" t="s">
        <v>121</v>
      </c>
      <c r="H351" s="107"/>
      <c r="I351" s="2" t="s">
        <v>148</v>
      </c>
      <c r="K351" s="2" t="s">
        <v>212</v>
      </c>
      <c r="L351" t="s">
        <v>0</v>
      </c>
      <c r="M351" s="2" t="s">
        <v>212</v>
      </c>
      <c r="P351" s="1" t="s">
        <v>1</v>
      </c>
      <c r="S351">
        <f t="shared" si="63"/>
        <v>0</v>
      </c>
      <c r="T351">
        <f t="shared" si="64"/>
        <v>0</v>
      </c>
      <c r="U351">
        <f t="shared" si="65"/>
        <v>0</v>
      </c>
    </row>
    <row r="352" spans="1:21">
      <c r="A352" s="375">
        <v>345</v>
      </c>
      <c r="B352" s="68">
        <v>22</v>
      </c>
      <c r="C352">
        <v>9</v>
      </c>
      <c r="D352" s="81">
        <v>31815</v>
      </c>
      <c r="E352" s="2" t="s">
        <v>127</v>
      </c>
      <c r="F352" s="94" t="s">
        <v>0</v>
      </c>
      <c r="G352" s="2" t="s">
        <v>121</v>
      </c>
      <c r="H352" s="107"/>
      <c r="I352" s="2" t="s">
        <v>148</v>
      </c>
      <c r="K352" s="2" t="s">
        <v>212</v>
      </c>
      <c r="L352" t="s">
        <v>0</v>
      </c>
      <c r="M352" s="2" t="s">
        <v>212</v>
      </c>
      <c r="P352" s="1" t="s">
        <v>1</v>
      </c>
      <c r="S352">
        <f t="shared" si="63"/>
        <v>0</v>
      </c>
      <c r="T352">
        <f t="shared" si="64"/>
        <v>0</v>
      </c>
      <c r="U352">
        <f t="shared" si="65"/>
        <v>0</v>
      </c>
    </row>
    <row r="353" spans="1:21">
      <c r="A353" s="375">
        <v>346</v>
      </c>
      <c r="B353" s="68">
        <v>22</v>
      </c>
      <c r="C353">
        <v>10</v>
      </c>
      <c r="D353" s="81">
        <v>31815</v>
      </c>
      <c r="E353" s="2" t="s">
        <v>127</v>
      </c>
      <c r="F353" s="94" t="s">
        <v>0</v>
      </c>
      <c r="G353" s="2" t="s">
        <v>121</v>
      </c>
      <c r="H353" s="107"/>
      <c r="I353" s="2" t="s">
        <v>148</v>
      </c>
      <c r="K353" s="2" t="s">
        <v>212</v>
      </c>
      <c r="L353" t="s">
        <v>0</v>
      </c>
      <c r="M353" s="2" t="s">
        <v>212</v>
      </c>
      <c r="P353" s="1" t="s">
        <v>1</v>
      </c>
      <c r="S353">
        <f t="shared" si="63"/>
        <v>0</v>
      </c>
      <c r="T353">
        <f t="shared" si="64"/>
        <v>0</v>
      </c>
      <c r="U353">
        <f t="shared" si="65"/>
        <v>0</v>
      </c>
    </row>
    <row r="354" spans="1:21">
      <c r="A354" s="375">
        <v>347</v>
      </c>
      <c r="B354" s="68">
        <v>22</v>
      </c>
      <c r="C354">
        <v>11</v>
      </c>
      <c r="D354" s="81">
        <v>31815</v>
      </c>
      <c r="E354" s="2" t="s">
        <v>127</v>
      </c>
      <c r="F354" s="94" t="s">
        <v>0</v>
      </c>
      <c r="G354" s="2" t="s">
        <v>121</v>
      </c>
      <c r="H354" s="107"/>
      <c r="I354" s="2" t="s">
        <v>148</v>
      </c>
      <c r="K354" s="2" t="s">
        <v>212</v>
      </c>
      <c r="L354" t="s">
        <v>0</v>
      </c>
      <c r="M354" s="2" t="s">
        <v>212</v>
      </c>
      <c r="P354" s="1" t="s">
        <v>1</v>
      </c>
      <c r="S354">
        <f t="shared" si="63"/>
        <v>0</v>
      </c>
      <c r="T354">
        <f t="shared" si="64"/>
        <v>0</v>
      </c>
      <c r="U354">
        <f t="shared" si="65"/>
        <v>0</v>
      </c>
    </row>
    <row r="355" spans="1:21">
      <c r="A355" s="375">
        <v>348</v>
      </c>
      <c r="B355" s="68">
        <v>22</v>
      </c>
      <c r="C355">
        <v>12</v>
      </c>
      <c r="D355" s="81">
        <v>31815</v>
      </c>
      <c r="E355" s="2" t="s">
        <v>127</v>
      </c>
      <c r="F355" s="94" t="s">
        <v>0</v>
      </c>
      <c r="G355" s="2" t="s">
        <v>121</v>
      </c>
      <c r="H355" s="107"/>
      <c r="I355" s="2" t="s">
        <v>148</v>
      </c>
      <c r="K355" s="2" t="s">
        <v>212</v>
      </c>
      <c r="L355" t="s">
        <v>0</v>
      </c>
      <c r="M355" s="2" t="s">
        <v>212</v>
      </c>
      <c r="P355" s="1" t="s">
        <v>1</v>
      </c>
      <c r="S355">
        <f t="shared" si="63"/>
        <v>0</v>
      </c>
      <c r="T355">
        <f t="shared" si="64"/>
        <v>0</v>
      </c>
      <c r="U355">
        <f t="shared" si="65"/>
        <v>0</v>
      </c>
    </row>
    <row r="356" spans="1:21">
      <c r="A356" s="375">
        <v>349</v>
      </c>
      <c r="B356" s="68">
        <v>22</v>
      </c>
      <c r="C356">
        <v>13</v>
      </c>
      <c r="D356" s="81">
        <v>31815</v>
      </c>
      <c r="E356" s="2" t="s">
        <v>127</v>
      </c>
      <c r="F356" s="94" t="s">
        <v>0</v>
      </c>
      <c r="G356" s="2" t="s">
        <v>121</v>
      </c>
      <c r="H356" s="107"/>
      <c r="I356" s="2" t="s">
        <v>148</v>
      </c>
      <c r="K356" s="2" t="s">
        <v>212</v>
      </c>
      <c r="L356" t="s">
        <v>0</v>
      </c>
      <c r="M356" s="2" t="s">
        <v>212</v>
      </c>
      <c r="P356" s="1" t="s">
        <v>1</v>
      </c>
      <c r="S356">
        <f t="shared" si="63"/>
        <v>0</v>
      </c>
      <c r="T356">
        <f t="shared" si="64"/>
        <v>0</v>
      </c>
      <c r="U356">
        <f t="shared" si="65"/>
        <v>0</v>
      </c>
    </row>
    <row r="357" spans="1:21">
      <c r="A357" s="375">
        <v>350</v>
      </c>
      <c r="B357" s="68">
        <v>22</v>
      </c>
      <c r="C357">
        <v>14</v>
      </c>
      <c r="D357" s="81">
        <v>31815</v>
      </c>
      <c r="E357" s="2" t="s">
        <v>127</v>
      </c>
      <c r="F357" s="94" t="s">
        <v>0</v>
      </c>
      <c r="G357" s="2" t="s">
        <v>121</v>
      </c>
      <c r="H357" s="107"/>
      <c r="I357" s="2" t="s">
        <v>148</v>
      </c>
      <c r="K357" s="2" t="s">
        <v>212</v>
      </c>
      <c r="L357" t="s">
        <v>0</v>
      </c>
      <c r="M357" s="2" t="s">
        <v>212</v>
      </c>
      <c r="P357" s="1" t="s">
        <v>1</v>
      </c>
      <c r="S357">
        <f t="shared" si="63"/>
        <v>0</v>
      </c>
      <c r="T357">
        <f t="shared" si="64"/>
        <v>0</v>
      </c>
      <c r="U357">
        <f t="shared" si="65"/>
        <v>0</v>
      </c>
    </row>
    <row r="358" spans="1:21">
      <c r="A358" s="375">
        <v>351</v>
      </c>
      <c r="B358" s="68">
        <v>22</v>
      </c>
      <c r="C358">
        <v>15</v>
      </c>
      <c r="D358" s="81">
        <v>31815</v>
      </c>
      <c r="E358" s="2" t="s">
        <v>127</v>
      </c>
      <c r="F358" s="94" t="s">
        <v>0</v>
      </c>
      <c r="G358" s="2" t="s">
        <v>121</v>
      </c>
      <c r="H358" s="107"/>
      <c r="I358" s="2" t="s">
        <v>148</v>
      </c>
      <c r="K358" s="2" t="s">
        <v>212</v>
      </c>
      <c r="L358" t="s">
        <v>0</v>
      </c>
      <c r="M358" s="2" t="s">
        <v>212</v>
      </c>
      <c r="P358" s="1" t="s">
        <v>1</v>
      </c>
      <c r="S358">
        <f t="shared" si="63"/>
        <v>0</v>
      </c>
      <c r="T358">
        <f t="shared" si="64"/>
        <v>0</v>
      </c>
      <c r="U358">
        <f t="shared" si="65"/>
        <v>0</v>
      </c>
    </row>
    <row r="359" spans="1:21">
      <c r="A359" s="375">
        <v>352</v>
      </c>
      <c r="B359" s="68">
        <v>22</v>
      </c>
      <c r="C359">
        <v>16</v>
      </c>
      <c r="D359" s="81">
        <v>31815</v>
      </c>
      <c r="E359" s="2" t="s">
        <v>127</v>
      </c>
      <c r="F359" s="94" t="s">
        <v>0</v>
      </c>
      <c r="G359" s="2" t="s">
        <v>121</v>
      </c>
      <c r="H359" s="107"/>
      <c r="I359" s="2" t="s">
        <v>148</v>
      </c>
      <c r="K359" s="2" t="s">
        <v>212</v>
      </c>
      <c r="L359" t="s">
        <v>0</v>
      </c>
      <c r="M359" s="2" t="s">
        <v>212</v>
      </c>
      <c r="P359" s="1" t="s">
        <v>1</v>
      </c>
      <c r="S359">
        <f t="shared" si="63"/>
        <v>0</v>
      </c>
      <c r="T359">
        <f t="shared" si="64"/>
        <v>0</v>
      </c>
      <c r="U359">
        <f t="shared" si="65"/>
        <v>0</v>
      </c>
    </row>
    <row r="360" spans="1:21">
      <c r="A360" s="375">
        <v>353</v>
      </c>
      <c r="B360" s="68">
        <v>23</v>
      </c>
      <c r="C360">
        <v>1</v>
      </c>
      <c r="D360" s="81">
        <v>31822</v>
      </c>
      <c r="E360" s="2" t="s">
        <v>168</v>
      </c>
      <c r="F360" s="94" t="s">
        <v>0</v>
      </c>
      <c r="G360" s="2" t="s">
        <v>74</v>
      </c>
      <c r="H360" s="107"/>
      <c r="I360" s="2" t="s">
        <v>148</v>
      </c>
      <c r="K360" s="2" t="s">
        <v>81</v>
      </c>
      <c r="L360" t="s">
        <v>0</v>
      </c>
      <c r="M360" s="2" t="s">
        <v>79</v>
      </c>
      <c r="O360">
        <v>3</v>
      </c>
      <c r="P360" s="1" t="s">
        <v>1</v>
      </c>
      <c r="Q360">
        <v>2</v>
      </c>
      <c r="S360">
        <f t="shared" si="63"/>
        <v>1</v>
      </c>
      <c r="T360">
        <f t="shared" si="64"/>
        <v>0</v>
      </c>
      <c r="U360">
        <f t="shared" si="65"/>
        <v>0</v>
      </c>
    </row>
    <row r="361" spans="1:21">
      <c r="A361" s="375">
        <v>354</v>
      </c>
      <c r="B361" s="68">
        <v>23</v>
      </c>
      <c r="C361">
        <v>2</v>
      </c>
      <c r="D361" s="81">
        <v>31822</v>
      </c>
      <c r="E361" s="2" t="s">
        <v>168</v>
      </c>
      <c r="F361" s="94" t="s">
        <v>0</v>
      </c>
      <c r="G361" s="2" t="s">
        <v>74</v>
      </c>
      <c r="H361" s="107"/>
      <c r="I361" s="2" t="s">
        <v>148</v>
      </c>
      <c r="K361" s="2" t="s">
        <v>82</v>
      </c>
      <c r="L361" t="s">
        <v>0</v>
      </c>
      <c r="M361" s="2" t="s">
        <v>77</v>
      </c>
      <c r="O361">
        <v>4</v>
      </c>
      <c r="P361" s="1" t="s">
        <v>1</v>
      </c>
      <c r="Q361">
        <v>4</v>
      </c>
      <c r="S361">
        <f t="shared" ref="S361:S376" si="66">IF(O361&gt;Q361,1,0)</f>
        <v>0</v>
      </c>
      <c r="T361">
        <f t="shared" ref="T361:T376" si="67">IF(ISNUMBER(Q361),IF(O361=Q361,1,0),0)</f>
        <v>1</v>
      </c>
      <c r="U361">
        <f t="shared" ref="U361:U376" si="68">IF(O361&lt;Q361,1,0)</f>
        <v>0</v>
      </c>
    </row>
    <row r="362" spans="1:21">
      <c r="A362" s="375">
        <v>355</v>
      </c>
      <c r="B362" s="68">
        <v>23</v>
      </c>
      <c r="C362">
        <v>3</v>
      </c>
      <c r="D362" s="81">
        <v>31822</v>
      </c>
      <c r="E362" s="2" t="s">
        <v>168</v>
      </c>
      <c r="F362" s="94" t="s">
        <v>0</v>
      </c>
      <c r="G362" s="2" t="s">
        <v>74</v>
      </c>
      <c r="H362" s="107"/>
      <c r="I362" s="2" t="s">
        <v>148</v>
      </c>
      <c r="K362" s="2" t="s">
        <v>84</v>
      </c>
      <c r="L362" t="s">
        <v>0</v>
      </c>
      <c r="M362" s="2" t="s">
        <v>155</v>
      </c>
      <c r="O362">
        <v>3</v>
      </c>
      <c r="P362" s="1" t="s">
        <v>1</v>
      </c>
      <c r="Q362">
        <v>2</v>
      </c>
      <c r="S362">
        <f t="shared" si="66"/>
        <v>1</v>
      </c>
      <c r="T362">
        <f t="shared" si="67"/>
        <v>0</v>
      </c>
      <c r="U362">
        <f t="shared" si="68"/>
        <v>0</v>
      </c>
    </row>
    <row r="363" spans="1:21">
      <c r="A363" s="375">
        <v>356</v>
      </c>
      <c r="B363" s="68">
        <v>23</v>
      </c>
      <c r="C363">
        <v>4</v>
      </c>
      <c r="D363" s="81">
        <v>31822</v>
      </c>
      <c r="E363" s="2" t="s">
        <v>168</v>
      </c>
      <c r="F363" s="94" t="s">
        <v>0</v>
      </c>
      <c r="G363" s="2" t="s">
        <v>74</v>
      </c>
      <c r="H363" s="107"/>
      <c r="I363" s="2" t="s">
        <v>148</v>
      </c>
      <c r="K363" s="2" t="s">
        <v>83</v>
      </c>
      <c r="L363" t="s">
        <v>0</v>
      </c>
      <c r="M363" s="2" t="s">
        <v>75</v>
      </c>
      <c r="O363">
        <v>2</v>
      </c>
      <c r="P363" s="1" t="s">
        <v>1</v>
      </c>
      <c r="Q363">
        <v>2</v>
      </c>
      <c r="S363">
        <f t="shared" si="66"/>
        <v>0</v>
      </c>
      <c r="T363">
        <f t="shared" si="67"/>
        <v>1</v>
      </c>
      <c r="U363">
        <f t="shared" si="68"/>
        <v>0</v>
      </c>
    </row>
    <row r="364" spans="1:21">
      <c r="A364" s="375">
        <v>357</v>
      </c>
      <c r="B364" s="68">
        <v>23</v>
      </c>
      <c r="C364">
        <v>5</v>
      </c>
      <c r="D364" s="81">
        <v>31822</v>
      </c>
      <c r="E364" s="2" t="s">
        <v>168</v>
      </c>
      <c r="F364" s="94" t="s">
        <v>0</v>
      </c>
      <c r="G364" s="2" t="s">
        <v>74</v>
      </c>
      <c r="H364" s="107"/>
      <c r="I364" s="2" t="s">
        <v>148</v>
      </c>
      <c r="K364" s="2" t="s">
        <v>82</v>
      </c>
      <c r="L364" t="s">
        <v>0</v>
      </c>
      <c r="M364" s="2" t="s">
        <v>79</v>
      </c>
      <c r="O364">
        <v>5</v>
      </c>
      <c r="P364" s="1" t="s">
        <v>1</v>
      </c>
      <c r="Q364">
        <v>4</v>
      </c>
      <c r="S364">
        <f t="shared" si="66"/>
        <v>1</v>
      </c>
      <c r="T364">
        <f t="shared" si="67"/>
        <v>0</v>
      </c>
      <c r="U364">
        <f t="shared" si="68"/>
        <v>0</v>
      </c>
    </row>
    <row r="365" spans="1:21">
      <c r="A365" s="375">
        <v>358</v>
      </c>
      <c r="B365" s="68">
        <v>23</v>
      </c>
      <c r="C365">
        <v>6</v>
      </c>
      <c r="D365" s="81">
        <v>31822</v>
      </c>
      <c r="E365" s="2" t="s">
        <v>168</v>
      </c>
      <c r="F365" s="94" t="s">
        <v>0</v>
      </c>
      <c r="G365" s="2" t="s">
        <v>74</v>
      </c>
      <c r="H365" s="107"/>
      <c r="I365" s="2" t="s">
        <v>148</v>
      </c>
      <c r="K365" s="2" t="s">
        <v>84</v>
      </c>
      <c r="L365" t="s">
        <v>0</v>
      </c>
      <c r="M365" s="2" t="s">
        <v>77</v>
      </c>
      <c r="O365">
        <v>4</v>
      </c>
      <c r="P365" s="1" t="s">
        <v>1</v>
      </c>
      <c r="Q365">
        <v>4</v>
      </c>
      <c r="S365">
        <f t="shared" si="66"/>
        <v>0</v>
      </c>
      <c r="T365">
        <f t="shared" si="67"/>
        <v>1</v>
      </c>
      <c r="U365">
        <f t="shared" si="68"/>
        <v>0</v>
      </c>
    </row>
    <row r="366" spans="1:21">
      <c r="A366" s="375">
        <v>359</v>
      </c>
      <c r="B366" s="68">
        <v>23</v>
      </c>
      <c r="C366">
        <v>7</v>
      </c>
      <c r="D366" s="81">
        <v>31822</v>
      </c>
      <c r="E366" s="2" t="s">
        <v>168</v>
      </c>
      <c r="F366" s="94" t="s">
        <v>0</v>
      </c>
      <c r="G366" s="2" t="s">
        <v>74</v>
      </c>
      <c r="H366" s="107">
        <v>0</v>
      </c>
      <c r="I366" s="2" t="s">
        <v>148</v>
      </c>
      <c r="K366" s="2" t="s">
        <v>83</v>
      </c>
      <c r="L366" t="s">
        <v>0</v>
      </c>
      <c r="M366" s="2" t="s">
        <v>155</v>
      </c>
      <c r="O366">
        <v>0</v>
      </c>
      <c r="P366" s="1" t="s">
        <v>1</v>
      </c>
      <c r="Q366">
        <v>9</v>
      </c>
      <c r="S366">
        <f t="shared" si="66"/>
        <v>0</v>
      </c>
      <c r="T366">
        <f t="shared" si="67"/>
        <v>0</v>
      </c>
      <c r="U366">
        <f t="shared" si="68"/>
        <v>1</v>
      </c>
    </row>
    <row r="367" spans="1:21">
      <c r="A367" s="375">
        <v>360</v>
      </c>
      <c r="B367" s="68">
        <v>23</v>
      </c>
      <c r="C367">
        <v>8</v>
      </c>
      <c r="D367" s="81">
        <v>31822</v>
      </c>
      <c r="E367" s="2" t="s">
        <v>168</v>
      </c>
      <c r="F367" s="94" t="s">
        <v>0</v>
      </c>
      <c r="G367" s="2" t="s">
        <v>74</v>
      </c>
      <c r="H367" s="107"/>
      <c r="I367" s="2" t="s">
        <v>148</v>
      </c>
      <c r="K367" s="2" t="s">
        <v>81</v>
      </c>
      <c r="L367" t="s">
        <v>0</v>
      </c>
      <c r="M367" s="2" t="s">
        <v>75</v>
      </c>
      <c r="O367">
        <v>10</v>
      </c>
      <c r="P367" s="1" t="s">
        <v>1</v>
      </c>
      <c r="Q367">
        <v>8</v>
      </c>
      <c r="S367">
        <f t="shared" si="66"/>
        <v>1</v>
      </c>
      <c r="T367">
        <f t="shared" si="67"/>
        <v>0</v>
      </c>
      <c r="U367">
        <f t="shared" si="68"/>
        <v>0</v>
      </c>
    </row>
    <row r="368" spans="1:21">
      <c r="A368" s="375">
        <v>361</v>
      </c>
      <c r="B368" s="68">
        <v>23</v>
      </c>
      <c r="C368">
        <v>9</v>
      </c>
      <c r="D368" s="81">
        <v>31822</v>
      </c>
      <c r="E368" s="2" t="s">
        <v>168</v>
      </c>
      <c r="F368" s="94" t="s">
        <v>0</v>
      </c>
      <c r="G368" s="2" t="s">
        <v>74</v>
      </c>
      <c r="H368" s="107"/>
      <c r="I368" s="2" t="s">
        <v>148</v>
      </c>
      <c r="K368" s="2" t="s">
        <v>83</v>
      </c>
      <c r="L368" t="s">
        <v>0</v>
      </c>
      <c r="M368" s="2" t="s">
        <v>77</v>
      </c>
      <c r="O368">
        <v>2</v>
      </c>
      <c r="P368" s="1" t="s">
        <v>1</v>
      </c>
      <c r="Q368">
        <v>1</v>
      </c>
      <c r="S368">
        <f t="shared" si="66"/>
        <v>1</v>
      </c>
      <c r="T368">
        <f t="shared" si="67"/>
        <v>0</v>
      </c>
      <c r="U368">
        <f t="shared" si="68"/>
        <v>0</v>
      </c>
    </row>
    <row r="369" spans="1:21">
      <c r="A369" s="375">
        <v>362</v>
      </c>
      <c r="B369" s="68">
        <v>23</v>
      </c>
      <c r="C369">
        <v>10</v>
      </c>
      <c r="D369" s="81">
        <v>31822</v>
      </c>
      <c r="E369" s="2" t="s">
        <v>168</v>
      </c>
      <c r="F369" s="94" t="s">
        <v>0</v>
      </c>
      <c r="G369" s="2" t="s">
        <v>74</v>
      </c>
      <c r="H369" s="107">
        <v>0</v>
      </c>
      <c r="I369" s="2" t="s">
        <v>148</v>
      </c>
      <c r="K369" s="2" t="s">
        <v>84</v>
      </c>
      <c r="L369" t="s">
        <v>0</v>
      </c>
      <c r="M369" s="2" t="s">
        <v>79</v>
      </c>
      <c r="O369">
        <v>3</v>
      </c>
      <c r="P369" s="1" t="s">
        <v>1</v>
      </c>
      <c r="Q369">
        <v>5</v>
      </c>
      <c r="S369">
        <f t="shared" si="66"/>
        <v>0</v>
      </c>
      <c r="T369">
        <f t="shared" si="67"/>
        <v>0</v>
      </c>
      <c r="U369">
        <f t="shared" si="68"/>
        <v>1</v>
      </c>
    </row>
    <row r="370" spans="1:21">
      <c r="A370" s="375">
        <v>363</v>
      </c>
      <c r="B370" s="68">
        <v>23</v>
      </c>
      <c r="C370">
        <v>11</v>
      </c>
      <c r="D370" s="81">
        <v>31822</v>
      </c>
      <c r="E370" s="2" t="s">
        <v>168</v>
      </c>
      <c r="F370" s="94" t="s">
        <v>0</v>
      </c>
      <c r="G370" s="2" t="s">
        <v>74</v>
      </c>
      <c r="H370" s="107">
        <v>0</v>
      </c>
      <c r="I370" s="2" t="s">
        <v>148</v>
      </c>
      <c r="K370" s="2" t="s">
        <v>82</v>
      </c>
      <c r="L370" t="s">
        <v>0</v>
      </c>
      <c r="M370" s="2" t="s">
        <v>75</v>
      </c>
      <c r="O370">
        <v>5</v>
      </c>
      <c r="P370" s="1" t="s">
        <v>1</v>
      </c>
      <c r="Q370">
        <v>6</v>
      </c>
      <c r="S370">
        <f t="shared" si="66"/>
        <v>0</v>
      </c>
      <c r="T370">
        <f t="shared" si="67"/>
        <v>0</v>
      </c>
      <c r="U370">
        <f t="shared" si="68"/>
        <v>1</v>
      </c>
    </row>
    <row r="371" spans="1:21">
      <c r="A371" s="375">
        <v>364</v>
      </c>
      <c r="B371" s="68">
        <v>23</v>
      </c>
      <c r="C371">
        <v>12</v>
      </c>
      <c r="D371" s="81">
        <v>31822</v>
      </c>
      <c r="E371" s="2" t="s">
        <v>168</v>
      </c>
      <c r="F371" s="94" t="s">
        <v>0</v>
      </c>
      <c r="G371" s="2" t="s">
        <v>74</v>
      </c>
      <c r="H371" s="107"/>
      <c r="I371" s="2" t="s">
        <v>148</v>
      </c>
      <c r="K371" s="2" t="s">
        <v>81</v>
      </c>
      <c r="L371" t="s">
        <v>0</v>
      </c>
      <c r="M371" s="2" t="s">
        <v>155</v>
      </c>
      <c r="O371">
        <v>3</v>
      </c>
      <c r="P371" s="1" t="s">
        <v>1</v>
      </c>
      <c r="Q371">
        <v>3</v>
      </c>
      <c r="S371">
        <f t="shared" si="66"/>
        <v>0</v>
      </c>
      <c r="T371">
        <f t="shared" si="67"/>
        <v>1</v>
      </c>
      <c r="U371">
        <f t="shared" si="68"/>
        <v>0</v>
      </c>
    </row>
    <row r="372" spans="1:21">
      <c r="A372" s="375">
        <v>365</v>
      </c>
      <c r="B372" s="68">
        <v>23</v>
      </c>
      <c r="C372">
        <v>13</v>
      </c>
      <c r="D372" s="81">
        <v>31822</v>
      </c>
      <c r="E372" s="2" t="s">
        <v>168</v>
      </c>
      <c r="F372" s="94" t="s">
        <v>0</v>
      </c>
      <c r="G372" s="2" t="s">
        <v>74</v>
      </c>
      <c r="H372" s="107"/>
      <c r="I372" s="2" t="s">
        <v>148</v>
      </c>
      <c r="K372" s="2" t="s">
        <v>81</v>
      </c>
      <c r="L372" t="s">
        <v>0</v>
      </c>
      <c r="M372" s="2" t="s">
        <v>77</v>
      </c>
      <c r="O372">
        <v>2</v>
      </c>
      <c r="P372" s="1" t="s">
        <v>1</v>
      </c>
      <c r="Q372">
        <v>2</v>
      </c>
      <c r="S372">
        <f t="shared" si="66"/>
        <v>0</v>
      </c>
      <c r="T372">
        <f t="shared" si="67"/>
        <v>1</v>
      </c>
      <c r="U372">
        <f t="shared" si="68"/>
        <v>0</v>
      </c>
    </row>
    <row r="373" spans="1:21">
      <c r="A373" s="375">
        <v>366</v>
      </c>
      <c r="B373" s="68">
        <v>23</v>
      </c>
      <c r="C373">
        <v>14</v>
      </c>
      <c r="D373" s="81">
        <v>31822</v>
      </c>
      <c r="E373" s="2" t="s">
        <v>168</v>
      </c>
      <c r="F373" s="94" t="s">
        <v>0</v>
      </c>
      <c r="G373" s="2" t="s">
        <v>74</v>
      </c>
      <c r="H373" s="107">
        <v>0</v>
      </c>
      <c r="I373" s="2" t="s">
        <v>148</v>
      </c>
      <c r="K373" s="2" t="s">
        <v>83</v>
      </c>
      <c r="L373" t="s">
        <v>0</v>
      </c>
      <c r="M373" s="2" t="s">
        <v>79</v>
      </c>
      <c r="O373">
        <v>2</v>
      </c>
      <c r="P373" s="1" t="s">
        <v>1</v>
      </c>
      <c r="Q373">
        <v>3</v>
      </c>
      <c r="S373">
        <f t="shared" si="66"/>
        <v>0</v>
      </c>
      <c r="T373">
        <f t="shared" si="67"/>
        <v>0</v>
      </c>
      <c r="U373">
        <f t="shared" si="68"/>
        <v>1</v>
      </c>
    </row>
    <row r="374" spans="1:21">
      <c r="A374" s="375">
        <v>367</v>
      </c>
      <c r="B374" s="68">
        <v>23</v>
      </c>
      <c r="C374">
        <v>15</v>
      </c>
      <c r="D374" s="81">
        <v>31822</v>
      </c>
      <c r="E374" s="2" t="s">
        <v>168</v>
      </c>
      <c r="F374" s="94" t="s">
        <v>0</v>
      </c>
      <c r="G374" s="2" t="s">
        <v>74</v>
      </c>
      <c r="H374" s="107"/>
      <c r="I374" s="2" t="s">
        <v>148</v>
      </c>
      <c r="K374" s="2" t="s">
        <v>84</v>
      </c>
      <c r="L374" t="s">
        <v>0</v>
      </c>
      <c r="M374" s="2" t="s">
        <v>75</v>
      </c>
      <c r="O374">
        <v>6</v>
      </c>
      <c r="P374" s="1" t="s">
        <v>1</v>
      </c>
      <c r="Q374">
        <v>4</v>
      </c>
      <c r="S374">
        <f t="shared" si="66"/>
        <v>1</v>
      </c>
      <c r="T374">
        <f t="shared" si="67"/>
        <v>0</v>
      </c>
      <c r="U374">
        <f t="shared" si="68"/>
        <v>0</v>
      </c>
    </row>
    <row r="375" spans="1:21">
      <c r="A375" s="375">
        <v>368</v>
      </c>
      <c r="B375" s="68">
        <v>23</v>
      </c>
      <c r="C375">
        <v>16</v>
      </c>
      <c r="D375" s="81">
        <v>31822</v>
      </c>
      <c r="E375" s="2" t="s">
        <v>168</v>
      </c>
      <c r="F375" s="94" t="s">
        <v>0</v>
      </c>
      <c r="G375" s="2" t="s">
        <v>74</v>
      </c>
      <c r="H375" s="107">
        <v>0</v>
      </c>
      <c r="I375" s="2" t="s">
        <v>148</v>
      </c>
      <c r="K375" s="2" t="s">
        <v>82</v>
      </c>
      <c r="L375" t="s">
        <v>0</v>
      </c>
      <c r="M375" s="2" t="s">
        <v>155</v>
      </c>
      <c r="O375">
        <v>5</v>
      </c>
      <c r="P375" s="1" t="s">
        <v>1</v>
      </c>
      <c r="Q375">
        <v>6</v>
      </c>
      <c r="S375">
        <f t="shared" si="66"/>
        <v>0</v>
      </c>
      <c r="T375">
        <f t="shared" si="67"/>
        <v>0</v>
      </c>
      <c r="U375">
        <f t="shared" si="68"/>
        <v>1</v>
      </c>
    </row>
    <row r="376" spans="1:21">
      <c r="A376" s="375">
        <v>369</v>
      </c>
      <c r="B376" s="68">
        <v>24</v>
      </c>
      <c r="C376">
        <v>1</v>
      </c>
      <c r="D376" s="81">
        <v>31822</v>
      </c>
      <c r="E376" s="2" t="s">
        <v>121</v>
      </c>
      <c r="F376" s="94" t="s">
        <v>0</v>
      </c>
      <c r="G376" s="2" t="s">
        <v>133</v>
      </c>
      <c r="H376" s="107"/>
      <c r="I376" s="2" t="s">
        <v>148</v>
      </c>
      <c r="K376" s="2" t="s">
        <v>212</v>
      </c>
      <c r="L376" t="s">
        <v>0</v>
      </c>
      <c r="M376" s="2" t="s">
        <v>212</v>
      </c>
      <c r="P376" s="1" t="s">
        <v>1</v>
      </c>
      <c r="S376">
        <f t="shared" si="66"/>
        <v>0</v>
      </c>
      <c r="T376">
        <f t="shared" si="67"/>
        <v>0</v>
      </c>
      <c r="U376">
        <f t="shared" si="68"/>
        <v>0</v>
      </c>
    </row>
    <row r="377" spans="1:21">
      <c r="A377" s="375">
        <v>370</v>
      </c>
      <c r="B377" s="68">
        <v>24</v>
      </c>
      <c r="C377">
        <v>2</v>
      </c>
      <c r="D377" s="81">
        <v>31822</v>
      </c>
      <c r="E377" s="2" t="s">
        <v>121</v>
      </c>
      <c r="F377" s="94" t="s">
        <v>0</v>
      </c>
      <c r="G377" s="2" t="s">
        <v>133</v>
      </c>
      <c r="H377" s="107"/>
      <c r="I377" s="2" t="s">
        <v>148</v>
      </c>
      <c r="K377" s="2" t="s">
        <v>212</v>
      </c>
      <c r="L377" t="s">
        <v>0</v>
      </c>
      <c r="M377" s="2" t="s">
        <v>212</v>
      </c>
      <c r="P377" s="1" t="s">
        <v>1</v>
      </c>
      <c r="S377">
        <f t="shared" ref="S377:S392" si="69">IF(O377&gt;Q377,1,0)</f>
        <v>0</v>
      </c>
      <c r="T377">
        <f t="shared" ref="T377:T392" si="70">IF(ISNUMBER(Q377),IF(O377=Q377,1,0),0)</f>
        <v>0</v>
      </c>
      <c r="U377">
        <f t="shared" ref="U377:U392" si="71">IF(O377&lt;Q377,1,0)</f>
        <v>0</v>
      </c>
    </row>
    <row r="378" spans="1:21">
      <c r="A378" s="375">
        <v>371</v>
      </c>
      <c r="B378" s="68">
        <v>24</v>
      </c>
      <c r="C378">
        <v>3</v>
      </c>
      <c r="D378" s="81">
        <v>31822</v>
      </c>
      <c r="E378" s="2" t="s">
        <v>121</v>
      </c>
      <c r="F378" s="94" t="s">
        <v>0</v>
      </c>
      <c r="G378" s="2" t="s">
        <v>133</v>
      </c>
      <c r="H378" s="107"/>
      <c r="I378" s="2" t="s">
        <v>148</v>
      </c>
      <c r="K378" s="2" t="s">
        <v>212</v>
      </c>
      <c r="L378" t="s">
        <v>0</v>
      </c>
      <c r="M378" s="2" t="s">
        <v>212</v>
      </c>
      <c r="P378" s="1" t="s">
        <v>1</v>
      </c>
      <c r="S378">
        <f t="shared" si="69"/>
        <v>0</v>
      </c>
      <c r="T378">
        <f t="shared" si="70"/>
        <v>0</v>
      </c>
      <c r="U378">
        <f t="shared" si="71"/>
        <v>0</v>
      </c>
    </row>
    <row r="379" spans="1:21">
      <c r="A379" s="375">
        <v>372</v>
      </c>
      <c r="B379" s="68">
        <v>24</v>
      </c>
      <c r="C379">
        <v>4</v>
      </c>
      <c r="D379" s="81">
        <v>31822</v>
      </c>
      <c r="E379" s="2" t="s">
        <v>121</v>
      </c>
      <c r="F379" s="94" t="s">
        <v>0</v>
      </c>
      <c r="G379" s="2" t="s">
        <v>133</v>
      </c>
      <c r="H379" s="107"/>
      <c r="I379" s="2" t="s">
        <v>148</v>
      </c>
      <c r="K379" s="2" t="s">
        <v>212</v>
      </c>
      <c r="L379" t="s">
        <v>0</v>
      </c>
      <c r="M379" s="2" t="s">
        <v>212</v>
      </c>
      <c r="P379" s="1" t="s">
        <v>1</v>
      </c>
      <c r="S379">
        <f t="shared" si="69"/>
        <v>0</v>
      </c>
      <c r="T379">
        <f t="shared" si="70"/>
        <v>0</v>
      </c>
      <c r="U379">
        <f t="shared" si="71"/>
        <v>0</v>
      </c>
    </row>
    <row r="380" spans="1:21">
      <c r="A380" s="375">
        <v>373</v>
      </c>
      <c r="B380" s="68">
        <v>24</v>
      </c>
      <c r="C380">
        <v>5</v>
      </c>
      <c r="D380" s="81">
        <v>31822</v>
      </c>
      <c r="E380" s="2" t="s">
        <v>121</v>
      </c>
      <c r="F380" s="94" t="s">
        <v>0</v>
      </c>
      <c r="G380" s="2" t="s">
        <v>133</v>
      </c>
      <c r="H380" s="107"/>
      <c r="I380" s="2" t="s">
        <v>148</v>
      </c>
      <c r="K380" s="2" t="s">
        <v>212</v>
      </c>
      <c r="L380" t="s">
        <v>0</v>
      </c>
      <c r="M380" s="2" t="s">
        <v>212</v>
      </c>
      <c r="P380" s="1" t="s">
        <v>1</v>
      </c>
      <c r="S380">
        <f t="shared" si="69"/>
        <v>0</v>
      </c>
      <c r="T380">
        <f t="shared" si="70"/>
        <v>0</v>
      </c>
      <c r="U380">
        <f t="shared" si="71"/>
        <v>0</v>
      </c>
    </row>
    <row r="381" spans="1:21">
      <c r="A381" s="375">
        <v>374</v>
      </c>
      <c r="B381" s="68">
        <v>24</v>
      </c>
      <c r="C381">
        <v>6</v>
      </c>
      <c r="D381" s="81">
        <v>31822</v>
      </c>
      <c r="E381" s="2" t="s">
        <v>121</v>
      </c>
      <c r="F381" s="94" t="s">
        <v>0</v>
      </c>
      <c r="G381" s="2" t="s">
        <v>133</v>
      </c>
      <c r="H381" s="107"/>
      <c r="I381" s="2" t="s">
        <v>148</v>
      </c>
      <c r="K381" s="2" t="s">
        <v>212</v>
      </c>
      <c r="L381" t="s">
        <v>0</v>
      </c>
      <c r="M381" s="2" t="s">
        <v>212</v>
      </c>
      <c r="P381" s="1" t="s">
        <v>1</v>
      </c>
      <c r="S381">
        <f t="shared" si="69"/>
        <v>0</v>
      </c>
      <c r="T381">
        <f t="shared" si="70"/>
        <v>0</v>
      </c>
      <c r="U381">
        <f t="shared" si="71"/>
        <v>0</v>
      </c>
    </row>
    <row r="382" spans="1:21">
      <c r="A382" s="375">
        <v>375</v>
      </c>
      <c r="B382" s="68">
        <v>24</v>
      </c>
      <c r="C382">
        <v>7</v>
      </c>
      <c r="D382" s="81">
        <v>31822</v>
      </c>
      <c r="E382" s="2" t="s">
        <v>121</v>
      </c>
      <c r="F382" s="94" t="s">
        <v>0</v>
      </c>
      <c r="G382" s="2" t="s">
        <v>133</v>
      </c>
      <c r="H382" s="107"/>
      <c r="I382" s="2" t="s">
        <v>148</v>
      </c>
      <c r="K382" s="2" t="s">
        <v>212</v>
      </c>
      <c r="L382" t="s">
        <v>0</v>
      </c>
      <c r="M382" s="2" t="s">
        <v>212</v>
      </c>
      <c r="P382" s="1" t="s">
        <v>1</v>
      </c>
      <c r="S382">
        <f t="shared" si="69"/>
        <v>0</v>
      </c>
      <c r="T382">
        <f t="shared" si="70"/>
        <v>0</v>
      </c>
      <c r="U382">
        <f t="shared" si="71"/>
        <v>0</v>
      </c>
    </row>
    <row r="383" spans="1:21">
      <c r="A383" s="375">
        <v>376</v>
      </c>
      <c r="B383" s="68">
        <v>24</v>
      </c>
      <c r="C383">
        <v>8</v>
      </c>
      <c r="D383" s="81">
        <v>31822</v>
      </c>
      <c r="E383" s="2" t="s">
        <v>121</v>
      </c>
      <c r="F383" s="94" t="s">
        <v>0</v>
      </c>
      <c r="G383" s="2" t="s">
        <v>133</v>
      </c>
      <c r="H383" s="107"/>
      <c r="I383" s="2" t="s">
        <v>148</v>
      </c>
      <c r="K383" s="2" t="s">
        <v>212</v>
      </c>
      <c r="L383" t="s">
        <v>0</v>
      </c>
      <c r="M383" s="2" t="s">
        <v>212</v>
      </c>
      <c r="P383" s="1" t="s">
        <v>1</v>
      </c>
      <c r="S383">
        <f t="shared" si="69"/>
        <v>0</v>
      </c>
      <c r="T383">
        <f t="shared" si="70"/>
        <v>0</v>
      </c>
      <c r="U383">
        <f t="shared" si="71"/>
        <v>0</v>
      </c>
    </row>
    <row r="384" spans="1:21">
      <c r="A384" s="375">
        <v>377</v>
      </c>
      <c r="B384" s="68">
        <v>24</v>
      </c>
      <c r="C384">
        <v>9</v>
      </c>
      <c r="D384" s="81">
        <v>31822</v>
      </c>
      <c r="E384" s="2" t="s">
        <v>121</v>
      </c>
      <c r="F384" s="94" t="s">
        <v>0</v>
      </c>
      <c r="G384" s="2" t="s">
        <v>133</v>
      </c>
      <c r="H384" s="107"/>
      <c r="I384" s="2" t="s">
        <v>148</v>
      </c>
      <c r="K384" s="2" t="s">
        <v>212</v>
      </c>
      <c r="L384" t="s">
        <v>0</v>
      </c>
      <c r="M384" s="2" t="s">
        <v>212</v>
      </c>
      <c r="P384" s="1" t="s">
        <v>1</v>
      </c>
      <c r="S384">
        <f t="shared" si="69"/>
        <v>0</v>
      </c>
      <c r="T384">
        <f t="shared" si="70"/>
        <v>0</v>
      </c>
      <c r="U384">
        <f t="shared" si="71"/>
        <v>0</v>
      </c>
    </row>
    <row r="385" spans="1:21">
      <c r="A385" s="375">
        <v>378</v>
      </c>
      <c r="B385" s="68">
        <v>24</v>
      </c>
      <c r="C385">
        <v>10</v>
      </c>
      <c r="D385" s="81">
        <v>31822</v>
      </c>
      <c r="E385" s="2" t="s">
        <v>121</v>
      </c>
      <c r="F385" s="94" t="s">
        <v>0</v>
      </c>
      <c r="G385" s="2" t="s">
        <v>133</v>
      </c>
      <c r="H385" s="107"/>
      <c r="I385" s="2" t="s">
        <v>148</v>
      </c>
      <c r="K385" s="2" t="s">
        <v>212</v>
      </c>
      <c r="L385" t="s">
        <v>0</v>
      </c>
      <c r="M385" s="2" t="s">
        <v>212</v>
      </c>
      <c r="P385" s="1" t="s">
        <v>1</v>
      </c>
      <c r="S385">
        <f t="shared" si="69"/>
        <v>0</v>
      </c>
      <c r="T385">
        <f t="shared" si="70"/>
        <v>0</v>
      </c>
      <c r="U385">
        <f t="shared" si="71"/>
        <v>0</v>
      </c>
    </row>
    <row r="386" spans="1:21">
      <c r="A386" s="375">
        <v>379</v>
      </c>
      <c r="B386" s="68">
        <v>24</v>
      </c>
      <c r="C386">
        <v>11</v>
      </c>
      <c r="D386" s="81">
        <v>31822</v>
      </c>
      <c r="E386" s="2" t="s">
        <v>121</v>
      </c>
      <c r="F386" s="94" t="s">
        <v>0</v>
      </c>
      <c r="G386" s="2" t="s">
        <v>133</v>
      </c>
      <c r="H386" s="107"/>
      <c r="I386" s="2" t="s">
        <v>148</v>
      </c>
      <c r="K386" s="2" t="s">
        <v>212</v>
      </c>
      <c r="L386" t="s">
        <v>0</v>
      </c>
      <c r="M386" s="2" t="s">
        <v>212</v>
      </c>
      <c r="P386" s="1" t="s">
        <v>1</v>
      </c>
      <c r="S386">
        <f t="shared" si="69"/>
        <v>0</v>
      </c>
      <c r="T386">
        <f t="shared" si="70"/>
        <v>0</v>
      </c>
      <c r="U386">
        <f t="shared" si="71"/>
        <v>0</v>
      </c>
    </row>
    <row r="387" spans="1:21">
      <c r="A387" s="375">
        <v>380</v>
      </c>
      <c r="B387" s="68">
        <v>24</v>
      </c>
      <c r="C387">
        <v>12</v>
      </c>
      <c r="D387" s="81">
        <v>31822</v>
      </c>
      <c r="E387" s="2" t="s">
        <v>121</v>
      </c>
      <c r="F387" s="94" t="s">
        <v>0</v>
      </c>
      <c r="G387" s="2" t="s">
        <v>133</v>
      </c>
      <c r="H387" s="107"/>
      <c r="I387" s="2" t="s">
        <v>148</v>
      </c>
      <c r="K387" s="2" t="s">
        <v>212</v>
      </c>
      <c r="L387" t="s">
        <v>0</v>
      </c>
      <c r="M387" s="2" t="s">
        <v>212</v>
      </c>
      <c r="P387" s="1" t="s">
        <v>1</v>
      </c>
      <c r="S387">
        <f t="shared" si="69"/>
        <v>0</v>
      </c>
      <c r="T387">
        <f t="shared" si="70"/>
        <v>0</v>
      </c>
      <c r="U387">
        <f t="shared" si="71"/>
        <v>0</v>
      </c>
    </row>
    <row r="388" spans="1:21">
      <c r="A388" s="375">
        <v>381</v>
      </c>
      <c r="B388" s="68">
        <v>24</v>
      </c>
      <c r="C388">
        <v>13</v>
      </c>
      <c r="D388" s="81">
        <v>31822</v>
      </c>
      <c r="E388" s="2" t="s">
        <v>121</v>
      </c>
      <c r="F388" s="94" t="s">
        <v>0</v>
      </c>
      <c r="G388" s="2" t="s">
        <v>133</v>
      </c>
      <c r="H388" s="107"/>
      <c r="I388" s="2" t="s">
        <v>148</v>
      </c>
      <c r="K388" s="2" t="s">
        <v>212</v>
      </c>
      <c r="L388" t="s">
        <v>0</v>
      </c>
      <c r="M388" s="2" t="s">
        <v>212</v>
      </c>
      <c r="P388" s="1" t="s">
        <v>1</v>
      </c>
      <c r="S388">
        <f t="shared" si="69"/>
        <v>0</v>
      </c>
      <c r="T388">
        <f t="shared" si="70"/>
        <v>0</v>
      </c>
      <c r="U388">
        <f t="shared" si="71"/>
        <v>0</v>
      </c>
    </row>
    <row r="389" spans="1:21">
      <c r="A389" s="375">
        <v>382</v>
      </c>
      <c r="B389" s="68">
        <v>24</v>
      </c>
      <c r="C389">
        <v>14</v>
      </c>
      <c r="D389" s="81">
        <v>31822</v>
      </c>
      <c r="E389" s="2" t="s">
        <v>121</v>
      </c>
      <c r="F389" s="94" t="s">
        <v>0</v>
      </c>
      <c r="G389" s="2" t="s">
        <v>133</v>
      </c>
      <c r="H389" s="107"/>
      <c r="I389" s="2" t="s">
        <v>148</v>
      </c>
      <c r="K389" s="2" t="s">
        <v>212</v>
      </c>
      <c r="L389" t="s">
        <v>0</v>
      </c>
      <c r="M389" s="2" t="s">
        <v>212</v>
      </c>
      <c r="P389" s="1" t="s">
        <v>1</v>
      </c>
      <c r="S389">
        <f t="shared" si="69"/>
        <v>0</v>
      </c>
      <c r="T389">
        <f t="shared" si="70"/>
        <v>0</v>
      </c>
      <c r="U389">
        <f t="shared" si="71"/>
        <v>0</v>
      </c>
    </row>
    <row r="390" spans="1:21">
      <c r="A390" s="375">
        <v>383</v>
      </c>
      <c r="B390" s="68">
        <v>24</v>
      </c>
      <c r="C390">
        <v>15</v>
      </c>
      <c r="D390" s="81">
        <v>31822</v>
      </c>
      <c r="E390" s="2" t="s">
        <v>121</v>
      </c>
      <c r="F390" s="94" t="s">
        <v>0</v>
      </c>
      <c r="G390" s="2" t="s">
        <v>133</v>
      </c>
      <c r="H390" s="107"/>
      <c r="I390" s="2" t="s">
        <v>148</v>
      </c>
      <c r="K390" s="2" t="s">
        <v>212</v>
      </c>
      <c r="L390" t="s">
        <v>0</v>
      </c>
      <c r="M390" s="2" t="s">
        <v>212</v>
      </c>
      <c r="P390" s="1" t="s">
        <v>1</v>
      </c>
      <c r="S390">
        <f t="shared" si="69"/>
        <v>0</v>
      </c>
      <c r="T390">
        <f t="shared" si="70"/>
        <v>0</v>
      </c>
      <c r="U390">
        <f t="shared" si="71"/>
        <v>0</v>
      </c>
    </row>
    <row r="391" spans="1:21">
      <c r="A391" s="375">
        <v>384</v>
      </c>
      <c r="B391" s="68">
        <v>24</v>
      </c>
      <c r="C391">
        <v>16</v>
      </c>
      <c r="D391" s="81">
        <v>31822</v>
      </c>
      <c r="E391" s="2" t="s">
        <v>121</v>
      </c>
      <c r="F391" s="94" t="s">
        <v>0</v>
      </c>
      <c r="G391" s="2" t="s">
        <v>133</v>
      </c>
      <c r="H391" s="107"/>
      <c r="I391" s="2" t="s">
        <v>148</v>
      </c>
      <c r="K391" s="2" t="s">
        <v>212</v>
      </c>
      <c r="L391" t="s">
        <v>0</v>
      </c>
      <c r="M391" s="2" t="s">
        <v>212</v>
      </c>
      <c r="P391" s="1" t="s">
        <v>1</v>
      </c>
      <c r="S391">
        <f t="shared" si="69"/>
        <v>0</v>
      </c>
      <c r="T391">
        <f t="shared" si="70"/>
        <v>0</v>
      </c>
      <c r="U391">
        <f t="shared" si="71"/>
        <v>0</v>
      </c>
    </row>
    <row r="392" spans="1:21">
      <c r="A392" s="375">
        <v>385</v>
      </c>
      <c r="B392" s="68">
        <v>25</v>
      </c>
      <c r="C392">
        <v>1</v>
      </c>
      <c r="D392" s="81">
        <v>31823</v>
      </c>
      <c r="E392" s="2" t="s">
        <v>99</v>
      </c>
      <c r="F392" s="94" t="s">
        <v>0</v>
      </c>
      <c r="G392" s="2" t="s">
        <v>133</v>
      </c>
      <c r="H392" s="107"/>
      <c r="I392" s="2" t="s">
        <v>148</v>
      </c>
      <c r="K392" s="2" t="s">
        <v>103</v>
      </c>
      <c r="L392" t="s">
        <v>0</v>
      </c>
      <c r="M392" s="2" t="s">
        <v>136</v>
      </c>
      <c r="O392">
        <v>5</v>
      </c>
      <c r="P392" s="1" t="s">
        <v>1</v>
      </c>
      <c r="Q392">
        <v>5</v>
      </c>
      <c r="S392">
        <f t="shared" si="69"/>
        <v>0</v>
      </c>
      <c r="T392">
        <f t="shared" si="70"/>
        <v>1</v>
      </c>
      <c r="U392">
        <f t="shared" si="71"/>
        <v>0</v>
      </c>
    </row>
    <row r="393" spans="1:21">
      <c r="A393" s="375">
        <v>386</v>
      </c>
      <c r="B393" s="68">
        <v>25</v>
      </c>
      <c r="C393">
        <v>2</v>
      </c>
      <c r="D393" s="81">
        <v>31823</v>
      </c>
      <c r="E393" s="2" t="s">
        <v>99</v>
      </c>
      <c r="F393" s="94" t="s">
        <v>0</v>
      </c>
      <c r="G393" s="2" t="s">
        <v>133</v>
      </c>
      <c r="H393" s="107"/>
      <c r="I393" s="2" t="s">
        <v>148</v>
      </c>
      <c r="K393" s="2" t="s">
        <v>100</v>
      </c>
      <c r="L393" t="s">
        <v>0</v>
      </c>
      <c r="M393" s="2" t="s">
        <v>137</v>
      </c>
      <c r="O393">
        <v>4</v>
      </c>
      <c r="P393" s="1" t="s">
        <v>1</v>
      </c>
      <c r="Q393">
        <v>4</v>
      </c>
      <c r="S393">
        <f t="shared" ref="S393:S408" si="72">IF(O393&gt;Q393,1,0)</f>
        <v>0</v>
      </c>
      <c r="T393">
        <f t="shared" ref="T393:T408" si="73">IF(ISNUMBER(Q393),IF(O393=Q393,1,0),0)</f>
        <v>1</v>
      </c>
      <c r="U393">
        <f t="shared" ref="U393:U408" si="74">IF(O393&lt;Q393,1,0)</f>
        <v>0</v>
      </c>
    </row>
    <row r="394" spans="1:21">
      <c r="A394" s="375">
        <v>387</v>
      </c>
      <c r="B394" s="68">
        <v>25</v>
      </c>
      <c r="C394">
        <v>3</v>
      </c>
      <c r="D394" s="81">
        <v>31823</v>
      </c>
      <c r="E394" s="2" t="s">
        <v>99</v>
      </c>
      <c r="F394" s="94" t="s">
        <v>0</v>
      </c>
      <c r="G394" s="2" t="s">
        <v>133</v>
      </c>
      <c r="H394" s="107"/>
      <c r="I394" s="2" t="s">
        <v>148</v>
      </c>
      <c r="K394" s="2" t="s">
        <v>102</v>
      </c>
      <c r="L394" t="s">
        <v>0</v>
      </c>
      <c r="M394" s="2" t="s">
        <v>134</v>
      </c>
      <c r="O394">
        <v>4</v>
      </c>
      <c r="P394" s="1" t="s">
        <v>1</v>
      </c>
      <c r="Q394">
        <v>2</v>
      </c>
      <c r="S394">
        <f t="shared" si="72"/>
        <v>1</v>
      </c>
      <c r="T394">
        <f t="shared" si="73"/>
        <v>0</v>
      </c>
      <c r="U394">
        <f t="shared" si="74"/>
        <v>0</v>
      </c>
    </row>
    <row r="395" spans="1:21">
      <c r="A395" s="375">
        <v>388</v>
      </c>
      <c r="B395" s="68">
        <v>25</v>
      </c>
      <c r="C395">
        <v>4</v>
      </c>
      <c r="D395" s="81">
        <v>31823</v>
      </c>
      <c r="E395" s="2" t="s">
        <v>99</v>
      </c>
      <c r="F395" s="94" t="s">
        <v>0</v>
      </c>
      <c r="G395" s="2" t="s">
        <v>133</v>
      </c>
      <c r="H395" s="107"/>
      <c r="I395" s="2" t="s">
        <v>148</v>
      </c>
      <c r="K395" s="2" t="s">
        <v>101</v>
      </c>
      <c r="L395" t="s">
        <v>0</v>
      </c>
      <c r="M395" s="2" t="s">
        <v>135</v>
      </c>
      <c r="O395">
        <v>4</v>
      </c>
      <c r="P395" s="1" t="s">
        <v>1</v>
      </c>
      <c r="Q395">
        <v>4</v>
      </c>
      <c r="S395">
        <f t="shared" si="72"/>
        <v>0</v>
      </c>
      <c r="T395">
        <f t="shared" si="73"/>
        <v>1</v>
      </c>
      <c r="U395">
        <f t="shared" si="74"/>
        <v>0</v>
      </c>
    </row>
    <row r="396" spans="1:21">
      <c r="A396" s="375">
        <v>389</v>
      </c>
      <c r="B396" s="68">
        <v>25</v>
      </c>
      <c r="C396">
        <v>5</v>
      </c>
      <c r="D396" s="81">
        <v>31823</v>
      </c>
      <c r="E396" s="2" t="s">
        <v>99</v>
      </c>
      <c r="F396" s="94" t="s">
        <v>0</v>
      </c>
      <c r="G396" s="2" t="s">
        <v>133</v>
      </c>
      <c r="H396" s="107">
        <v>0</v>
      </c>
      <c r="I396" s="2" t="s">
        <v>148</v>
      </c>
      <c r="K396" s="2" t="s">
        <v>100</v>
      </c>
      <c r="L396" t="s">
        <v>0</v>
      </c>
      <c r="M396" s="2" t="s">
        <v>136</v>
      </c>
      <c r="O396">
        <v>4</v>
      </c>
      <c r="P396" s="1" t="s">
        <v>1</v>
      </c>
      <c r="Q396">
        <v>5</v>
      </c>
      <c r="S396">
        <f t="shared" si="72"/>
        <v>0</v>
      </c>
      <c r="T396">
        <f t="shared" si="73"/>
        <v>0</v>
      </c>
      <c r="U396">
        <f t="shared" si="74"/>
        <v>1</v>
      </c>
    </row>
    <row r="397" spans="1:21">
      <c r="A397" s="375">
        <v>390</v>
      </c>
      <c r="B397" s="68">
        <v>25</v>
      </c>
      <c r="C397">
        <v>6</v>
      </c>
      <c r="D397" s="81">
        <v>31823</v>
      </c>
      <c r="E397" s="2" t="s">
        <v>99</v>
      </c>
      <c r="F397" s="94" t="s">
        <v>0</v>
      </c>
      <c r="G397" s="2" t="s">
        <v>133</v>
      </c>
      <c r="H397" s="107"/>
      <c r="I397" s="2" t="s">
        <v>148</v>
      </c>
      <c r="K397" s="2" t="s">
        <v>102</v>
      </c>
      <c r="L397" t="s">
        <v>0</v>
      </c>
      <c r="M397" s="2" t="s">
        <v>137</v>
      </c>
      <c r="O397">
        <v>8</v>
      </c>
      <c r="P397" s="1" t="s">
        <v>1</v>
      </c>
      <c r="Q397">
        <v>3</v>
      </c>
      <c r="S397">
        <f t="shared" si="72"/>
        <v>1</v>
      </c>
      <c r="T397">
        <f t="shared" si="73"/>
        <v>0</v>
      </c>
      <c r="U397">
        <f t="shared" si="74"/>
        <v>0</v>
      </c>
    </row>
    <row r="398" spans="1:21">
      <c r="A398" s="375">
        <v>391</v>
      </c>
      <c r="B398" s="68">
        <v>25</v>
      </c>
      <c r="C398">
        <v>7</v>
      </c>
      <c r="D398" s="81">
        <v>31823</v>
      </c>
      <c r="E398" s="2" t="s">
        <v>99</v>
      </c>
      <c r="F398" s="94" t="s">
        <v>0</v>
      </c>
      <c r="G398" s="2" t="s">
        <v>133</v>
      </c>
      <c r="H398" s="107"/>
      <c r="I398" s="2" t="s">
        <v>148</v>
      </c>
      <c r="K398" s="2" t="s">
        <v>101</v>
      </c>
      <c r="L398" t="s">
        <v>0</v>
      </c>
      <c r="M398" s="2" t="s">
        <v>134</v>
      </c>
      <c r="O398">
        <v>4</v>
      </c>
      <c r="P398" s="1" t="s">
        <v>1</v>
      </c>
      <c r="Q398">
        <v>2</v>
      </c>
      <c r="S398">
        <f t="shared" si="72"/>
        <v>1</v>
      </c>
      <c r="T398">
        <f t="shared" si="73"/>
        <v>0</v>
      </c>
      <c r="U398">
        <f t="shared" si="74"/>
        <v>0</v>
      </c>
    </row>
    <row r="399" spans="1:21">
      <c r="A399" s="375">
        <v>392</v>
      </c>
      <c r="B399" s="68">
        <v>25</v>
      </c>
      <c r="C399">
        <v>8</v>
      </c>
      <c r="D399" s="81">
        <v>31823</v>
      </c>
      <c r="E399" s="2" t="s">
        <v>99</v>
      </c>
      <c r="F399" s="94" t="s">
        <v>0</v>
      </c>
      <c r="G399" s="2" t="s">
        <v>133</v>
      </c>
      <c r="H399" s="107">
        <v>0</v>
      </c>
      <c r="I399" s="2" t="s">
        <v>148</v>
      </c>
      <c r="K399" s="2" t="s">
        <v>103</v>
      </c>
      <c r="L399" t="s">
        <v>0</v>
      </c>
      <c r="M399" s="2" t="s">
        <v>135</v>
      </c>
      <c r="O399">
        <v>3</v>
      </c>
      <c r="P399" s="1" t="s">
        <v>1</v>
      </c>
      <c r="Q399">
        <v>6</v>
      </c>
      <c r="S399">
        <f t="shared" si="72"/>
        <v>0</v>
      </c>
      <c r="T399">
        <f t="shared" si="73"/>
        <v>0</v>
      </c>
      <c r="U399">
        <f t="shared" si="74"/>
        <v>1</v>
      </c>
    </row>
    <row r="400" spans="1:21">
      <c r="A400" s="375">
        <v>393</v>
      </c>
      <c r="B400" s="68">
        <v>25</v>
      </c>
      <c r="C400">
        <v>9</v>
      </c>
      <c r="D400" s="81">
        <v>31823</v>
      </c>
      <c r="E400" s="2" t="s">
        <v>99</v>
      </c>
      <c r="F400" s="94" t="s">
        <v>0</v>
      </c>
      <c r="G400" s="2" t="s">
        <v>133</v>
      </c>
      <c r="H400" s="107"/>
      <c r="I400" s="2" t="s">
        <v>148</v>
      </c>
      <c r="K400" s="2" t="s">
        <v>101</v>
      </c>
      <c r="L400" t="s">
        <v>0</v>
      </c>
      <c r="M400" s="2" t="s">
        <v>137</v>
      </c>
      <c r="O400">
        <v>6</v>
      </c>
      <c r="P400" s="1" t="s">
        <v>1</v>
      </c>
      <c r="Q400">
        <v>3</v>
      </c>
      <c r="S400">
        <f t="shared" si="72"/>
        <v>1</v>
      </c>
      <c r="T400">
        <f t="shared" si="73"/>
        <v>0</v>
      </c>
      <c r="U400">
        <f t="shared" si="74"/>
        <v>0</v>
      </c>
    </row>
    <row r="401" spans="1:21">
      <c r="A401" s="375">
        <v>394</v>
      </c>
      <c r="B401" s="68">
        <v>25</v>
      </c>
      <c r="C401">
        <v>10</v>
      </c>
      <c r="D401" s="81">
        <v>31823</v>
      </c>
      <c r="E401" s="2" t="s">
        <v>99</v>
      </c>
      <c r="F401" s="94" t="s">
        <v>0</v>
      </c>
      <c r="G401" s="2" t="s">
        <v>133</v>
      </c>
      <c r="H401" s="107">
        <v>0</v>
      </c>
      <c r="I401" s="2" t="s">
        <v>148</v>
      </c>
      <c r="K401" s="2" t="s">
        <v>102</v>
      </c>
      <c r="L401" t="s">
        <v>0</v>
      </c>
      <c r="M401" s="2" t="s">
        <v>136</v>
      </c>
      <c r="O401">
        <v>3</v>
      </c>
      <c r="P401" s="1" t="s">
        <v>1</v>
      </c>
      <c r="Q401">
        <v>6</v>
      </c>
      <c r="S401">
        <f t="shared" si="72"/>
        <v>0</v>
      </c>
      <c r="T401">
        <f t="shared" si="73"/>
        <v>0</v>
      </c>
      <c r="U401">
        <f t="shared" si="74"/>
        <v>1</v>
      </c>
    </row>
    <row r="402" spans="1:21">
      <c r="A402" s="375">
        <v>395</v>
      </c>
      <c r="B402" s="68">
        <v>25</v>
      </c>
      <c r="C402">
        <v>11</v>
      </c>
      <c r="D402" s="81">
        <v>31823</v>
      </c>
      <c r="E402" s="2" t="s">
        <v>99</v>
      </c>
      <c r="F402" s="94" t="s">
        <v>0</v>
      </c>
      <c r="G402" s="2" t="s">
        <v>133</v>
      </c>
      <c r="H402" s="107"/>
      <c r="I402" s="2" t="s">
        <v>148</v>
      </c>
      <c r="K402" s="2" t="s">
        <v>100</v>
      </c>
      <c r="L402" t="s">
        <v>0</v>
      </c>
      <c r="M402" s="2" t="s">
        <v>135</v>
      </c>
      <c r="O402">
        <v>3</v>
      </c>
      <c r="P402" s="1" t="s">
        <v>1</v>
      </c>
      <c r="Q402">
        <v>0</v>
      </c>
      <c r="S402">
        <f t="shared" si="72"/>
        <v>1</v>
      </c>
      <c r="T402">
        <f t="shared" si="73"/>
        <v>0</v>
      </c>
      <c r="U402">
        <f t="shared" si="74"/>
        <v>0</v>
      </c>
    </row>
    <row r="403" spans="1:21">
      <c r="A403" s="375">
        <v>396</v>
      </c>
      <c r="B403" s="68">
        <v>25</v>
      </c>
      <c r="C403">
        <v>12</v>
      </c>
      <c r="D403" s="81">
        <v>31823</v>
      </c>
      <c r="E403" s="2" t="s">
        <v>99</v>
      </c>
      <c r="F403" s="94" t="s">
        <v>0</v>
      </c>
      <c r="G403" s="2" t="s">
        <v>133</v>
      </c>
      <c r="H403" s="107">
        <v>0</v>
      </c>
      <c r="I403" s="2" t="s">
        <v>148</v>
      </c>
      <c r="K403" s="2" t="s">
        <v>103</v>
      </c>
      <c r="L403" t="s">
        <v>0</v>
      </c>
      <c r="M403" s="2" t="s">
        <v>134</v>
      </c>
      <c r="O403">
        <v>4</v>
      </c>
      <c r="P403" s="1" t="s">
        <v>1</v>
      </c>
      <c r="Q403">
        <v>5</v>
      </c>
      <c r="S403">
        <f t="shared" si="72"/>
        <v>0</v>
      </c>
      <c r="T403">
        <f t="shared" si="73"/>
        <v>0</v>
      </c>
      <c r="U403">
        <f t="shared" si="74"/>
        <v>1</v>
      </c>
    </row>
    <row r="404" spans="1:21">
      <c r="A404" s="375">
        <v>397</v>
      </c>
      <c r="B404" s="68">
        <v>25</v>
      </c>
      <c r="C404">
        <v>13</v>
      </c>
      <c r="D404" s="81">
        <v>31823</v>
      </c>
      <c r="E404" s="2" t="s">
        <v>99</v>
      </c>
      <c r="F404" s="94" t="s">
        <v>0</v>
      </c>
      <c r="G404" s="2" t="s">
        <v>133</v>
      </c>
      <c r="H404" s="107"/>
      <c r="I404" s="2" t="s">
        <v>148</v>
      </c>
      <c r="K404" s="2" t="s">
        <v>103</v>
      </c>
      <c r="L404" t="s">
        <v>0</v>
      </c>
      <c r="M404" s="2" t="s">
        <v>137</v>
      </c>
      <c r="O404">
        <v>3</v>
      </c>
      <c r="P404" s="1" t="s">
        <v>1</v>
      </c>
      <c r="Q404">
        <v>3</v>
      </c>
      <c r="S404">
        <f t="shared" si="72"/>
        <v>0</v>
      </c>
      <c r="T404">
        <f t="shared" si="73"/>
        <v>1</v>
      </c>
      <c r="U404">
        <f t="shared" si="74"/>
        <v>0</v>
      </c>
    </row>
    <row r="405" spans="1:21">
      <c r="A405" s="375">
        <v>398</v>
      </c>
      <c r="B405" s="68">
        <v>25</v>
      </c>
      <c r="C405">
        <v>14</v>
      </c>
      <c r="D405" s="81">
        <v>31823</v>
      </c>
      <c r="E405" s="2" t="s">
        <v>99</v>
      </c>
      <c r="F405" s="94" t="s">
        <v>0</v>
      </c>
      <c r="G405" s="2" t="s">
        <v>133</v>
      </c>
      <c r="H405" s="107"/>
      <c r="I405" s="2" t="s">
        <v>148</v>
      </c>
      <c r="K405" s="2" t="s">
        <v>101</v>
      </c>
      <c r="L405" t="s">
        <v>0</v>
      </c>
      <c r="M405" s="2" t="s">
        <v>136</v>
      </c>
      <c r="O405">
        <v>3</v>
      </c>
      <c r="P405" s="1" t="s">
        <v>1</v>
      </c>
      <c r="Q405">
        <v>3</v>
      </c>
      <c r="S405">
        <f t="shared" si="72"/>
        <v>0</v>
      </c>
      <c r="T405">
        <f t="shared" si="73"/>
        <v>1</v>
      </c>
      <c r="U405">
        <f t="shared" si="74"/>
        <v>0</v>
      </c>
    </row>
    <row r="406" spans="1:21">
      <c r="A406" s="375">
        <v>399</v>
      </c>
      <c r="B406" s="68">
        <v>25</v>
      </c>
      <c r="C406">
        <v>15</v>
      </c>
      <c r="D406" s="81">
        <v>31823</v>
      </c>
      <c r="E406" s="2" t="s">
        <v>99</v>
      </c>
      <c r="F406" s="94" t="s">
        <v>0</v>
      </c>
      <c r="G406" s="2" t="s">
        <v>133</v>
      </c>
      <c r="H406" s="107"/>
      <c r="I406" s="2" t="s">
        <v>148</v>
      </c>
      <c r="K406" s="2" t="s">
        <v>102</v>
      </c>
      <c r="L406" t="s">
        <v>0</v>
      </c>
      <c r="M406" s="2" t="s">
        <v>135</v>
      </c>
      <c r="O406">
        <v>7</v>
      </c>
      <c r="P406" s="1" t="s">
        <v>1</v>
      </c>
      <c r="Q406">
        <v>4</v>
      </c>
      <c r="S406">
        <f t="shared" si="72"/>
        <v>1</v>
      </c>
      <c r="T406">
        <f t="shared" si="73"/>
        <v>0</v>
      </c>
      <c r="U406">
        <f t="shared" si="74"/>
        <v>0</v>
      </c>
    </row>
    <row r="407" spans="1:21">
      <c r="A407" s="375">
        <v>400</v>
      </c>
      <c r="B407" s="68">
        <v>25</v>
      </c>
      <c r="C407">
        <v>16</v>
      </c>
      <c r="D407" s="81">
        <v>31823</v>
      </c>
      <c r="E407" s="2" t="s">
        <v>99</v>
      </c>
      <c r="F407" s="94" t="s">
        <v>0</v>
      </c>
      <c r="G407" s="2" t="s">
        <v>133</v>
      </c>
      <c r="H407" s="107"/>
      <c r="I407" s="2" t="s">
        <v>148</v>
      </c>
      <c r="K407" s="2" t="s">
        <v>100</v>
      </c>
      <c r="L407" t="s">
        <v>0</v>
      </c>
      <c r="M407" s="2" t="s">
        <v>134</v>
      </c>
      <c r="O407">
        <v>3</v>
      </c>
      <c r="P407" s="1" t="s">
        <v>1</v>
      </c>
      <c r="Q407">
        <v>3</v>
      </c>
      <c r="S407">
        <f t="shared" si="72"/>
        <v>0</v>
      </c>
      <c r="T407">
        <f t="shared" si="73"/>
        <v>1</v>
      </c>
      <c r="U407">
        <f t="shared" si="74"/>
        <v>0</v>
      </c>
    </row>
    <row r="408" spans="1:21">
      <c r="A408" s="375">
        <v>401</v>
      </c>
      <c r="B408" s="68">
        <v>26</v>
      </c>
      <c r="C408">
        <v>1</v>
      </c>
      <c r="D408" s="81">
        <v>31851</v>
      </c>
      <c r="E408" s="2" t="s">
        <v>86</v>
      </c>
      <c r="F408" s="94" t="s">
        <v>0</v>
      </c>
      <c r="G408" s="2" t="s">
        <v>146</v>
      </c>
      <c r="H408" s="107"/>
      <c r="I408" s="2" t="s">
        <v>148</v>
      </c>
      <c r="K408" s="2" t="s">
        <v>89</v>
      </c>
      <c r="L408" t="s">
        <v>0</v>
      </c>
      <c r="M408" s="2" t="s">
        <v>140</v>
      </c>
      <c r="O408">
        <v>4</v>
      </c>
      <c r="P408" s="1" t="s">
        <v>1</v>
      </c>
      <c r="Q408">
        <v>1</v>
      </c>
      <c r="S408">
        <f t="shared" si="72"/>
        <v>1</v>
      </c>
      <c r="T408">
        <f t="shared" si="73"/>
        <v>0</v>
      </c>
      <c r="U408">
        <f t="shared" si="74"/>
        <v>0</v>
      </c>
    </row>
    <row r="409" spans="1:21">
      <c r="A409" s="375">
        <v>402</v>
      </c>
      <c r="B409" s="68">
        <v>26</v>
      </c>
      <c r="C409">
        <v>2</v>
      </c>
      <c r="D409" s="81">
        <v>31851</v>
      </c>
      <c r="E409" s="2" t="s">
        <v>86</v>
      </c>
      <c r="F409" s="94" t="s">
        <v>0</v>
      </c>
      <c r="G409" s="2" t="s">
        <v>146</v>
      </c>
      <c r="H409" s="107">
        <v>0</v>
      </c>
      <c r="I409" s="2" t="s">
        <v>148</v>
      </c>
      <c r="K409" s="2" t="s">
        <v>88</v>
      </c>
      <c r="L409" t="s">
        <v>0</v>
      </c>
      <c r="M409" s="2" t="s">
        <v>141</v>
      </c>
      <c r="O409">
        <v>1</v>
      </c>
      <c r="P409" s="1" t="s">
        <v>1</v>
      </c>
      <c r="Q409">
        <v>5</v>
      </c>
      <c r="S409">
        <f t="shared" ref="S409:S424" si="75">IF(O409&gt;Q409,1,0)</f>
        <v>0</v>
      </c>
      <c r="T409">
        <f t="shared" ref="T409:T424" si="76">IF(ISNUMBER(Q409),IF(O409=Q409,1,0),0)</f>
        <v>0</v>
      </c>
      <c r="U409">
        <f t="shared" ref="U409:U424" si="77">IF(O409&lt;Q409,1,0)</f>
        <v>1</v>
      </c>
    </row>
    <row r="410" spans="1:21">
      <c r="A410" s="375">
        <v>403</v>
      </c>
      <c r="B410" s="68">
        <v>26</v>
      </c>
      <c r="C410">
        <v>3</v>
      </c>
      <c r="D410" s="81">
        <v>31851</v>
      </c>
      <c r="E410" s="2" t="s">
        <v>86</v>
      </c>
      <c r="F410" s="94" t="s">
        <v>0</v>
      </c>
      <c r="G410" s="2" t="s">
        <v>146</v>
      </c>
      <c r="H410" s="107"/>
      <c r="I410" s="2" t="s">
        <v>148</v>
      </c>
      <c r="K410" s="2" t="s">
        <v>98</v>
      </c>
      <c r="L410" t="s">
        <v>0</v>
      </c>
      <c r="M410" s="2" t="s">
        <v>142</v>
      </c>
      <c r="O410">
        <v>4</v>
      </c>
      <c r="P410" s="1" t="s">
        <v>1</v>
      </c>
      <c r="Q410">
        <v>3</v>
      </c>
      <c r="S410">
        <f t="shared" si="75"/>
        <v>1</v>
      </c>
      <c r="T410">
        <f t="shared" si="76"/>
        <v>0</v>
      </c>
      <c r="U410">
        <f t="shared" si="77"/>
        <v>0</v>
      </c>
    </row>
    <row r="411" spans="1:21">
      <c r="A411" s="375">
        <v>404</v>
      </c>
      <c r="B411" s="68">
        <v>26</v>
      </c>
      <c r="C411">
        <v>4</v>
      </c>
      <c r="D411" s="81">
        <v>31851</v>
      </c>
      <c r="E411" s="2" t="s">
        <v>86</v>
      </c>
      <c r="F411" s="94" t="s">
        <v>0</v>
      </c>
      <c r="G411" s="2" t="s">
        <v>146</v>
      </c>
      <c r="H411" s="107"/>
      <c r="I411" s="2" t="s">
        <v>148</v>
      </c>
      <c r="K411" s="2" t="s">
        <v>87</v>
      </c>
      <c r="L411" t="s">
        <v>0</v>
      </c>
      <c r="M411" s="2" t="s">
        <v>144</v>
      </c>
      <c r="O411">
        <v>4</v>
      </c>
      <c r="P411" s="1" t="s">
        <v>1</v>
      </c>
      <c r="Q411">
        <v>3</v>
      </c>
      <c r="S411">
        <f t="shared" si="75"/>
        <v>1</v>
      </c>
      <c r="T411">
        <f t="shared" si="76"/>
        <v>0</v>
      </c>
      <c r="U411">
        <f t="shared" si="77"/>
        <v>0</v>
      </c>
    </row>
    <row r="412" spans="1:21">
      <c r="A412" s="375">
        <v>405</v>
      </c>
      <c r="B412" s="68">
        <v>26</v>
      </c>
      <c r="C412">
        <v>5</v>
      </c>
      <c r="D412" s="81">
        <v>31851</v>
      </c>
      <c r="E412" s="2" t="s">
        <v>86</v>
      </c>
      <c r="F412" s="94" t="s">
        <v>0</v>
      </c>
      <c r="G412" s="2" t="s">
        <v>146</v>
      </c>
      <c r="H412" s="107">
        <v>0</v>
      </c>
      <c r="I412" s="2" t="s">
        <v>148</v>
      </c>
      <c r="K412" s="2" t="s">
        <v>88</v>
      </c>
      <c r="L412" t="s">
        <v>0</v>
      </c>
      <c r="M412" s="2" t="s">
        <v>140</v>
      </c>
      <c r="O412">
        <v>0</v>
      </c>
      <c r="P412" s="1" t="s">
        <v>1</v>
      </c>
      <c r="Q412">
        <v>1</v>
      </c>
      <c r="S412">
        <f t="shared" si="75"/>
        <v>0</v>
      </c>
      <c r="T412">
        <f t="shared" si="76"/>
        <v>0</v>
      </c>
      <c r="U412">
        <f t="shared" si="77"/>
        <v>1</v>
      </c>
    </row>
    <row r="413" spans="1:21">
      <c r="A413" s="375">
        <v>406</v>
      </c>
      <c r="B413" s="68">
        <v>26</v>
      </c>
      <c r="C413">
        <v>6</v>
      </c>
      <c r="D413" s="81">
        <v>31851</v>
      </c>
      <c r="E413" s="2" t="s">
        <v>86</v>
      </c>
      <c r="F413" s="94" t="s">
        <v>0</v>
      </c>
      <c r="G413" s="2" t="s">
        <v>146</v>
      </c>
      <c r="H413" s="107"/>
      <c r="I413" s="2" t="s">
        <v>148</v>
      </c>
      <c r="K413" s="2" t="s">
        <v>98</v>
      </c>
      <c r="L413" t="s">
        <v>0</v>
      </c>
      <c r="M413" s="2" t="s">
        <v>141</v>
      </c>
      <c r="O413">
        <v>5</v>
      </c>
      <c r="P413" s="1" t="s">
        <v>1</v>
      </c>
      <c r="Q413">
        <v>5</v>
      </c>
      <c r="S413">
        <f t="shared" si="75"/>
        <v>0</v>
      </c>
      <c r="T413">
        <f t="shared" si="76"/>
        <v>1</v>
      </c>
      <c r="U413">
        <f t="shared" si="77"/>
        <v>0</v>
      </c>
    </row>
    <row r="414" spans="1:21">
      <c r="A414" s="375">
        <v>407</v>
      </c>
      <c r="B414" s="68">
        <v>26</v>
      </c>
      <c r="C414">
        <v>7</v>
      </c>
      <c r="D414" s="81">
        <v>31851</v>
      </c>
      <c r="E414" s="2" t="s">
        <v>86</v>
      </c>
      <c r="F414" s="94" t="s">
        <v>0</v>
      </c>
      <c r="G414" s="2" t="s">
        <v>146</v>
      </c>
      <c r="H414" s="107"/>
      <c r="I414" s="2" t="s">
        <v>148</v>
      </c>
      <c r="K414" s="2" t="s">
        <v>87</v>
      </c>
      <c r="L414" t="s">
        <v>0</v>
      </c>
      <c r="M414" s="2" t="s">
        <v>142</v>
      </c>
      <c r="O414">
        <v>6</v>
      </c>
      <c r="P414" s="1" t="s">
        <v>1</v>
      </c>
      <c r="Q414">
        <v>3</v>
      </c>
      <c r="S414">
        <f t="shared" si="75"/>
        <v>1</v>
      </c>
      <c r="T414">
        <f t="shared" si="76"/>
        <v>0</v>
      </c>
      <c r="U414">
        <f t="shared" si="77"/>
        <v>0</v>
      </c>
    </row>
    <row r="415" spans="1:21">
      <c r="A415" s="375">
        <v>408</v>
      </c>
      <c r="B415" s="68">
        <v>26</v>
      </c>
      <c r="C415">
        <v>8</v>
      </c>
      <c r="D415" s="81">
        <v>31851</v>
      </c>
      <c r="E415" s="2" t="s">
        <v>86</v>
      </c>
      <c r="F415" s="94" t="s">
        <v>0</v>
      </c>
      <c r="G415" s="2" t="s">
        <v>146</v>
      </c>
      <c r="H415" s="107">
        <v>0</v>
      </c>
      <c r="I415" s="2" t="s">
        <v>148</v>
      </c>
      <c r="K415" s="2" t="s">
        <v>89</v>
      </c>
      <c r="L415" t="s">
        <v>0</v>
      </c>
      <c r="M415" s="2" t="s">
        <v>144</v>
      </c>
      <c r="O415">
        <v>0</v>
      </c>
      <c r="P415" s="1" t="s">
        <v>1</v>
      </c>
      <c r="Q415">
        <v>4</v>
      </c>
      <c r="S415">
        <f t="shared" si="75"/>
        <v>0</v>
      </c>
      <c r="T415">
        <f t="shared" si="76"/>
        <v>0</v>
      </c>
      <c r="U415">
        <f t="shared" si="77"/>
        <v>1</v>
      </c>
    </row>
    <row r="416" spans="1:21">
      <c r="A416" s="375">
        <v>409</v>
      </c>
      <c r="B416" s="68">
        <v>26</v>
      </c>
      <c r="C416">
        <v>9</v>
      </c>
      <c r="D416" s="81">
        <v>31851</v>
      </c>
      <c r="E416" s="2" t="s">
        <v>86</v>
      </c>
      <c r="F416" s="94" t="s">
        <v>0</v>
      </c>
      <c r="G416" s="2" t="s">
        <v>146</v>
      </c>
      <c r="H416" s="107"/>
      <c r="I416" s="2" t="s">
        <v>148</v>
      </c>
      <c r="K416" s="2" t="s">
        <v>87</v>
      </c>
      <c r="L416" t="s">
        <v>0</v>
      </c>
      <c r="M416" s="2" t="s">
        <v>141</v>
      </c>
      <c r="O416">
        <v>3</v>
      </c>
      <c r="P416" s="1" t="s">
        <v>1</v>
      </c>
      <c r="Q416">
        <v>2</v>
      </c>
      <c r="S416">
        <f t="shared" si="75"/>
        <v>1</v>
      </c>
      <c r="T416">
        <f t="shared" si="76"/>
        <v>0</v>
      </c>
      <c r="U416">
        <f t="shared" si="77"/>
        <v>0</v>
      </c>
    </row>
    <row r="417" spans="1:21">
      <c r="A417" s="375">
        <v>410</v>
      </c>
      <c r="B417" s="68">
        <v>26</v>
      </c>
      <c r="C417">
        <v>10</v>
      </c>
      <c r="D417" s="81">
        <v>31851</v>
      </c>
      <c r="E417" s="2" t="s">
        <v>86</v>
      </c>
      <c r="F417" s="94" t="s">
        <v>0</v>
      </c>
      <c r="G417" s="2" t="s">
        <v>146</v>
      </c>
      <c r="H417" s="107"/>
      <c r="I417" s="2" t="s">
        <v>148</v>
      </c>
      <c r="K417" s="2" t="s">
        <v>98</v>
      </c>
      <c r="L417" t="s">
        <v>0</v>
      </c>
      <c r="M417" s="2" t="s">
        <v>140</v>
      </c>
      <c r="O417">
        <v>5</v>
      </c>
      <c r="P417" s="1" t="s">
        <v>1</v>
      </c>
      <c r="Q417">
        <v>0</v>
      </c>
      <c r="S417">
        <f t="shared" si="75"/>
        <v>1</v>
      </c>
      <c r="T417">
        <f t="shared" si="76"/>
        <v>0</v>
      </c>
      <c r="U417">
        <f t="shared" si="77"/>
        <v>0</v>
      </c>
    </row>
    <row r="418" spans="1:21">
      <c r="A418" s="375">
        <v>411</v>
      </c>
      <c r="B418" s="68">
        <v>26</v>
      </c>
      <c r="C418">
        <v>11</v>
      </c>
      <c r="D418" s="81">
        <v>31851</v>
      </c>
      <c r="E418" s="2" t="s">
        <v>86</v>
      </c>
      <c r="F418" s="94" t="s">
        <v>0</v>
      </c>
      <c r="G418" s="2" t="s">
        <v>146</v>
      </c>
      <c r="H418" s="107"/>
      <c r="I418" s="2" t="s">
        <v>148</v>
      </c>
      <c r="K418" s="2" t="s">
        <v>88</v>
      </c>
      <c r="L418" t="s">
        <v>0</v>
      </c>
      <c r="M418" s="2" t="s">
        <v>144</v>
      </c>
      <c r="O418">
        <v>8</v>
      </c>
      <c r="P418" s="1" t="s">
        <v>1</v>
      </c>
      <c r="Q418">
        <v>2</v>
      </c>
      <c r="S418">
        <f t="shared" si="75"/>
        <v>1</v>
      </c>
      <c r="T418">
        <f t="shared" si="76"/>
        <v>0</v>
      </c>
      <c r="U418">
        <f t="shared" si="77"/>
        <v>0</v>
      </c>
    </row>
    <row r="419" spans="1:21">
      <c r="A419" s="375">
        <v>412</v>
      </c>
      <c r="B419" s="68">
        <v>26</v>
      </c>
      <c r="C419">
        <v>12</v>
      </c>
      <c r="D419" s="81">
        <v>31851</v>
      </c>
      <c r="E419" s="2" t="s">
        <v>86</v>
      </c>
      <c r="F419" s="94" t="s">
        <v>0</v>
      </c>
      <c r="G419" s="2" t="s">
        <v>146</v>
      </c>
      <c r="H419" s="107"/>
      <c r="I419" s="2" t="s">
        <v>148</v>
      </c>
      <c r="K419" s="2" t="s">
        <v>89</v>
      </c>
      <c r="L419" t="s">
        <v>0</v>
      </c>
      <c r="M419" s="2" t="s">
        <v>142</v>
      </c>
      <c r="O419">
        <v>4</v>
      </c>
      <c r="P419" s="1" t="s">
        <v>1</v>
      </c>
      <c r="Q419">
        <v>3</v>
      </c>
      <c r="S419">
        <f t="shared" si="75"/>
        <v>1</v>
      </c>
      <c r="T419">
        <f t="shared" si="76"/>
        <v>0</v>
      </c>
      <c r="U419">
        <f t="shared" si="77"/>
        <v>0</v>
      </c>
    </row>
    <row r="420" spans="1:21">
      <c r="A420" s="375">
        <v>413</v>
      </c>
      <c r="B420" s="68">
        <v>26</v>
      </c>
      <c r="C420">
        <v>13</v>
      </c>
      <c r="D420" s="81">
        <v>31851</v>
      </c>
      <c r="E420" s="2" t="s">
        <v>86</v>
      </c>
      <c r="F420" s="94" t="s">
        <v>0</v>
      </c>
      <c r="G420" s="2" t="s">
        <v>146</v>
      </c>
      <c r="H420" s="107"/>
      <c r="I420" s="2" t="s">
        <v>148</v>
      </c>
      <c r="K420" s="2" t="s">
        <v>89</v>
      </c>
      <c r="L420" t="s">
        <v>0</v>
      </c>
      <c r="M420" s="2" t="s">
        <v>141</v>
      </c>
      <c r="O420">
        <v>3</v>
      </c>
      <c r="P420" s="1" t="s">
        <v>1</v>
      </c>
      <c r="Q420">
        <v>3</v>
      </c>
      <c r="S420">
        <f t="shared" si="75"/>
        <v>0</v>
      </c>
      <c r="T420">
        <f t="shared" si="76"/>
        <v>1</v>
      </c>
      <c r="U420">
        <f t="shared" si="77"/>
        <v>0</v>
      </c>
    </row>
    <row r="421" spans="1:21">
      <c r="A421" s="375">
        <v>414</v>
      </c>
      <c r="B421" s="68">
        <v>26</v>
      </c>
      <c r="C421">
        <v>14</v>
      </c>
      <c r="D421" s="81">
        <v>31851</v>
      </c>
      <c r="E421" s="2" t="s">
        <v>86</v>
      </c>
      <c r="F421" s="94" t="s">
        <v>0</v>
      </c>
      <c r="G421" s="2" t="s">
        <v>146</v>
      </c>
      <c r="H421" s="107"/>
      <c r="I421" s="2" t="s">
        <v>148</v>
      </c>
      <c r="K421" s="2" t="s">
        <v>87</v>
      </c>
      <c r="L421" t="s">
        <v>0</v>
      </c>
      <c r="M421" s="2" t="s">
        <v>140</v>
      </c>
      <c r="O421">
        <v>5</v>
      </c>
      <c r="P421" s="1" t="s">
        <v>1</v>
      </c>
      <c r="Q421">
        <v>1</v>
      </c>
      <c r="S421">
        <f t="shared" si="75"/>
        <v>1</v>
      </c>
      <c r="T421">
        <f t="shared" si="76"/>
        <v>0</v>
      </c>
      <c r="U421">
        <f t="shared" si="77"/>
        <v>0</v>
      </c>
    </row>
    <row r="422" spans="1:21">
      <c r="A422" s="375">
        <v>415</v>
      </c>
      <c r="B422" s="68">
        <v>26</v>
      </c>
      <c r="C422">
        <v>15</v>
      </c>
      <c r="D422" s="81">
        <v>31851</v>
      </c>
      <c r="E422" s="2" t="s">
        <v>86</v>
      </c>
      <c r="F422" s="94" t="s">
        <v>0</v>
      </c>
      <c r="G422" s="2" t="s">
        <v>146</v>
      </c>
      <c r="H422" s="107"/>
      <c r="I422" s="2" t="s">
        <v>148</v>
      </c>
      <c r="K422" s="2" t="s">
        <v>98</v>
      </c>
      <c r="L422" t="s">
        <v>0</v>
      </c>
      <c r="M422" s="2" t="s">
        <v>144</v>
      </c>
      <c r="O422">
        <v>8</v>
      </c>
      <c r="P422" s="1" t="s">
        <v>1</v>
      </c>
      <c r="Q422">
        <v>0</v>
      </c>
      <c r="S422">
        <f t="shared" si="75"/>
        <v>1</v>
      </c>
      <c r="T422">
        <f t="shared" si="76"/>
        <v>0</v>
      </c>
      <c r="U422">
        <f t="shared" si="77"/>
        <v>0</v>
      </c>
    </row>
    <row r="423" spans="1:21">
      <c r="A423" s="375">
        <v>416</v>
      </c>
      <c r="B423" s="68">
        <v>26</v>
      </c>
      <c r="C423">
        <v>16</v>
      </c>
      <c r="D423" s="81">
        <v>31851</v>
      </c>
      <c r="E423" s="2" t="s">
        <v>86</v>
      </c>
      <c r="F423" s="94" t="s">
        <v>0</v>
      </c>
      <c r="G423" s="2" t="s">
        <v>146</v>
      </c>
      <c r="H423" s="107"/>
      <c r="I423" s="2" t="s">
        <v>148</v>
      </c>
      <c r="K423" s="2" t="s">
        <v>88</v>
      </c>
      <c r="L423" t="s">
        <v>0</v>
      </c>
      <c r="M423" s="2" t="s">
        <v>142</v>
      </c>
      <c r="O423">
        <v>7</v>
      </c>
      <c r="P423" s="1" t="s">
        <v>1</v>
      </c>
      <c r="Q423">
        <v>6</v>
      </c>
      <c r="S423">
        <f t="shared" si="75"/>
        <v>1</v>
      </c>
      <c r="T423">
        <f t="shared" si="76"/>
        <v>0</v>
      </c>
      <c r="U423">
        <f t="shared" si="77"/>
        <v>0</v>
      </c>
    </row>
    <row r="424" spans="1:21">
      <c r="A424" s="375">
        <v>417</v>
      </c>
      <c r="B424" s="68">
        <v>27</v>
      </c>
      <c r="C424">
        <v>1</v>
      </c>
      <c r="D424" s="81">
        <v>31851</v>
      </c>
      <c r="E424" s="2" t="s">
        <v>86</v>
      </c>
      <c r="F424" s="94" t="s">
        <v>0</v>
      </c>
      <c r="G424" s="2" t="s">
        <v>133</v>
      </c>
      <c r="H424" s="107">
        <v>0</v>
      </c>
      <c r="I424" s="2" t="s">
        <v>148</v>
      </c>
      <c r="K424" s="2" t="s">
        <v>89</v>
      </c>
      <c r="L424" t="s">
        <v>0</v>
      </c>
      <c r="M424" s="2" t="s">
        <v>135</v>
      </c>
      <c r="O424">
        <v>2</v>
      </c>
      <c r="P424" s="1" t="s">
        <v>1</v>
      </c>
      <c r="Q424">
        <v>3</v>
      </c>
      <c r="S424">
        <f t="shared" si="75"/>
        <v>0</v>
      </c>
      <c r="T424">
        <f t="shared" si="76"/>
        <v>0</v>
      </c>
      <c r="U424">
        <f t="shared" si="77"/>
        <v>1</v>
      </c>
    </row>
    <row r="425" spans="1:21">
      <c r="A425" s="375">
        <v>418</v>
      </c>
      <c r="B425" s="68">
        <v>27</v>
      </c>
      <c r="C425">
        <v>2</v>
      </c>
      <c r="D425" s="81">
        <v>31851</v>
      </c>
      <c r="E425" s="2" t="s">
        <v>86</v>
      </c>
      <c r="F425" s="94" t="s">
        <v>0</v>
      </c>
      <c r="G425" s="2" t="s">
        <v>133</v>
      </c>
      <c r="H425" s="107"/>
      <c r="I425" s="2" t="s">
        <v>148</v>
      </c>
      <c r="K425" s="2" t="s">
        <v>88</v>
      </c>
      <c r="L425" t="s">
        <v>0</v>
      </c>
      <c r="M425" s="2" t="s">
        <v>137</v>
      </c>
      <c r="O425">
        <v>3</v>
      </c>
      <c r="P425" s="1" t="s">
        <v>1</v>
      </c>
      <c r="Q425">
        <v>2</v>
      </c>
      <c r="S425">
        <f t="shared" ref="S425:S440" si="78">IF(O425&gt;Q425,1,0)</f>
        <v>1</v>
      </c>
      <c r="T425">
        <f t="shared" ref="T425:T440" si="79">IF(ISNUMBER(Q425),IF(O425=Q425,1,0),0)</f>
        <v>0</v>
      </c>
      <c r="U425">
        <f t="shared" ref="U425:U440" si="80">IF(O425&lt;Q425,1,0)</f>
        <v>0</v>
      </c>
    </row>
    <row r="426" spans="1:21">
      <c r="A426" s="375">
        <v>419</v>
      </c>
      <c r="B426" s="68">
        <v>27</v>
      </c>
      <c r="C426">
        <v>3</v>
      </c>
      <c r="D426" s="81">
        <v>31851</v>
      </c>
      <c r="E426" s="2" t="s">
        <v>86</v>
      </c>
      <c r="F426" s="94" t="s">
        <v>0</v>
      </c>
      <c r="G426" s="2" t="s">
        <v>133</v>
      </c>
      <c r="H426" s="107"/>
      <c r="I426" s="2" t="s">
        <v>148</v>
      </c>
      <c r="K426" s="2" t="s">
        <v>98</v>
      </c>
      <c r="L426" t="s">
        <v>0</v>
      </c>
      <c r="M426" s="2" t="s">
        <v>134</v>
      </c>
      <c r="O426">
        <v>2</v>
      </c>
      <c r="P426" s="1" t="s">
        <v>1</v>
      </c>
      <c r="Q426">
        <v>2</v>
      </c>
      <c r="S426">
        <f t="shared" si="78"/>
        <v>0</v>
      </c>
      <c r="T426">
        <f t="shared" si="79"/>
        <v>1</v>
      </c>
      <c r="U426">
        <f t="shared" si="80"/>
        <v>0</v>
      </c>
    </row>
    <row r="427" spans="1:21">
      <c r="A427" s="375">
        <v>420</v>
      </c>
      <c r="B427" s="68">
        <v>27</v>
      </c>
      <c r="C427">
        <v>4</v>
      </c>
      <c r="D427" s="81">
        <v>31851</v>
      </c>
      <c r="E427" s="2" t="s">
        <v>86</v>
      </c>
      <c r="F427" s="94" t="s">
        <v>0</v>
      </c>
      <c r="G427" s="2" t="s">
        <v>133</v>
      </c>
      <c r="H427" s="107">
        <v>0</v>
      </c>
      <c r="I427" s="2" t="s">
        <v>148</v>
      </c>
      <c r="K427" s="2" t="s">
        <v>87</v>
      </c>
      <c r="L427" t="s">
        <v>0</v>
      </c>
      <c r="M427" s="2" t="s">
        <v>136</v>
      </c>
      <c r="O427">
        <v>2</v>
      </c>
      <c r="P427" s="1" t="s">
        <v>1</v>
      </c>
      <c r="Q427">
        <v>3</v>
      </c>
      <c r="S427">
        <f t="shared" si="78"/>
        <v>0</v>
      </c>
      <c r="T427">
        <f t="shared" si="79"/>
        <v>0</v>
      </c>
      <c r="U427">
        <f t="shared" si="80"/>
        <v>1</v>
      </c>
    </row>
    <row r="428" spans="1:21">
      <c r="A428" s="375">
        <v>421</v>
      </c>
      <c r="B428" s="68">
        <v>27</v>
      </c>
      <c r="C428">
        <v>5</v>
      </c>
      <c r="D428" s="81">
        <v>31851</v>
      </c>
      <c r="E428" s="2" t="s">
        <v>86</v>
      </c>
      <c r="F428" s="94" t="s">
        <v>0</v>
      </c>
      <c r="G428" s="2" t="s">
        <v>133</v>
      </c>
      <c r="H428" s="107"/>
      <c r="I428" s="2" t="s">
        <v>148</v>
      </c>
      <c r="K428" s="2" t="s">
        <v>88</v>
      </c>
      <c r="L428" t="s">
        <v>0</v>
      </c>
      <c r="M428" s="2" t="s">
        <v>135</v>
      </c>
      <c r="O428">
        <v>4</v>
      </c>
      <c r="P428" s="1" t="s">
        <v>1</v>
      </c>
      <c r="Q428">
        <v>3</v>
      </c>
      <c r="S428">
        <f t="shared" si="78"/>
        <v>1</v>
      </c>
      <c r="T428">
        <f t="shared" si="79"/>
        <v>0</v>
      </c>
      <c r="U428">
        <f t="shared" si="80"/>
        <v>0</v>
      </c>
    </row>
    <row r="429" spans="1:21">
      <c r="A429" s="375">
        <v>422</v>
      </c>
      <c r="B429" s="68">
        <v>27</v>
      </c>
      <c r="C429">
        <v>6</v>
      </c>
      <c r="D429" s="81">
        <v>31851</v>
      </c>
      <c r="E429" s="2" t="s">
        <v>86</v>
      </c>
      <c r="F429" s="94" t="s">
        <v>0</v>
      </c>
      <c r="G429" s="2" t="s">
        <v>133</v>
      </c>
      <c r="H429" s="107">
        <v>0</v>
      </c>
      <c r="I429" s="2" t="s">
        <v>148</v>
      </c>
      <c r="K429" s="2" t="s">
        <v>98</v>
      </c>
      <c r="L429" t="s">
        <v>0</v>
      </c>
      <c r="M429" s="2" t="s">
        <v>137</v>
      </c>
      <c r="O429">
        <v>2</v>
      </c>
      <c r="P429" s="1" t="s">
        <v>1</v>
      </c>
      <c r="Q429">
        <v>3</v>
      </c>
      <c r="S429">
        <f t="shared" si="78"/>
        <v>0</v>
      </c>
      <c r="T429">
        <f t="shared" si="79"/>
        <v>0</v>
      </c>
      <c r="U429">
        <f t="shared" si="80"/>
        <v>1</v>
      </c>
    </row>
    <row r="430" spans="1:21">
      <c r="A430" s="375">
        <v>423</v>
      </c>
      <c r="B430" s="68">
        <v>27</v>
      </c>
      <c r="C430">
        <v>7</v>
      </c>
      <c r="D430" s="81">
        <v>31851</v>
      </c>
      <c r="E430" s="2" t="s">
        <v>86</v>
      </c>
      <c r="F430" s="94" t="s">
        <v>0</v>
      </c>
      <c r="G430" s="2" t="s">
        <v>133</v>
      </c>
      <c r="H430" s="107">
        <v>0</v>
      </c>
      <c r="I430" s="2" t="s">
        <v>148</v>
      </c>
      <c r="K430" s="2" t="s">
        <v>87</v>
      </c>
      <c r="L430" t="s">
        <v>0</v>
      </c>
      <c r="M430" s="2" t="s">
        <v>134</v>
      </c>
      <c r="O430">
        <v>2</v>
      </c>
      <c r="P430" s="1" t="s">
        <v>1</v>
      </c>
      <c r="Q430">
        <v>7</v>
      </c>
      <c r="S430">
        <f t="shared" si="78"/>
        <v>0</v>
      </c>
      <c r="T430">
        <f t="shared" si="79"/>
        <v>0</v>
      </c>
      <c r="U430">
        <f t="shared" si="80"/>
        <v>1</v>
      </c>
    </row>
    <row r="431" spans="1:21">
      <c r="A431" s="375">
        <v>424</v>
      </c>
      <c r="B431" s="68">
        <v>27</v>
      </c>
      <c r="C431">
        <v>8</v>
      </c>
      <c r="D431" s="81">
        <v>31851</v>
      </c>
      <c r="E431" s="2" t="s">
        <v>86</v>
      </c>
      <c r="F431" s="94" t="s">
        <v>0</v>
      </c>
      <c r="G431" s="2" t="s">
        <v>133</v>
      </c>
      <c r="H431" s="107"/>
      <c r="I431" s="2" t="s">
        <v>148</v>
      </c>
      <c r="K431" s="2" t="s">
        <v>89</v>
      </c>
      <c r="L431" t="s">
        <v>0</v>
      </c>
      <c r="M431" s="2" t="s">
        <v>136</v>
      </c>
      <c r="O431">
        <v>6</v>
      </c>
      <c r="P431" s="1" t="s">
        <v>1</v>
      </c>
      <c r="Q431">
        <v>3</v>
      </c>
      <c r="S431">
        <f t="shared" si="78"/>
        <v>1</v>
      </c>
      <c r="T431">
        <f t="shared" si="79"/>
        <v>0</v>
      </c>
      <c r="U431">
        <f t="shared" si="80"/>
        <v>0</v>
      </c>
    </row>
    <row r="432" spans="1:21">
      <c r="A432" s="375">
        <v>425</v>
      </c>
      <c r="B432" s="68">
        <v>27</v>
      </c>
      <c r="C432">
        <v>9</v>
      </c>
      <c r="D432" s="81">
        <v>31851</v>
      </c>
      <c r="E432" s="2" t="s">
        <v>86</v>
      </c>
      <c r="F432" s="94" t="s">
        <v>0</v>
      </c>
      <c r="G432" s="2" t="s">
        <v>133</v>
      </c>
      <c r="H432" s="107"/>
      <c r="I432" s="2" t="s">
        <v>148</v>
      </c>
      <c r="K432" s="2" t="s">
        <v>87</v>
      </c>
      <c r="L432" t="s">
        <v>0</v>
      </c>
      <c r="M432" s="2" t="s">
        <v>137</v>
      </c>
      <c r="O432">
        <v>7</v>
      </c>
      <c r="P432" s="1" t="s">
        <v>1</v>
      </c>
      <c r="Q432">
        <v>4</v>
      </c>
      <c r="S432">
        <f t="shared" si="78"/>
        <v>1</v>
      </c>
      <c r="T432">
        <f t="shared" si="79"/>
        <v>0</v>
      </c>
      <c r="U432">
        <f t="shared" si="80"/>
        <v>0</v>
      </c>
    </row>
    <row r="433" spans="1:21">
      <c r="A433" s="375">
        <v>426</v>
      </c>
      <c r="B433" s="68">
        <v>27</v>
      </c>
      <c r="C433">
        <v>10</v>
      </c>
      <c r="D433" s="81">
        <v>31851</v>
      </c>
      <c r="E433" s="2" t="s">
        <v>86</v>
      </c>
      <c r="F433" s="94" t="s">
        <v>0</v>
      </c>
      <c r="G433" s="2" t="s">
        <v>133</v>
      </c>
      <c r="H433" s="107"/>
      <c r="I433" s="2" t="s">
        <v>148</v>
      </c>
      <c r="K433" s="2" t="s">
        <v>98</v>
      </c>
      <c r="L433" t="s">
        <v>0</v>
      </c>
      <c r="M433" s="2" t="s">
        <v>135</v>
      </c>
      <c r="O433">
        <v>8</v>
      </c>
      <c r="P433" s="1" t="s">
        <v>1</v>
      </c>
      <c r="Q433">
        <v>0</v>
      </c>
      <c r="S433">
        <f t="shared" si="78"/>
        <v>1</v>
      </c>
      <c r="T433">
        <f t="shared" si="79"/>
        <v>0</v>
      </c>
      <c r="U433">
        <f t="shared" si="80"/>
        <v>0</v>
      </c>
    </row>
    <row r="434" spans="1:21">
      <c r="A434" s="375">
        <v>427</v>
      </c>
      <c r="B434" s="68">
        <v>27</v>
      </c>
      <c r="C434">
        <v>11</v>
      </c>
      <c r="D434" s="81">
        <v>31851</v>
      </c>
      <c r="E434" s="2" t="s">
        <v>86</v>
      </c>
      <c r="F434" s="94" t="s">
        <v>0</v>
      </c>
      <c r="G434" s="2" t="s">
        <v>133</v>
      </c>
      <c r="H434" s="107"/>
      <c r="I434" s="2" t="s">
        <v>148</v>
      </c>
      <c r="K434" s="2" t="s">
        <v>88</v>
      </c>
      <c r="L434" t="s">
        <v>0</v>
      </c>
      <c r="M434" s="2" t="s">
        <v>136</v>
      </c>
      <c r="O434">
        <v>4</v>
      </c>
      <c r="P434" s="1" t="s">
        <v>1</v>
      </c>
      <c r="Q434">
        <v>3</v>
      </c>
      <c r="S434">
        <f t="shared" si="78"/>
        <v>1</v>
      </c>
      <c r="T434">
        <f t="shared" si="79"/>
        <v>0</v>
      </c>
      <c r="U434">
        <f t="shared" si="80"/>
        <v>0</v>
      </c>
    </row>
    <row r="435" spans="1:21">
      <c r="A435" s="375">
        <v>428</v>
      </c>
      <c r="B435" s="68">
        <v>27</v>
      </c>
      <c r="C435">
        <v>12</v>
      </c>
      <c r="D435" s="81">
        <v>31851</v>
      </c>
      <c r="E435" s="2" t="s">
        <v>86</v>
      </c>
      <c r="F435" s="94" t="s">
        <v>0</v>
      </c>
      <c r="G435" s="2" t="s">
        <v>133</v>
      </c>
      <c r="H435" s="107"/>
      <c r="I435" s="2" t="s">
        <v>148</v>
      </c>
      <c r="K435" s="2" t="s">
        <v>89</v>
      </c>
      <c r="L435" t="s">
        <v>0</v>
      </c>
      <c r="M435" s="2" t="s">
        <v>134</v>
      </c>
      <c r="O435">
        <v>3</v>
      </c>
      <c r="P435" s="1" t="s">
        <v>1</v>
      </c>
      <c r="Q435">
        <v>0</v>
      </c>
      <c r="S435">
        <f t="shared" si="78"/>
        <v>1</v>
      </c>
      <c r="T435">
        <f t="shared" si="79"/>
        <v>0</v>
      </c>
      <c r="U435">
        <f t="shared" si="80"/>
        <v>0</v>
      </c>
    </row>
    <row r="436" spans="1:21">
      <c r="A436" s="375">
        <v>429</v>
      </c>
      <c r="B436" s="68">
        <v>27</v>
      </c>
      <c r="C436">
        <v>13</v>
      </c>
      <c r="D436" s="81">
        <v>31851</v>
      </c>
      <c r="E436" s="2" t="s">
        <v>86</v>
      </c>
      <c r="F436" s="94" t="s">
        <v>0</v>
      </c>
      <c r="G436" s="2" t="s">
        <v>133</v>
      </c>
      <c r="H436" s="107"/>
      <c r="I436" s="2" t="s">
        <v>148</v>
      </c>
      <c r="K436" s="2" t="s">
        <v>89</v>
      </c>
      <c r="L436" t="s">
        <v>0</v>
      </c>
      <c r="M436" s="2" t="s">
        <v>137</v>
      </c>
      <c r="O436">
        <v>4</v>
      </c>
      <c r="P436" s="1" t="s">
        <v>1</v>
      </c>
      <c r="Q436">
        <v>3</v>
      </c>
      <c r="S436">
        <f t="shared" si="78"/>
        <v>1</v>
      </c>
      <c r="T436">
        <f t="shared" si="79"/>
        <v>0</v>
      </c>
      <c r="U436">
        <f t="shared" si="80"/>
        <v>0</v>
      </c>
    </row>
    <row r="437" spans="1:21">
      <c r="A437" s="375">
        <v>430</v>
      </c>
      <c r="B437" s="68">
        <v>27</v>
      </c>
      <c r="C437">
        <v>14</v>
      </c>
      <c r="D437" s="81">
        <v>31851</v>
      </c>
      <c r="E437" s="2" t="s">
        <v>86</v>
      </c>
      <c r="F437" s="94" t="s">
        <v>0</v>
      </c>
      <c r="G437" s="2" t="s">
        <v>133</v>
      </c>
      <c r="H437" s="107">
        <v>0</v>
      </c>
      <c r="I437" s="2" t="s">
        <v>148</v>
      </c>
      <c r="K437" s="2" t="s">
        <v>87</v>
      </c>
      <c r="L437" t="s">
        <v>0</v>
      </c>
      <c r="M437" s="2" t="s">
        <v>135</v>
      </c>
      <c r="O437">
        <v>4</v>
      </c>
      <c r="P437" s="1" t="s">
        <v>1</v>
      </c>
      <c r="Q437">
        <v>5</v>
      </c>
      <c r="S437">
        <f t="shared" si="78"/>
        <v>0</v>
      </c>
      <c r="T437">
        <f t="shared" si="79"/>
        <v>0</v>
      </c>
      <c r="U437">
        <f t="shared" si="80"/>
        <v>1</v>
      </c>
    </row>
    <row r="438" spans="1:21">
      <c r="A438" s="375">
        <v>431</v>
      </c>
      <c r="B438" s="68">
        <v>27</v>
      </c>
      <c r="C438">
        <v>15</v>
      </c>
      <c r="D438" s="81">
        <v>31851</v>
      </c>
      <c r="E438" s="2" t="s">
        <v>86</v>
      </c>
      <c r="F438" s="94" t="s">
        <v>0</v>
      </c>
      <c r="G438" s="2" t="s">
        <v>133</v>
      </c>
      <c r="H438" s="107"/>
      <c r="I438" s="2" t="s">
        <v>148</v>
      </c>
      <c r="K438" s="2" t="s">
        <v>98</v>
      </c>
      <c r="L438" t="s">
        <v>0</v>
      </c>
      <c r="M438" s="2" t="s">
        <v>136</v>
      </c>
      <c r="O438">
        <v>2</v>
      </c>
      <c r="P438" s="1" t="s">
        <v>1</v>
      </c>
      <c r="Q438">
        <v>0</v>
      </c>
      <c r="S438">
        <f t="shared" si="78"/>
        <v>1</v>
      </c>
      <c r="T438">
        <f t="shared" si="79"/>
        <v>0</v>
      </c>
      <c r="U438">
        <f t="shared" si="80"/>
        <v>0</v>
      </c>
    </row>
    <row r="439" spans="1:21">
      <c r="A439" s="375">
        <v>432</v>
      </c>
      <c r="B439" s="68">
        <v>27</v>
      </c>
      <c r="C439">
        <v>16</v>
      </c>
      <c r="D439" s="81">
        <v>31851</v>
      </c>
      <c r="E439" s="2" t="s">
        <v>86</v>
      </c>
      <c r="F439" s="94" t="s">
        <v>0</v>
      </c>
      <c r="G439" s="2" t="s">
        <v>133</v>
      </c>
      <c r="H439" s="107">
        <v>0</v>
      </c>
      <c r="I439" s="2" t="s">
        <v>148</v>
      </c>
      <c r="K439" s="2" t="s">
        <v>88</v>
      </c>
      <c r="L439" t="s">
        <v>0</v>
      </c>
      <c r="M439" s="2" t="s">
        <v>134</v>
      </c>
      <c r="O439">
        <v>2</v>
      </c>
      <c r="P439" s="1" t="s">
        <v>1</v>
      </c>
      <c r="Q439">
        <v>3</v>
      </c>
      <c r="S439">
        <f t="shared" si="78"/>
        <v>0</v>
      </c>
      <c r="T439">
        <f t="shared" si="79"/>
        <v>0</v>
      </c>
      <c r="U439">
        <f t="shared" si="80"/>
        <v>1</v>
      </c>
    </row>
    <row r="440" spans="1:21">
      <c r="A440" s="375">
        <v>433</v>
      </c>
      <c r="B440" s="68">
        <v>28</v>
      </c>
      <c r="C440">
        <v>1</v>
      </c>
      <c r="D440" s="81">
        <v>31851</v>
      </c>
      <c r="E440" s="2" t="s">
        <v>133</v>
      </c>
      <c r="F440" s="94" t="s">
        <v>0</v>
      </c>
      <c r="G440" s="2" t="s">
        <v>146</v>
      </c>
      <c r="H440" s="107"/>
      <c r="I440" s="2" t="s">
        <v>148</v>
      </c>
      <c r="K440" s="2" t="s">
        <v>212</v>
      </c>
      <c r="L440" t="s">
        <v>0</v>
      </c>
      <c r="M440" s="2" t="s">
        <v>212</v>
      </c>
      <c r="P440" s="1" t="s">
        <v>1</v>
      </c>
      <c r="S440">
        <f t="shared" si="78"/>
        <v>0</v>
      </c>
      <c r="T440">
        <f t="shared" si="79"/>
        <v>0</v>
      </c>
      <c r="U440">
        <f t="shared" si="80"/>
        <v>0</v>
      </c>
    </row>
    <row r="441" spans="1:21">
      <c r="A441" s="375">
        <v>434</v>
      </c>
      <c r="B441" s="68">
        <v>28</v>
      </c>
      <c r="C441">
        <v>2</v>
      </c>
      <c r="D441" s="81">
        <v>31851</v>
      </c>
      <c r="E441" s="2" t="s">
        <v>133</v>
      </c>
      <c r="F441" s="94" t="s">
        <v>0</v>
      </c>
      <c r="G441" s="2" t="s">
        <v>146</v>
      </c>
      <c r="H441" s="107"/>
      <c r="I441" s="2" t="s">
        <v>148</v>
      </c>
      <c r="K441" s="2" t="s">
        <v>212</v>
      </c>
      <c r="L441" t="s">
        <v>0</v>
      </c>
      <c r="M441" s="2" t="s">
        <v>212</v>
      </c>
      <c r="P441" s="1" t="s">
        <v>1</v>
      </c>
      <c r="S441">
        <f t="shared" ref="S441:S456" si="81">IF(O441&gt;Q441,1,0)</f>
        <v>0</v>
      </c>
      <c r="T441">
        <f t="shared" ref="T441:T456" si="82">IF(ISNUMBER(Q441),IF(O441=Q441,1,0),0)</f>
        <v>0</v>
      </c>
      <c r="U441">
        <f t="shared" ref="U441:U456" si="83">IF(O441&lt;Q441,1,0)</f>
        <v>0</v>
      </c>
    </row>
    <row r="442" spans="1:21">
      <c r="A442" s="375">
        <v>435</v>
      </c>
      <c r="B442" s="68">
        <v>28</v>
      </c>
      <c r="C442">
        <v>3</v>
      </c>
      <c r="D442" s="81">
        <v>31851</v>
      </c>
      <c r="E442" s="2" t="s">
        <v>133</v>
      </c>
      <c r="F442" s="94" t="s">
        <v>0</v>
      </c>
      <c r="G442" s="2" t="s">
        <v>146</v>
      </c>
      <c r="H442" s="107"/>
      <c r="I442" s="2" t="s">
        <v>148</v>
      </c>
      <c r="K442" s="2" t="s">
        <v>212</v>
      </c>
      <c r="L442" t="s">
        <v>0</v>
      </c>
      <c r="M442" s="2" t="s">
        <v>212</v>
      </c>
      <c r="P442" s="1" t="s">
        <v>1</v>
      </c>
      <c r="S442">
        <f t="shared" si="81"/>
        <v>0</v>
      </c>
      <c r="T442">
        <f t="shared" si="82"/>
        <v>0</v>
      </c>
      <c r="U442">
        <f t="shared" si="83"/>
        <v>0</v>
      </c>
    </row>
    <row r="443" spans="1:21">
      <c r="A443" s="375">
        <v>436</v>
      </c>
      <c r="B443" s="68">
        <v>28</v>
      </c>
      <c r="C443">
        <v>4</v>
      </c>
      <c r="D443" s="81">
        <v>31851</v>
      </c>
      <c r="E443" s="2" t="s">
        <v>133</v>
      </c>
      <c r="F443" s="94" t="s">
        <v>0</v>
      </c>
      <c r="G443" s="2" t="s">
        <v>146</v>
      </c>
      <c r="H443" s="107"/>
      <c r="I443" s="2" t="s">
        <v>148</v>
      </c>
      <c r="K443" s="2" t="s">
        <v>212</v>
      </c>
      <c r="L443" t="s">
        <v>0</v>
      </c>
      <c r="M443" s="2" t="s">
        <v>212</v>
      </c>
      <c r="P443" s="1" t="s">
        <v>1</v>
      </c>
      <c r="S443">
        <f t="shared" si="81"/>
        <v>0</v>
      </c>
      <c r="T443">
        <f t="shared" si="82"/>
        <v>0</v>
      </c>
      <c r="U443">
        <f t="shared" si="83"/>
        <v>0</v>
      </c>
    </row>
    <row r="444" spans="1:21">
      <c r="A444" s="375">
        <v>437</v>
      </c>
      <c r="B444" s="68">
        <v>28</v>
      </c>
      <c r="C444">
        <v>5</v>
      </c>
      <c r="D444" s="81">
        <v>31851</v>
      </c>
      <c r="E444" s="2" t="s">
        <v>133</v>
      </c>
      <c r="F444" s="94" t="s">
        <v>0</v>
      </c>
      <c r="G444" s="2" t="s">
        <v>146</v>
      </c>
      <c r="H444" s="107"/>
      <c r="I444" s="2" t="s">
        <v>148</v>
      </c>
      <c r="K444" s="2" t="s">
        <v>212</v>
      </c>
      <c r="L444" t="s">
        <v>0</v>
      </c>
      <c r="M444" s="2" t="s">
        <v>212</v>
      </c>
      <c r="P444" s="1" t="s">
        <v>1</v>
      </c>
      <c r="S444">
        <f t="shared" si="81"/>
        <v>0</v>
      </c>
      <c r="T444">
        <f t="shared" si="82"/>
        <v>0</v>
      </c>
      <c r="U444">
        <f t="shared" si="83"/>
        <v>0</v>
      </c>
    </row>
    <row r="445" spans="1:21">
      <c r="A445" s="375">
        <v>438</v>
      </c>
      <c r="B445" s="68">
        <v>28</v>
      </c>
      <c r="C445">
        <v>6</v>
      </c>
      <c r="D445" s="81">
        <v>31851</v>
      </c>
      <c r="E445" s="2" t="s">
        <v>133</v>
      </c>
      <c r="F445" s="94" t="s">
        <v>0</v>
      </c>
      <c r="G445" s="2" t="s">
        <v>146</v>
      </c>
      <c r="H445" s="107"/>
      <c r="I445" s="2" t="s">
        <v>148</v>
      </c>
      <c r="K445" s="2" t="s">
        <v>212</v>
      </c>
      <c r="L445" t="s">
        <v>0</v>
      </c>
      <c r="M445" s="2" t="s">
        <v>212</v>
      </c>
      <c r="P445" s="1" t="s">
        <v>1</v>
      </c>
      <c r="S445">
        <f t="shared" si="81"/>
        <v>0</v>
      </c>
      <c r="T445">
        <f t="shared" si="82"/>
        <v>0</v>
      </c>
      <c r="U445">
        <f t="shared" si="83"/>
        <v>0</v>
      </c>
    </row>
    <row r="446" spans="1:21">
      <c r="A446" s="375">
        <v>439</v>
      </c>
      <c r="B446" s="68">
        <v>28</v>
      </c>
      <c r="C446">
        <v>7</v>
      </c>
      <c r="D446" s="81">
        <v>31851</v>
      </c>
      <c r="E446" s="2" t="s">
        <v>133</v>
      </c>
      <c r="F446" s="94" t="s">
        <v>0</v>
      </c>
      <c r="G446" s="2" t="s">
        <v>146</v>
      </c>
      <c r="H446" s="107"/>
      <c r="I446" s="2" t="s">
        <v>148</v>
      </c>
      <c r="K446" s="2" t="s">
        <v>212</v>
      </c>
      <c r="L446" t="s">
        <v>0</v>
      </c>
      <c r="M446" s="2" t="s">
        <v>212</v>
      </c>
      <c r="P446" s="1" t="s">
        <v>1</v>
      </c>
      <c r="S446">
        <f t="shared" si="81"/>
        <v>0</v>
      </c>
      <c r="T446">
        <f t="shared" si="82"/>
        <v>0</v>
      </c>
      <c r="U446">
        <f t="shared" si="83"/>
        <v>0</v>
      </c>
    </row>
    <row r="447" spans="1:21">
      <c r="A447" s="375">
        <v>440</v>
      </c>
      <c r="B447" s="68">
        <v>28</v>
      </c>
      <c r="C447">
        <v>8</v>
      </c>
      <c r="D447" s="81">
        <v>31851</v>
      </c>
      <c r="E447" s="2" t="s">
        <v>133</v>
      </c>
      <c r="F447" s="94" t="s">
        <v>0</v>
      </c>
      <c r="G447" s="2" t="s">
        <v>146</v>
      </c>
      <c r="H447" s="107"/>
      <c r="I447" s="2" t="s">
        <v>148</v>
      </c>
      <c r="K447" s="2" t="s">
        <v>212</v>
      </c>
      <c r="L447" t="s">
        <v>0</v>
      </c>
      <c r="M447" s="2" t="s">
        <v>212</v>
      </c>
      <c r="P447" s="1" t="s">
        <v>1</v>
      </c>
      <c r="S447">
        <f t="shared" si="81"/>
        <v>0</v>
      </c>
      <c r="T447">
        <f t="shared" si="82"/>
        <v>0</v>
      </c>
      <c r="U447">
        <f t="shared" si="83"/>
        <v>0</v>
      </c>
    </row>
    <row r="448" spans="1:21">
      <c r="A448" s="375">
        <v>441</v>
      </c>
      <c r="B448" s="68">
        <v>28</v>
      </c>
      <c r="C448">
        <v>9</v>
      </c>
      <c r="D448" s="81">
        <v>31851</v>
      </c>
      <c r="E448" s="2" t="s">
        <v>133</v>
      </c>
      <c r="F448" s="94" t="s">
        <v>0</v>
      </c>
      <c r="G448" s="2" t="s">
        <v>146</v>
      </c>
      <c r="H448" s="107"/>
      <c r="I448" s="2" t="s">
        <v>148</v>
      </c>
      <c r="K448" s="2" t="s">
        <v>212</v>
      </c>
      <c r="L448" t="s">
        <v>0</v>
      </c>
      <c r="M448" s="2" t="s">
        <v>212</v>
      </c>
      <c r="P448" s="1" t="s">
        <v>1</v>
      </c>
      <c r="S448">
        <f t="shared" si="81"/>
        <v>0</v>
      </c>
      <c r="T448">
        <f t="shared" si="82"/>
        <v>0</v>
      </c>
      <c r="U448">
        <f t="shared" si="83"/>
        <v>0</v>
      </c>
    </row>
    <row r="449" spans="1:21">
      <c r="A449" s="375">
        <v>442</v>
      </c>
      <c r="B449" s="68">
        <v>28</v>
      </c>
      <c r="C449">
        <v>10</v>
      </c>
      <c r="D449" s="81">
        <v>31851</v>
      </c>
      <c r="E449" s="2" t="s">
        <v>133</v>
      </c>
      <c r="F449" s="94" t="s">
        <v>0</v>
      </c>
      <c r="G449" s="2" t="s">
        <v>146</v>
      </c>
      <c r="H449" s="107"/>
      <c r="I449" s="2" t="s">
        <v>148</v>
      </c>
      <c r="K449" s="2" t="s">
        <v>212</v>
      </c>
      <c r="L449" t="s">
        <v>0</v>
      </c>
      <c r="M449" s="2" t="s">
        <v>212</v>
      </c>
      <c r="P449" s="1" t="s">
        <v>1</v>
      </c>
      <c r="S449">
        <f t="shared" si="81"/>
        <v>0</v>
      </c>
      <c r="T449">
        <f t="shared" si="82"/>
        <v>0</v>
      </c>
      <c r="U449">
        <f t="shared" si="83"/>
        <v>0</v>
      </c>
    </row>
    <row r="450" spans="1:21">
      <c r="A450" s="375">
        <v>443</v>
      </c>
      <c r="B450" s="68">
        <v>28</v>
      </c>
      <c r="C450">
        <v>11</v>
      </c>
      <c r="D450" s="81">
        <v>31851</v>
      </c>
      <c r="E450" s="2" t="s">
        <v>133</v>
      </c>
      <c r="F450" s="94" t="s">
        <v>0</v>
      </c>
      <c r="G450" s="2" t="s">
        <v>146</v>
      </c>
      <c r="H450" s="107"/>
      <c r="I450" s="2" t="s">
        <v>148</v>
      </c>
      <c r="K450" s="2" t="s">
        <v>212</v>
      </c>
      <c r="L450" t="s">
        <v>0</v>
      </c>
      <c r="M450" s="2" t="s">
        <v>212</v>
      </c>
      <c r="P450" s="1" t="s">
        <v>1</v>
      </c>
      <c r="S450">
        <f t="shared" si="81"/>
        <v>0</v>
      </c>
      <c r="T450">
        <f t="shared" si="82"/>
        <v>0</v>
      </c>
      <c r="U450">
        <f t="shared" si="83"/>
        <v>0</v>
      </c>
    </row>
    <row r="451" spans="1:21">
      <c r="A451" s="375">
        <v>444</v>
      </c>
      <c r="B451" s="68">
        <v>28</v>
      </c>
      <c r="C451">
        <v>12</v>
      </c>
      <c r="D451" s="81">
        <v>31851</v>
      </c>
      <c r="E451" s="2" t="s">
        <v>133</v>
      </c>
      <c r="F451" s="94" t="s">
        <v>0</v>
      </c>
      <c r="G451" s="2" t="s">
        <v>146</v>
      </c>
      <c r="H451" s="107"/>
      <c r="I451" s="2" t="s">
        <v>148</v>
      </c>
      <c r="K451" s="2" t="s">
        <v>212</v>
      </c>
      <c r="L451" t="s">
        <v>0</v>
      </c>
      <c r="M451" s="2" t="s">
        <v>212</v>
      </c>
      <c r="P451" s="1" t="s">
        <v>1</v>
      </c>
      <c r="S451">
        <f t="shared" si="81"/>
        <v>0</v>
      </c>
      <c r="T451">
        <f t="shared" si="82"/>
        <v>0</v>
      </c>
      <c r="U451">
        <f t="shared" si="83"/>
        <v>0</v>
      </c>
    </row>
    <row r="452" spans="1:21">
      <c r="A452" s="375">
        <v>445</v>
      </c>
      <c r="B452" s="68">
        <v>28</v>
      </c>
      <c r="C452">
        <v>13</v>
      </c>
      <c r="D452" s="81">
        <v>31851</v>
      </c>
      <c r="E452" s="2" t="s">
        <v>133</v>
      </c>
      <c r="F452" s="94" t="s">
        <v>0</v>
      </c>
      <c r="G452" s="2" t="s">
        <v>146</v>
      </c>
      <c r="H452" s="107"/>
      <c r="I452" s="2" t="s">
        <v>148</v>
      </c>
      <c r="K452" s="2" t="s">
        <v>212</v>
      </c>
      <c r="L452" t="s">
        <v>0</v>
      </c>
      <c r="M452" s="2" t="s">
        <v>212</v>
      </c>
      <c r="P452" s="1" t="s">
        <v>1</v>
      </c>
      <c r="S452">
        <f t="shared" si="81"/>
        <v>0</v>
      </c>
      <c r="T452">
        <f t="shared" si="82"/>
        <v>0</v>
      </c>
      <c r="U452">
        <f t="shared" si="83"/>
        <v>0</v>
      </c>
    </row>
    <row r="453" spans="1:21">
      <c r="A453" s="375">
        <v>446</v>
      </c>
      <c r="B453" s="68">
        <v>28</v>
      </c>
      <c r="C453">
        <v>14</v>
      </c>
      <c r="D453" s="81">
        <v>31851</v>
      </c>
      <c r="E453" s="2" t="s">
        <v>133</v>
      </c>
      <c r="F453" s="94" t="s">
        <v>0</v>
      </c>
      <c r="G453" s="2" t="s">
        <v>146</v>
      </c>
      <c r="H453" s="107"/>
      <c r="I453" s="2" t="s">
        <v>148</v>
      </c>
      <c r="K453" s="2" t="s">
        <v>212</v>
      </c>
      <c r="L453" t="s">
        <v>0</v>
      </c>
      <c r="M453" s="2" t="s">
        <v>212</v>
      </c>
      <c r="P453" s="1" t="s">
        <v>1</v>
      </c>
      <c r="S453">
        <f t="shared" si="81"/>
        <v>0</v>
      </c>
      <c r="T453">
        <f t="shared" si="82"/>
        <v>0</v>
      </c>
      <c r="U453">
        <f t="shared" si="83"/>
        <v>0</v>
      </c>
    </row>
    <row r="454" spans="1:21">
      <c r="A454" s="375">
        <v>447</v>
      </c>
      <c r="B454" s="68">
        <v>28</v>
      </c>
      <c r="C454">
        <v>15</v>
      </c>
      <c r="D454" s="81">
        <v>31851</v>
      </c>
      <c r="E454" s="2" t="s">
        <v>133</v>
      </c>
      <c r="F454" s="94" t="s">
        <v>0</v>
      </c>
      <c r="G454" s="2" t="s">
        <v>146</v>
      </c>
      <c r="H454" s="107"/>
      <c r="I454" s="2" t="s">
        <v>148</v>
      </c>
      <c r="K454" s="2" t="s">
        <v>212</v>
      </c>
      <c r="L454" t="s">
        <v>0</v>
      </c>
      <c r="M454" s="2" t="s">
        <v>212</v>
      </c>
      <c r="P454" s="1" t="s">
        <v>1</v>
      </c>
      <c r="S454">
        <f t="shared" si="81"/>
        <v>0</v>
      </c>
      <c r="T454">
        <f t="shared" si="82"/>
        <v>0</v>
      </c>
      <c r="U454">
        <f t="shared" si="83"/>
        <v>0</v>
      </c>
    </row>
    <row r="455" spans="1:21">
      <c r="A455" s="375">
        <v>448</v>
      </c>
      <c r="B455" s="68">
        <v>28</v>
      </c>
      <c r="C455">
        <v>16</v>
      </c>
      <c r="D455" s="81">
        <v>31851</v>
      </c>
      <c r="E455" s="2" t="s">
        <v>133</v>
      </c>
      <c r="F455" s="94" t="s">
        <v>0</v>
      </c>
      <c r="G455" s="2" t="s">
        <v>146</v>
      </c>
      <c r="H455" s="107"/>
      <c r="I455" s="2" t="s">
        <v>148</v>
      </c>
      <c r="K455" s="2" t="s">
        <v>212</v>
      </c>
      <c r="L455" t="s">
        <v>0</v>
      </c>
      <c r="M455" s="2" t="s">
        <v>212</v>
      </c>
      <c r="P455" s="1" t="s">
        <v>1</v>
      </c>
      <c r="S455">
        <f t="shared" si="81"/>
        <v>0</v>
      </c>
      <c r="T455">
        <f t="shared" si="82"/>
        <v>0</v>
      </c>
      <c r="U455">
        <f t="shared" si="83"/>
        <v>0</v>
      </c>
    </row>
    <row r="456" spans="1:21">
      <c r="A456" s="375">
        <v>449</v>
      </c>
      <c r="B456" s="68">
        <v>29</v>
      </c>
      <c r="C456">
        <v>1</v>
      </c>
      <c r="D456" s="81">
        <v>31857</v>
      </c>
      <c r="E456" s="2" t="s">
        <v>133</v>
      </c>
      <c r="F456" s="94" t="s">
        <v>0</v>
      </c>
      <c r="G456" s="2" t="s">
        <v>113</v>
      </c>
      <c r="H456" s="107">
        <v>0</v>
      </c>
      <c r="I456" s="2" t="s">
        <v>148</v>
      </c>
      <c r="K456" s="2" t="s">
        <v>136</v>
      </c>
      <c r="L456" t="s">
        <v>0</v>
      </c>
      <c r="M456" s="2" t="s">
        <v>114</v>
      </c>
      <c r="O456">
        <v>2</v>
      </c>
      <c r="P456" s="1" t="s">
        <v>1</v>
      </c>
      <c r="Q456">
        <v>3</v>
      </c>
      <c r="S456">
        <f t="shared" si="81"/>
        <v>0</v>
      </c>
      <c r="T456">
        <f t="shared" si="82"/>
        <v>0</v>
      </c>
      <c r="U456">
        <f t="shared" si="83"/>
        <v>1</v>
      </c>
    </row>
    <row r="457" spans="1:21">
      <c r="A457" s="375">
        <v>450</v>
      </c>
      <c r="B457" s="68">
        <v>29</v>
      </c>
      <c r="C457">
        <v>2</v>
      </c>
      <c r="D457" s="81">
        <v>31857</v>
      </c>
      <c r="E457" s="2" t="s">
        <v>133</v>
      </c>
      <c r="F457" s="94" t="s">
        <v>0</v>
      </c>
      <c r="G457" s="2" t="s">
        <v>113</v>
      </c>
      <c r="H457" s="107"/>
      <c r="I457" s="2" t="s">
        <v>148</v>
      </c>
      <c r="K457" s="2" t="s">
        <v>137</v>
      </c>
      <c r="L457" t="s">
        <v>0</v>
      </c>
      <c r="M457" s="2" t="s">
        <v>117</v>
      </c>
      <c r="O457">
        <v>8</v>
      </c>
      <c r="P457" s="1" t="s">
        <v>1</v>
      </c>
      <c r="Q457">
        <v>8</v>
      </c>
      <c r="S457">
        <f t="shared" ref="S457:S472" si="84">IF(O457&gt;Q457,1,0)</f>
        <v>0</v>
      </c>
      <c r="T457">
        <f t="shared" ref="T457:T472" si="85">IF(ISNUMBER(Q457),IF(O457=Q457,1,0),0)</f>
        <v>1</v>
      </c>
      <c r="U457">
        <f t="shared" ref="U457:U472" si="86">IF(O457&lt;Q457,1,0)</f>
        <v>0</v>
      </c>
    </row>
    <row r="458" spans="1:21">
      <c r="A458" s="375">
        <v>451</v>
      </c>
      <c r="B458" s="68">
        <v>29</v>
      </c>
      <c r="C458">
        <v>3</v>
      </c>
      <c r="D458" s="81">
        <v>31857</v>
      </c>
      <c r="E458" s="2" t="s">
        <v>133</v>
      </c>
      <c r="F458" s="94" t="s">
        <v>0</v>
      </c>
      <c r="G458" s="2" t="s">
        <v>113</v>
      </c>
      <c r="H458" s="107">
        <v>0</v>
      </c>
      <c r="I458" s="2" t="s">
        <v>148</v>
      </c>
      <c r="K458" s="2" t="s">
        <v>134</v>
      </c>
      <c r="L458" t="s">
        <v>0</v>
      </c>
      <c r="M458" s="2" t="s">
        <v>115</v>
      </c>
      <c r="O458">
        <v>2</v>
      </c>
      <c r="P458" s="1" t="s">
        <v>1</v>
      </c>
      <c r="Q458">
        <v>3</v>
      </c>
      <c r="S458">
        <f t="shared" si="84"/>
        <v>0</v>
      </c>
      <c r="T458">
        <f t="shared" si="85"/>
        <v>0</v>
      </c>
      <c r="U458">
        <f t="shared" si="86"/>
        <v>1</v>
      </c>
    </row>
    <row r="459" spans="1:21">
      <c r="A459" s="375">
        <v>452</v>
      </c>
      <c r="B459" s="68">
        <v>29</v>
      </c>
      <c r="C459">
        <v>4</v>
      </c>
      <c r="D459" s="81">
        <v>31857</v>
      </c>
      <c r="E459" s="2" t="s">
        <v>133</v>
      </c>
      <c r="F459" s="94" t="s">
        <v>0</v>
      </c>
      <c r="G459" s="2" t="s">
        <v>113</v>
      </c>
      <c r="H459" s="107">
        <v>0</v>
      </c>
      <c r="I459" s="2" t="s">
        <v>148</v>
      </c>
      <c r="K459" s="2" t="s">
        <v>135</v>
      </c>
      <c r="L459" t="s">
        <v>0</v>
      </c>
      <c r="M459" s="2" t="s">
        <v>112</v>
      </c>
      <c r="O459">
        <v>3</v>
      </c>
      <c r="P459" s="1" t="s">
        <v>1</v>
      </c>
      <c r="Q459">
        <v>4</v>
      </c>
      <c r="S459">
        <f t="shared" si="84"/>
        <v>0</v>
      </c>
      <c r="T459">
        <f t="shared" si="85"/>
        <v>0</v>
      </c>
      <c r="U459">
        <f t="shared" si="86"/>
        <v>1</v>
      </c>
    </row>
    <row r="460" spans="1:21">
      <c r="A460" s="375">
        <v>453</v>
      </c>
      <c r="B460" s="68">
        <v>29</v>
      </c>
      <c r="C460">
        <v>5</v>
      </c>
      <c r="D460" s="81">
        <v>31857</v>
      </c>
      <c r="E460" s="2" t="s">
        <v>133</v>
      </c>
      <c r="F460" s="94" t="s">
        <v>0</v>
      </c>
      <c r="G460" s="2" t="s">
        <v>113</v>
      </c>
      <c r="H460" s="107"/>
      <c r="I460" s="2" t="s">
        <v>148</v>
      </c>
      <c r="K460" s="2" t="s">
        <v>137</v>
      </c>
      <c r="L460" t="s">
        <v>0</v>
      </c>
      <c r="M460" s="2" t="s">
        <v>114</v>
      </c>
      <c r="O460">
        <v>1</v>
      </c>
      <c r="P460" s="1" t="s">
        <v>1</v>
      </c>
      <c r="Q460">
        <v>1</v>
      </c>
      <c r="S460">
        <f t="shared" si="84"/>
        <v>0</v>
      </c>
      <c r="T460">
        <f t="shared" si="85"/>
        <v>1</v>
      </c>
      <c r="U460">
        <f t="shared" si="86"/>
        <v>0</v>
      </c>
    </row>
    <row r="461" spans="1:21">
      <c r="A461" s="375">
        <v>454</v>
      </c>
      <c r="B461" s="68">
        <v>29</v>
      </c>
      <c r="C461">
        <v>6</v>
      </c>
      <c r="D461" s="81">
        <v>31857</v>
      </c>
      <c r="E461" s="2" t="s">
        <v>133</v>
      </c>
      <c r="F461" s="94" t="s">
        <v>0</v>
      </c>
      <c r="G461" s="2" t="s">
        <v>113</v>
      </c>
      <c r="H461" s="107"/>
      <c r="I461" s="2" t="s">
        <v>148</v>
      </c>
      <c r="K461" s="2" t="s">
        <v>134</v>
      </c>
      <c r="L461" t="s">
        <v>0</v>
      </c>
      <c r="M461" s="2" t="s">
        <v>117</v>
      </c>
      <c r="O461">
        <v>8</v>
      </c>
      <c r="P461" s="1" t="s">
        <v>1</v>
      </c>
      <c r="Q461">
        <v>5</v>
      </c>
      <c r="S461">
        <f t="shared" si="84"/>
        <v>1</v>
      </c>
      <c r="T461">
        <f t="shared" si="85"/>
        <v>0</v>
      </c>
      <c r="U461">
        <f t="shared" si="86"/>
        <v>0</v>
      </c>
    </row>
    <row r="462" spans="1:21">
      <c r="A462" s="375">
        <v>455</v>
      </c>
      <c r="B462" s="68">
        <v>29</v>
      </c>
      <c r="C462">
        <v>7</v>
      </c>
      <c r="D462" s="81">
        <v>31857</v>
      </c>
      <c r="E462" s="2" t="s">
        <v>133</v>
      </c>
      <c r="F462" s="94" t="s">
        <v>0</v>
      </c>
      <c r="G462" s="2" t="s">
        <v>113</v>
      </c>
      <c r="H462" s="107"/>
      <c r="I462" s="2" t="s">
        <v>148</v>
      </c>
      <c r="K462" s="2" t="s">
        <v>135</v>
      </c>
      <c r="L462" t="s">
        <v>0</v>
      </c>
      <c r="M462" s="2" t="s">
        <v>115</v>
      </c>
      <c r="O462">
        <v>8</v>
      </c>
      <c r="P462" s="1" t="s">
        <v>1</v>
      </c>
      <c r="Q462">
        <v>5</v>
      </c>
      <c r="S462">
        <f t="shared" si="84"/>
        <v>1</v>
      </c>
      <c r="T462">
        <f t="shared" si="85"/>
        <v>0</v>
      </c>
      <c r="U462">
        <f t="shared" si="86"/>
        <v>0</v>
      </c>
    </row>
    <row r="463" spans="1:21">
      <c r="A463" s="375">
        <v>456</v>
      </c>
      <c r="B463" s="68">
        <v>29</v>
      </c>
      <c r="C463">
        <v>8</v>
      </c>
      <c r="D463" s="81">
        <v>31857</v>
      </c>
      <c r="E463" s="2" t="s">
        <v>133</v>
      </c>
      <c r="F463" s="94" t="s">
        <v>0</v>
      </c>
      <c r="G463" s="2" t="s">
        <v>113</v>
      </c>
      <c r="H463" s="107"/>
      <c r="I463" s="2" t="s">
        <v>148</v>
      </c>
      <c r="K463" s="2" t="s">
        <v>136</v>
      </c>
      <c r="L463" t="s">
        <v>0</v>
      </c>
      <c r="M463" s="2" t="s">
        <v>112</v>
      </c>
      <c r="O463">
        <v>2</v>
      </c>
      <c r="P463" s="1" t="s">
        <v>1</v>
      </c>
      <c r="Q463">
        <v>2</v>
      </c>
      <c r="S463">
        <f t="shared" si="84"/>
        <v>0</v>
      </c>
      <c r="T463">
        <f t="shared" si="85"/>
        <v>1</v>
      </c>
      <c r="U463">
        <f t="shared" si="86"/>
        <v>0</v>
      </c>
    </row>
    <row r="464" spans="1:21">
      <c r="A464" s="375">
        <v>457</v>
      </c>
      <c r="B464" s="68">
        <v>29</v>
      </c>
      <c r="C464">
        <v>9</v>
      </c>
      <c r="D464" s="81">
        <v>31857</v>
      </c>
      <c r="E464" s="2" t="s">
        <v>133</v>
      </c>
      <c r="F464" s="94" t="s">
        <v>0</v>
      </c>
      <c r="G464" s="2" t="s">
        <v>113</v>
      </c>
      <c r="H464" s="107"/>
      <c r="I464" s="2" t="s">
        <v>148</v>
      </c>
      <c r="K464" s="2" t="s">
        <v>135</v>
      </c>
      <c r="L464" t="s">
        <v>0</v>
      </c>
      <c r="M464" s="2" t="s">
        <v>117</v>
      </c>
      <c r="O464">
        <v>8</v>
      </c>
      <c r="P464" s="1" t="s">
        <v>1</v>
      </c>
      <c r="Q464">
        <v>1</v>
      </c>
      <c r="S464">
        <f t="shared" si="84"/>
        <v>1</v>
      </c>
      <c r="T464">
        <f t="shared" si="85"/>
        <v>0</v>
      </c>
      <c r="U464">
        <f t="shared" si="86"/>
        <v>0</v>
      </c>
    </row>
    <row r="465" spans="1:21">
      <c r="A465" s="375">
        <v>458</v>
      </c>
      <c r="B465" s="68">
        <v>29</v>
      </c>
      <c r="C465">
        <v>10</v>
      </c>
      <c r="D465" s="81">
        <v>31857</v>
      </c>
      <c r="E465" s="2" t="s">
        <v>133</v>
      </c>
      <c r="F465" s="94" t="s">
        <v>0</v>
      </c>
      <c r="G465" s="2" t="s">
        <v>113</v>
      </c>
      <c r="H465" s="107"/>
      <c r="I465" s="2" t="s">
        <v>148</v>
      </c>
      <c r="K465" s="2" t="s">
        <v>134</v>
      </c>
      <c r="L465" t="s">
        <v>0</v>
      </c>
      <c r="M465" s="2" t="s">
        <v>114</v>
      </c>
      <c r="O465">
        <v>6</v>
      </c>
      <c r="P465" s="1" t="s">
        <v>1</v>
      </c>
      <c r="Q465">
        <v>6</v>
      </c>
      <c r="S465">
        <f t="shared" si="84"/>
        <v>0</v>
      </c>
      <c r="T465">
        <f t="shared" si="85"/>
        <v>1</v>
      </c>
      <c r="U465">
        <f t="shared" si="86"/>
        <v>0</v>
      </c>
    </row>
    <row r="466" spans="1:21">
      <c r="A466" s="375">
        <v>459</v>
      </c>
      <c r="B466" s="68">
        <v>29</v>
      </c>
      <c r="C466">
        <v>11</v>
      </c>
      <c r="D466" s="81">
        <v>31857</v>
      </c>
      <c r="E466" s="2" t="s">
        <v>133</v>
      </c>
      <c r="F466" s="94" t="s">
        <v>0</v>
      </c>
      <c r="G466" s="2" t="s">
        <v>113</v>
      </c>
      <c r="H466" s="107"/>
      <c r="I466" s="2" t="s">
        <v>148</v>
      </c>
      <c r="K466" s="2" t="s">
        <v>137</v>
      </c>
      <c r="L466" t="s">
        <v>0</v>
      </c>
      <c r="M466" s="2" t="s">
        <v>112</v>
      </c>
      <c r="O466">
        <v>4</v>
      </c>
      <c r="P466" s="1" t="s">
        <v>1</v>
      </c>
      <c r="Q466">
        <v>4</v>
      </c>
      <c r="S466">
        <f t="shared" si="84"/>
        <v>0</v>
      </c>
      <c r="T466">
        <f t="shared" si="85"/>
        <v>1</v>
      </c>
      <c r="U466">
        <f t="shared" si="86"/>
        <v>0</v>
      </c>
    </row>
    <row r="467" spans="1:21">
      <c r="A467" s="375">
        <v>460</v>
      </c>
      <c r="B467" s="68">
        <v>29</v>
      </c>
      <c r="C467">
        <v>12</v>
      </c>
      <c r="D467" s="81">
        <v>31857</v>
      </c>
      <c r="E467" s="2" t="s">
        <v>133</v>
      </c>
      <c r="F467" s="94" t="s">
        <v>0</v>
      </c>
      <c r="G467" s="2" t="s">
        <v>113</v>
      </c>
      <c r="H467" s="107">
        <v>0</v>
      </c>
      <c r="I467" s="2" t="s">
        <v>148</v>
      </c>
      <c r="K467" s="2" t="s">
        <v>136</v>
      </c>
      <c r="L467" t="s">
        <v>0</v>
      </c>
      <c r="M467" s="2" t="s">
        <v>115</v>
      </c>
      <c r="O467">
        <v>6</v>
      </c>
      <c r="P467" s="1" t="s">
        <v>1</v>
      </c>
      <c r="Q467">
        <v>7</v>
      </c>
      <c r="S467">
        <f t="shared" si="84"/>
        <v>0</v>
      </c>
      <c r="T467">
        <f t="shared" si="85"/>
        <v>0</v>
      </c>
      <c r="U467">
        <f t="shared" si="86"/>
        <v>1</v>
      </c>
    </row>
    <row r="468" spans="1:21">
      <c r="A468" s="375">
        <v>461</v>
      </c>
      <c r="B468" s="68">
        <v>29</v>
      </c>
      <c r="C468">
        <v>13</v>
      </c>
      <c r="D468" s="81">
        <v>31857</v>
      </c>
      <c r="E468" s="2" t="s">
        <v>133</v>
      </c>
      <c r="F468" s="94" t="s">
        <v>0</v>
      </c>
      <c r="G468" s="2" t="s">
        <v>113</v>
      </c>
      <c r="H468" s="107"/>
      <c r="I468" s="2" t="s">
        <v>148</v>
      </c>
      <c r="K468" s="2" t="s">
        <v>136</v>
      </c>
      <c r="L468" t="s">
        <v>0</v>
      </c>
      <c r="M468" s="2" t="s">
        <v>117</v>
      </c>
      <c r="O468">
        <v>8</v>
      </c>
      <c r="P468" s="1" t="s">
        <v>1</v>
      </c>
      <c r="Q468">
        <v>4</v>
      </c>
      <c r="S468">
        <f t="shared" si="84"/>
        <v>1</v>
      </c>
      <c r="T468">
        <f t="shared" si="85"/>
        <v>0</v>
      </c>
      <c r="U468">
        <f t="shared" si="86"/>
        <v>0</v>
      </c>
    </row>
    <row r="469" spans="1:21">
      <c r="A469" s="375">
        <v>462</v>
      </c>
      <c r="B469" s="68">
        <v>29</v>
      </c>
      <c r="C469">
        <v>14</v>
      </c>
      <c r="D469" s="81">
        <v>31857</v>
      </c>
      <c r="E469" s="2" t="s">
        <v>133</v>
      </c>
      <c r="F469" s="94" t="s">
        <v>0</v>
      </c>
      <c r="G469" s="2" t="s">
        <v>113</v>
      </c>
      <c r="H469" s="107">
        <v>0</v>
      </c>
      <c r="I469" s="2" t="s">
        <v>148</v>
      </c>
      <c r="K469" s="2" t="s">
        <v>135</v>
      </c>
      <c r="L469" t="s">
        <v>0</v>
      </c>
      <c r="M469" s="2" t="s">
        <v>114</v>
      </c>
      <c r="O469">
        <v>1</v>
      </c>
      <c r="P469" s="1" t="s">
        <v>1</v>
      </c>
      <c r="Q469">
        <v>2</v>
      </c>
      <c r="S469">
        <f t="shared" si="84"/>
        <v>0</v>
      </c>
      <c r="T469">
        <f t="shared" si="85"/>
        <v>0</v>
      </c>
      <c r="U469">
        <f t="shared" si="86"/>
        <v>1</v>
      </c>
    </row>
    <row r="470" spans="1:21">
      <c r="A470" s="375">
        <v>463</v>
      </c>
      <c r="B470" s="68">
        <v>29</v>
      </c>
      <c r="C470">
        <v>15</v>
      </c>
      <c r="D470" s="81">
        <v>31857</v>
      </c>
      <c r="E470" s="2" t="s">
        <v>133</v>
      </c>
      <c r="F470" s="94" t="s">
        <v>0</v>
      </c>
      <c r="G470" s="2" t="s">
        <v>113</v>
      </c>
      <c r="H470" s="107">
        <v>0</v>
      </c>
      <c r="I470" s="2" t="s">
        <v>148</v>
      </c>
      <c r="K470" s="2" t="s">
        <v>134</v>
      </c>
      <c r="L470" t="s">
        <v>0</v>
      </c>
      <c r="M470" s="2" t="s">
        <v>112</v>
      </c>
      <c r="O470">
        <v>5</v>
      </c>
      <c r="P470" s="1" t="s">
        <v>1</v>
      </c>
      <c r="Q470">
        <v>6</v>
      </c>
      <c r="S470">
        <f t="shared" si="84"/>
        <v>0</v>
      </c>
      <c r="T470">
        <f t="shared" si="85"/>
        <v>0</v>
      </c>
      <c r="U470">
        <f t="shared" si="86"/>
        <v>1</v>
      </c>
    </row>
    <row r="471" spans="1:21">
      <c r="A471" s="375">
        <v>464</v>
      </c>
      <c r="B471" s="68">
        <v>29</v>
      </c>
      <c r="C471">
        <v>16</v>
      </c>
      <c r="D471" s="81">
        <v>31857</v>
      </c>
      <c r="E471" s="2" t="s">
        <v>133</v>
      </c>
      <c r="F471" s="94" t="s">
        <v>0</v>
      </c>
      <c r="G471" s="2" t="s">
        <v>113</v>
      </c>
      <c r="H471" s="107"/>
      <c r="I471" s="2" t="s">
        <v>148</v>
      </c>
      <c r="K471" s="2" t="s">
        <v>137</v>
      </c>
      <c r="L471" t="s">
        <v>0</v>
      </c>
      <c r="M471" s="2" t="s">
        <v>115</v>
      </c>
      <c r="O471">
        <v>7</v>
      </c>
      <c r="P471" s="1" t="s">
        <v>1</v>
      </c>
      <c r="Q471">
        <v>7</v>
      </c>
      <c r="S471">
        <f t="shared" si="84"/>
        <v>0</v>
      </c>
      <c r="T471">
        <f t="shared" si="85"/>
        <v>1</v>
      </c>
      <c r="U471">
        <f t="shared" si="86"/>
        <v>0</v>
      </c>
    </row>
    <row r="472" spans="1:21">
      <c r="A472" s="375">
        <v>465</v>
      </c>
      <c r="B472" s="68">
        <v>30</v>
      </c>
      <c r="C472">
        <v>1</v>
      </c>
      <c r="D472" s="81">
        <v>31858</v>
      </c>
      <c r="E472" s="2" t="s">
        <v>99</v>
      </c>
      <c r="F472" s="94" t="s">
        <v>0</v>
      </c>
      <c r="G472" s="2" t="s">
        <v>113</v>
      </c>
      <c r="H472" s="107">
        <v>0</v>
      </c>
      <c r="I472" s="2" t="s">
        <v>148</v>
      </c>
      <c r="K472" s="2" t="s">
        <v>156</v>
      </c>
      <c r="L472" t="s">
        <v>0</v>
      </c>
      <c r="M472" s="2" t="s">
        <v>114</v>
      </c>
      <c r="O472">
        <v>2</v>
      </c>
      <c r="P472" s="1" t="s">
        <v>1</v>
      </c>
      <c r="Q472">
        <v>4</v>
      </c>
      <c r="S472">
        <f t="shared" si="84"/>
        <v>0</v>
      </c>
      <c r="T472">
        <f t="shared" si="85"/>
        <v>0</v>
      </c>
      <c r="U472">
        <f t="shared" si="86"/>
        <v>1</v>
      </c>
    </row>
    <row r="473" spans="1:21">
      <c r="A473" s="375">
        <v>466</v>
      </c>
      <c r="B473" s="68">
        <v>30</v>
      </c>
      <c r="C473">
        <v>2</v>
      </c>
      <c r="D473" s="81">
        <v>31858</v>
      </c>
      <c r="E473" s="2" t="s">
        <v>99</v>
      </c>
      <c r="F473" s="94" t="s">
        <v>0</v>
      </c>
      <c r="G473" s="2" t="s">
        <v>113</v>
      </c>
      <c r="H473" s="107"/>
      <c r="I473" s="2" t="s">
        <v>148</v>
      </c>
      <c r="K473" s="2" t="s">
        <v>100</v>
      </c>
      <c r="L473" t="s">
        <v>0</v>
      </c>
      <c r="M473" s="2" t="s">
        <v>118</v>
      </c>
      <c r="O473">
        <v>5</v>
      </c>
      <c r="P473" s="1" t="s">
        <v>1</v>
      </c>
      <c r="Q473">
        <v>0</v>
      </c>
      <c r="S473">
        <f t="shared" ref="S473:S488" si="87">IF(O473&gt;Q473,1,0)</f>
        <v>1</v>
      </c>
      <c r="T473">
        <f t="shared" ref="T473:T488" si="88">IF(ISNUMBER(Q473),IF(O473=Q473,1,0),0)</f>
        <v>0</v>
      </c>
      <c r="U473">
        <f t="shared" ref="U473:U488" si="89">IF(O473&lt;Q473,1,0)</f>
        <v>0</v>
      </c>
    </row>
    <row r="474" spans="1:21">
      <c r="A474" s="375">
        <v>467</v>
      </c>
      <c r="B474" s="68">
        <v>30</v>
      </c>
      <c r="C474">
        <v>3</v>
      </c>
      <c r="D474" s="81">
        <v>31858</v>
      </c>
      <c r="E474" s="2" t="s">
        <v>99</v>
      </c>
      <c r="F474" s="94" t="s">
        <v>0</v>
      </c>
      <c r="G474" s="2" t="s">
        <v>113</v>
      </c>
      <c r="H474" s="107"/>
      <c r="I474" s="2" t="s">
        <v>148</v>
      </c>
      <c r="K474" s="2" t="s">
        <v>102</v>
      </c>
      <c r="L474" t="s">
        <v>0</v>
      </c>
      <c r="M474" s="2" t="s">
        <v>115</v>
      </c>
      <c r="O474">
        <v>6</v>
      </c>
      <c r="P474" s="1" t="s">
        <v>1</v>
      </c>
      <c r="Q474">
        <v>4</v>
      </c>
      <c r="S474">
        <f t="shared" si="87"/>
        <v>1</v>
      </c>
      <c r="T474">
        <f t="shared" si="88"/>
        <v>0</v>
      </c>
      <c r="U474">
        <f t="shared" si="89"/>
        <v>0</v>
      </c>
    </row>
    <row r="475" spans="1:21">
      <c r="A475" s="375">
        <v>468</v>
      </c>
      <c r="B475" s="68">
        <v>30</v>
      </c>
      <c r="C475">
        <v>4</v>
      </c>
      <c r="D475" s="81">
        <v>31858</v>
      </c>
      <c r="E475" s="2" t="s">
        <v>99</v>
      </c>
      <c r="F475" s="94" t="s">
        <v>0</v>
      </c>
      <c r="G475" s="2" t="s">
        <v>113</v>
      </c>
      <c r="H475" s="107"/>
      <c r="I475" s="2" t="s">
        <v>148</v>
      </c>
      <c r="K475" s="2" t="s">
        <v>101</v>
      </c>
      <c r="L475" t="s">
        <v>0</v>
      </c>
      <c r="M475" s="2" t="s">
        <v>112</v>
      </c>
      <c r="O475">
        <v>3</v>
      </c>
      <c r="P475" s="1" t="s">
        <v>1</v>
      </c>
      <c r="Q475">
        <v>3</v>
      </c>
      <c r="S475">
        <f t="shared" si="87"/>
        <v>0</v>
      </c>
      <c r="T475">
        <f t="shared" si="88"/>
        <v>1</v>
      </c>
      <c r="U475">
        <f t="shared" si="89"/>
        <v>0</v>
      </c>
    </row>
    <row r="476" spans="1:21">
      <c r="A476" s="375">
        <v>469</v>
      </c>
      <c r="B476" s="68">
        <v>30</v>
      </c>
      <c r="C476">
        <v>5</v>
      </c>
      <c r="D476" s="81">
        <v>31858</v>
      </c>
      <c r="E476" s="2" t="s">
        <v>99</v>
      </c>
      <c r="F476" s="94" t="s">
        <v>0</v>
      </c>
      <c r="G476" s="2" t="s">
        <v>113</v>
      </c>
      <c r="H476" s="107">
        <v>0</v>
      </c>
      <c r="I476" s="2" t="s">
        <v>148</v>
      </c>
      <c r="K476" s="2" t="s">
        <v>100</v>
      </c>
      <c r="L476" t="s">
        <v>0</v>
      </c>
      <c r="M476" s="2" t="s">
        <v>114</v>
      </c>
      <c r="O476">
        <v>1</v>
      </c>
      <c r="P476" s="1" t="s">
        <v>1</v>
      </c>
      <c r="Q476">
        <v>2</v>
      </c>
      <c r="S476">
        <f t="shared" si="87"/>
        <v>0</v>
      </c>
      <c r="T476">
        <f t="shared" si="88"/>
        <v>0</v>
      </c>
      <c r="U476">
        <f t="shared" si="89"/>
        <v>1</v>
      </c>
    </row>
    <row r="477" spans="1:21">
      <c r="A477" s="375">
        <v>470</v>
      </c>
      <c r="B477" s="68">
        <v>30</v>
      </c>
      <c r="C477">
        <v>6</v>
      </c>
      <c r="D477" s="81">
        <v>31858</v>
      </c>
      <c r="E477" s="2" t="s">
        <v>99</v>
      </c>
      <c r="F477" s="94" t="s">
        <v>0</v>
      </c>
      <c r="G477" s="2" t="s">
        <v>113</v>
      </c>
      <c r="H477" s="107"/>
      <c r="I477" s="2" t="s">
        <v>148</v>
      </c>
      <c r="K477" s="2" t="s">
        <v>102</v>
      </c>
      <c r="L477" t="s">
        <v>0</v>
      </c>
      <c r="M477" s="2" t="s">
        <v>118</v>
      </c>
      <c r="O477">
        <v>5</v>
      </c>
      <c r="P477" s="1" t="s">
        <v>1</v>
      </c>
      <c r="Q477">
        <v>0</v>
      </c>
      <c r="S477">
        <f t="shared" si="87"/>
        <v>1</v>
      </c>
      <c r="T477">
        <f t="shared" si="88"/>
        <v>0</v>
      </c>
      <c r="U477">
        <f t="shared" si="89"/>
        <v>0</v>
      </c>
    </row>
    <row r="478" spans="1:21">
      <c r="A478" s="375">
        <v>471</v>
      </c>
      <c r="B478" s="68">
        <v>30</v>
      </c>
      <c r="C478">
        <v>7</v>
      </c>
      <c r="D478" s="81">
        <v>31858</v>
      </c>
      <c r="E478" s="2" t="s">
        <v>99</v>
      </c>
      <c r="F478" s="94" t="s">
        <v>0</v>
      </c>
      <c r="G478" s="2" t="s">
        <v>113</v>
      </c>
      <c r="H478" s="107"/>
      <c r="I478" s="2" t="s">
        <v>148</v>
      </c>
      <c r="K478" s="2" t="s">
        <v>101</v>
      </c>
      <c r="L478" t="s">
        <v>0</v>
      </c>
      <c r="M478" s="2" t="s">
        <v>115</v>
      </c>
      <c r="O478">
        <v>4</v>
      </c>
      <c r="P478" s="1" t="s">
        <v>1</v>
      </c>
      <c r="Q478">
        <v>1</v>
      </c>
      <c r="S478">
        <f t="shared" si="87"/>
        <v>1</v>
      </c>
      <c r="T478">
        <f t="shared" si="88"/>
        <v>0</v>
      </c>
      <c r="U478">
        <f t="shared" si="89"/>
        <v>0</v>
      </c>
    </row>
    <row r="479" spans="1:21">
      <c r="A479" s="375">
        <v>472</v>
      </c>
      <c r="B479" s="68">
        <v>30</v>
      </c>
      <c r="C479">
        <v>8</v>
      </c>
      <c r="D479" s="81">
        <v>31858</v>
      </c>
      <c r="E479" s="2" t="s">
        <v>99</v>
      </c>
      <c r="F479" s="94" t="s">
        <v>0</v>
      </c>
      <c r="G479" s="2" t="s">
        <v>113</v>
      </c>
      <c r="H479" s="107">
        <v>0</v>
      </c>
      <c r="I479" s="2" t="s">
        <v>148</v>
      </c>
      <c r="K479" s="2" t="s">
        <v>156</v>
      </c>
      <c r="L479" t="s">
        <v>0</v>
      </c>
      <c r="M479" s="2" t="s">
        <v>112</v>
      </c>
      <c r="O479">
        <v>4</v>
      </c>
      <c r="P479" s="1" t="s">
        <v>1</v>
      </c>
      <c r="Q479">
        <v>5</v>
      </c>
      <c r="S479">
        <f t="shared" si="87"/>
        <v>0</v>
      </c>
      <c r="T479">
        <f t="shared" si="88"/>
        <v>0</v>
      </c>
      <c r="U479">
        <f t="shared" si="89"/>
        <v>1</v>
      </c>
    </row>
    <row r="480" spans="1:21">
      <c r="A480" s="375">
        <v>473</v>
      </c>
      <c r="B480" s="68">
        <v>30</v>
      </c>
      <c r="C480">
        <v>9</v>
      </c>
      <c r="D480" s="81">
        <v>31858</v>
      </c>
      <c r="E480" s="2" t="s">
        <v>99</v>
      </c>
      <c r="F480" s="94" t="s">
        <v>0</v>
      </c>
      <c r="G480" s="2" t="s">
        <v>113</v>
      </c>
      <c r="H480" s="107"/>
      <c r="I480" s="2" t="s">
        <v>148</v>
      </c>
      <c r="K480" s="2" t="s">
        <v>101</v>
      </c>
      <c r="L480" t="s">
        <v>0</v>
      </c>
      <c r="M480" s="2" t="s">
        <v>118</v>
      </c>
      <c r="O480">
        <v>5</v>
      </c>
      <c r="P480" s="1" t="s">
        <v>1</v>
      </c>
      <c r="Q480">
        <v>0</v>
      </c>
      <c r="S480">
        <f t="shared" si="87"/>
        <v>1</v>
      </c>
      <c r="T480">
        <f t="shared" si="88"/>
        <v>0</v>
      </c>
      <c r="U480">
        <f t="shared" si="89"/>
        <v>0</v>
      </c>
    </row>
    <row r="481" spans="1:21">
      <c r="A481" s="375">
        <v>474</v>
      </c>
      <c r="B481" s="68">
        <v>30</v>
      </c>
      <c r="C481">
        <v>10</v>
      </c>
      <c r="D481" s="81">
        <v>31858</v>
      </c>
      <c r="E481" s="2" t="s">
        <v>99</v>
      </c>
      <c r="F481" s="94" t="s">
        <v>0</v>
      </c>
      <c r="G481" s="2" t="s">
        <v>113</v>
      </c>
      <c r="H481" s="107"/>
      <c r="I481" s="2" t="s">
        <v>148</v>
      </c>
      <c r="K481" s="2" t="s">
        <v>102</v>
      </c>
      <c r="L481" t="s">
        <v>0</v>
      </c>
      <c r="M481" s="2" t="s">
        <v>114</v>
      </c>
      <c r="O481">
        <v>8</v>
      </c>
      <c r="P481" s="1" t="s">
        <v>1</v>
      </c>
      <c r="Q481">
        <v>3</v>
      </c>
      <c r="S481">
        <f t="shared" si="87"/>
        <v>1</v>
      </c>
      <c r="T481">
        <f t="shared" si="88"/>
        <v>0</v>
      </c>
      <c r="U481">
        <f t="shared" si="89"/>
        <v>0</v>
      </c>
    </row>
    <row r="482" spans="1:21">
      <c r="A482" s="375">
        <v>475</v>
      </c>
      <c r="B482" s="68">
        <v>30</v>
      </c>
      <c r="C482">
        <v>11</v>
      </c>
      <c r="D482" s="81">
        <v>31858</v>
      </c>
      <c r="E482" s="2" t="s">
        <v>99</v>
      </c>
      <c r="F482" s="94" t="s">
        <v>0</v>
      </c>
      <c r="G482" s="2" t="s">
        <v>113</v>
      </c>
      <c r="H482" s="107"/>
      <c r="I482" s="2" t="s">
        <v>148</v>
      </c>
      <c r="K482" s="2" t="s">
        <v>100</v>
      </c>
      <c r="L482" t="s">
        <v>0</v>
      </c>
      <c r="M482" s="2" t="s">
        <v>112</v>
      </c>
      <c r="O482">
        <v>4</v>
      </c>
      <c r="P482" s="1" t="s">
        <v>1</v>
      </c>
      <c r="Q482">
        <v>1</v>
      </c>
      <c r="S482">
        <f t="shared" si="87"/>
        <v>1</v>
      </c>
      <c r="T482">
        <f t="shared" si="88"/>
        <v>0</v>
      </c>
      <c r="U482">
        <f t="shared" si="89"/>
        <v>0</v>
      </c>
    </row>
    <row r="483" spans="1:21">
      <c r="A483" s="375">
        <v>476</v>
      </c>
      <c r="B483" s="68">
        <v>30</v>
      </c>
      <c r="C483">
        <v>12</v>
      </c>
      <c r="D483" s="81">
        <v>31858</v>
      </c>
      <c r="E483" s="2" t="s">
        <v>99</v>
      </c>
      <c r="F483" s="94" t="s">
        <v>0</v>
      </c>
      <c r="G483" s="2" t="s">
        <v>113</v>
      </c>
      <c r="H483" s="107">
        <v>0</v>
      </c>
      <c r="I483" s="2" t="s">
        <v>148</v>
      </c>
      <c r="K483" s="2" t="s">
        <v>156</v>
      </c>
      <c r="L483" t="s">
        <v>0</v>
      </c>
      <c r="M483" s="2" t="s">
        <v>115</v>
      </c>
      <c r="O483">
        <v>1</v>
      </c>
      <c r="P483" s="1" t="s">
        <v>1</v>
      </c>
      <c r="Q483">
        <v>12</v>
      </c>
      <c r="S483">
        <f t="shared" si="87"/>
        <v>0</v>
      </c>
      <c r="T483">
        <f t="shared" si="88"/>
        <v>0</v>
      </c>
      <c r="U483">
        <f t="shared" si="89"/>
        <v>1</v>
      </c>
    </row>
    <row r="484" spans="1:21">
      <c r="A484" s="375">
        <v>477</v>
      </c>
      <c r="B484" s="68">
        <v>30</v>
      </c>
      <c r="C484">
        <v>13</v>
      </c>
      <c r="D484" s="81">
        <v>31858</v>
      </c>
      <c r="E484" s="2" t="s">
        <v>99</v>
      </c>
      <c r="F484" s="94" t="s">
        <v>0</v>
      </c>
      <c r="G484" s="2" t="s">
        <v>113</v>
      </c>
      <c r="H484" s="107"/>
      <c r="I484" s="2" t="s">
        <v>148</v>
      </c>
      <c r="K484" s="2" t="s">
        <v>156</v>
      </c>
      <c r="L484" t="s">
        <v>0</v>
      </c>
      <c r="M484" s="2" t="s">
        <v>118</v>
      </c>
      <c r="O484">
        <v>5</v>
      </c>
      <c r="P484" s="1" t="s">
        <v>1</v>
      </c>
      <c r="Q484">
        <v>0</v>
      </c>
      <c r="S484">
        <f t="shared" si="87"/>
        <v>1</v>
      </c>
      <c r="T484">
        <f t="shared" si="88"/>
        <v>0</v>
      </c>
      <c r="U484">
        <f t="shared" si="89"/>
        <v>0</v>
      </c>
    </row>
    <row r="485" spans="1:21">
      <c r="A485" s="375">
        <v>478</v>
      </c>
      <c r="B485" s="68">
        <v>30</v>
      </c>
      <c r="C485">
        <v>14</v>
      </c>
      <c r="D485" s="81">
        <v>31858</v>
      </c>
      <c r="E485" s="2" t="s">
        <v>99</v>
      </c>
      <c r="F485" s="94" t="s">
        <v>0</v>
      </c>
      <c r="G485" s="2" t="s">
        <v>113</v>
      </c>
      <c r="H485" s="107"/>
      <c r="I485" s="2" t="s">
        <v>148</v>
      </c>
      <c r="K485" s="2" t="s">
        <v>101</v>
      </c>
      <c r="L485" t="s">
        <v>0</v>
      </c>
      <c r="M485" s="2" t="s">
        <v>114</v>
      </c>
      <c r="O485">
        <v>4</v>
      </c>
      <c r="P485" s="1" t="s">
        <v>1</v>
      </c>
      <c r="Q485">
        <v>4</v>
      </c>
      <c r="S485">
        <f t="shared" si="87"/>
        <v>0</v>
      </c>
      <c r="T485">
        <f t="shared" si="88"/>
        <v>1</v>
      </c>
      <c r="U485">
        <f t="shared" si="89"/>
        <v>0</v>
      </c>
    </row>
    <row r="486" spans="1:21">
      <c r="A486" s="375">
        <v>479</v>
      </c>
      <c r="B486" s="68">
        <v>30</v>
      </c>
      <c r="C486">
        <v>15</v>
      </c>
      <c r="D486" s="81">
        <v>31858</v>
      </c>
      <c r="E486" s="2" t="s">
        <v>99</v>
      </c>
      <c r="F486" s="94" t="s">
        <v>0</v>
      </c>
      <c r="G486" s="2" t="s">
        <v>113</v>
      </c>
      <c r="H486" s="107"/>
      <c r="I486" s="2" t="s">
        <v>148</v>
      </c>
      <c r="K486" s="2" t="s">
        <v>102</v>
      </c>
      <c r="L486" t="s">
        <v>0</v>
      </c>
      <c r="M486" s="2" t="s">
        <v>112</v>
      </c>
      <c r="O486">
        <v>10</v>
      </c>
      <c r="P486" s="1" t="s">
        <v>1</v>
      </c>
      <c r="Q486">
        <v>3</v>
      </c>
      <c r="S486">
        <f t="shared" si="87"/>
        <v>1</v>
      </c>
      <c r="T486">
        <f t="shared" si="88"/>
        <v>0</v>
      </c>
      <c r="U486">
        <f t="shared" si="89"/>
        <v>0</v>
      </c>
    </row>
    <row r="487" spans="1:21">
      <c r="A487" s="375">
        <v>480</v>
      </c>
      <c r="B487" s="68">
        <v>30</v>
      </c>
      <c r="C487">
        <v>16</v>
      </c>
      <c r="D487" s="81">
        <v>31858</v>
      </c>
      <c r="E487" s="2" t="s">
        <v>99</v>
      </c>
      <c r="F487" s="94" t="s">
        <v>0</v>
      </c>
      <c r="G487" s="2" t="s">
        <v>113</v>
      </c>
      <c r="H487" s="107"/>
      <c r="I487" s="2" t="s">
        <v>148</v>
      </c>
      <c r="K487" s="2" t="s">
        <v>100</v>
      </c>
      <c r="L487" t="s">
        <v>0</v>
      </c>
      <c r="M487" s="2" t="s">
        <v>115</v>
      </c>
      <c r="O487">
        <v>2</v>
      </c>
      <c r="P487" s="1" t="s">
        <v>1</v>
      </c>
      <c r="Q487">
        <v>2</v>
      </c>
      <c r="S487">
        <f t="shared" si="87"/>
        <v>0</v>
      </c>
      <c r="T487">
        <f t="shared" si="88"/>
        <v>1</v>
      </c>
      <c r="U487">
        <f t="shared" si="89"/>
        <v>0</v>
      </c>
    </row>
    <row r="488" spans="1:21">
      <c r="A488" s="375">
        <v>481</v>
      </c>
      <c r="B488" s="68">
        <v>31</v>
      </c>
      <c r="C488">
        <v>1</v>
      </c>
      <c r="D488" s="81">
        <v>31864</v>
      </c>
      <c r="E488" s="2" t="s">
        <v>121</v>
      </c>
      <c r="F488" s="94" t="s">
        <v>0</v>
      </c>
      <c r="G488" s="2" t="s">
        <v>86</v>
      </c>
      <c r="H488" s="107">
        <v>0</v>
      </c>
      <c r="I488" s="2" t="s">
        <v>148</v>
      </c>
      <c r="K488" s="2" t="s">
        <v>124</v>
      </c>
      <c r="L488" t="s">
        <v>0</v>
      </c>
      <c r="M488" s="2" t="s">
        <v>89</v>
      </c>
      <c r="O488">
        <v>2</v>
      </c>
      <c r="P488" s="1" t="s">
        <v>1</v>
      </c>
      <c r="Q488">
        <v>3</v>
      </c>
      <c r="S488">
        <f t="shared" si="87"/>
        <v>0</v>
      </c>
      <c r="T488">
        <f t="shared" si="88"/>
        <v>0</v>
      </c>
      <c r="U488">
        <f t="shared" si="89"/>
        <v>1</v>
      </c>
    </row>
    <row r="489" spans="1:21">
      <c r="A489" s="375">
        <v>482</v>
      </c>
      <c r="B489" s="68">
        <v>31</v>
      </c>
      <c r="C489">
        <v>2</v>
      </c>
      <c r="D489" s="81">
        <v>31864</v>
      </c>
      <c r="E489" s="2" t="s">
        <v>121</v>
      </c>
      <c r="F489" s="94" t="s">
        <v>0</v>
      </c>
      <c r="G489" s="2" t="s">
        <v>86</v>
      </c>
      <c r="H489" s="107">
        <v>0</v>
      </c>
      <c r="I489" s="2" t="s">
        <v>148</v>
      </c>
      <c r="K489" s="2" t="s">
        <v>122</v>
      </c>
      <c r="L489" t="s">
        <v>0</v>
      </c>
      <c r="M489" s="2" t="s">
        <v>87</v>
      </c>
      <c r="O489">
        <v>2</v>
      </c>
      <c r="P489" s="1" t="s">
        <v>1</v>
      </c>
      <c r="Q489">
        <v>4</v>
      </c>
      <c r="S489">
        <f t="shared" ref="S489:S504" si="90">IF(O489&gt;Q489,1,0)</f>
        <v>0</v>
      </c>
      <c r="T489">
        <f t="shared" ref="T489:T504" si="91">IF(ISNUMBER(Q489),IF(O489=Q489,1,0),0)</f>
        <v>0</v>
      </c>
      <c r="U489">
        <f t="shared" ref="U489:U504" si="92">IF(O489&lt;Q489,1,0)</f>
        <v>1</v>
      </c>
    </row>
    <row r="490" spans="1:21">
      <c r="A490" s="375">
        <v>483</v>
      </c>
      <c r="B490" s="68">
        <v>31</v>
      </c>
      <c r="C490">
        <v>3</v>
      </c>
      <c r="D490" s="81">
        <v>31864</v>
      </c>
      <c r="E490" s="2" t="s">
        <v>121</v>
      </c>
      <c r="F490" s="94" t="s">
        <v>0</v>
      </c>
      <c r="G490" s="2" t="s">
        <v>86</v>
      </c>
      <c r="H490" s="107"/>
      <c r="I490" s="2" t="s">
        <v>148</v>
      </c>
      <c r="K490" s="2" t="s">
        <v>123</v>
      </c>
      <c r="L490" t="s">
        <v>0</v>
      </c>
      <c r="M490" s="2" t="s">
        <v>98</v>
      </c>
      <c r="O490">
        <v>4</v>
      </c>
      <c r="P490" s="1" t="s">
        <v>1</v>
      </c>
      <c r="Q490">
        <v>4</v>
      </c>
      <c r="S490">
        <f t="shared" si="90"/>
        <v>0</v>
      </c>
      <c r="T490">
        <f t="shared" si="91"/>
        <v>1</v>
      </c>
      <c r="U490">
        <f t="shared" si="92"/>
        <v>0</v>
      </c>
    </row>
    <row r="491" spans="1:21">
      <c r="A491" s="375">
        <v>484</v>
      </c>
      <c r="B491" s="68">
        <v>31</v>
      </c>
      <c r="C491">
        <v>4</v>
      </c>
      <c r="D491" s="81">
        <v>31864</v>
      </c>
      <c r="E491" s="2" t="s">
        <v>121</v>
      </c>
      <c r="F491" s="94" t="s">
        <v>0</v>
      </c>
      <c r="G491" s="2" t="s">
        <v>86</v>
      </c>
      <c r="H491" s="107"/>
      <c r="I491" s="2" t="s">
        <v>148</v>
      </c>
      <c r="K491" s="2" t="s">
        <v>120</v>
      </c>
      <c r="L491" t="s">
        <v>0</v>
      </c>
      <c r="M491" s="2" t="s">
        <v>88</v>
      </c>
      <c r="O491">
        <v>5</v>
      </c>
      <c r="P491" s="1" t="s">
        <v>1</v>
      </c>
      <c r="Q491">
        <v>5</v>
      </c>
      <c r="S491">
        <f t="shared" si="90"/>
        <v>0</v>
      </c>
      <c r="T491">
        <f t="shared" si="91"/>
        <v>1</v>
      </c>
      <c r="U491">
        <f t="shared" si="92"/>
        <v>0</v>
      </c>
    </row>
    <row r="492" spans="1:21">
      <c r="A492" s="375">
        <v>485</v>
      </c>
      <c r="B492" s="68">
        <v>31</v>
      </c>
      <c r="C492">
        <v>5</v>
      </c>
      <c r="D492" s="81">
        <v>31864</v>
      </c>
      <c r="E492" s="2" t="s">
        <v>121</v>
      </c>
      <c r="F492" s="94" t="s">
        <v>0</v>
      </c>
      <c r="G492" s="2" t="s">
        <v>86</v>
      </c>
      <c r="H492" s="107"/>
      <c r="I492" s="2" t="s">
        <v>148</v>
      </c>
      <c r="K492" s="2" t="s">
        <v>122</v>
      </c>
      <c r="L492" t="s">
        <v>0</v>
      </c>
      <c r="M492" s="2" t="s">
        <v>89</v>
      </c>
      <c r="O492">
        <v>5</v>
      </c>
      <c r="P492" s="1" t="s">
        <v>1</v>
      </c>
      <c r="Q492">
        <v>3</v>
      </c>
      <c r="S492">
        <f t="shared" si="90"/>
        <v>1</v>
      </c>
      <c r="T492">
        <f t="shared" si="91"/>
        <v>0</v>
      </c>
      <c r="U492">
        <f t="shared" si="92"/>
        <v>0</v>
      </c>
    </row>
    <row r="493" spans="1:21">
      <c r="A493" s="375">
        <v>486</v>
      </c>
      <c r="B493" s="68">
        <v>31</v>
      </c>
      <c r="C493">
        <v>6</v>
      </c>
      <c r="D493" s="81">
        <v>31864</v>
      </c>
      <c r="E493" s="2" t="s">
        <v>121</v>
      </c>
      <c r="F493" s="94" t="s">
        <v>0</v>
      </c>
      <c r="G493" s="2" t="s">
        <v>86</v>
      </c>
      <c r="H493" s="107"/>
      <c r="I493" s="2" t="s">
        <v>148</v>
      </c>
      <c r="K493" s="2" t="s">
        <v>123</v>
      </c>
      <c r="L493" t="s">
        <v>0</v>
      </c>
      <c r="M493" s="2" t="s">
        <v>87</v>
      </c>
      <c r="O493">
        <v>3</v>
      </c>
      <c r="P493" s="1" t="s">
        <v>1</v>
      </c>
      <c r="Q493">
        <v>3</v>
      </c>
      <c r="S493">
        <f t="shared" si="90"/>
        <v>0</v>
      </c>
      <c r="T493">
        <f t="shared" si="91"/>
        <v>1</v>
      </c>
      <c r="U493">
        <f t="shared" si="92"/>
        <v>0</v>
      </c>
    </row>
    <row r="494" spans="1:21">
      <c r="A494" s="375">
        <v>487</v>
      </c>
      <c r="B494" s="68">
        <v>31</v>
      </c>
      <c r="C494">
        <v>7</v>
      </c>
      <c r="D494" s="81">
        <v>31864</v>
      </c>
      <c r="E494" s="2" t="s">
        <v>121</v>
      </c>
      <c r="F494" s="94" t="s">
        <v>0</v>
      </c>
      <c r="G494" s="2" t="s">
        <v>86</v>
      </c>
      <c r="H494" s="107"/>
      <c r="I494" s="2" t="s">
        <v>148</v>
      </c>
      <c r="K494" s="2" t="s">
        <v>120</v>
      </c>
      <c r="L494" t="s">
        <v>0</v>
      </c>
      <c r="M494" s="2" t="s">
        <v>98</v>
      </c>
      <c r="O494">
        <v>3</v>
      </c>
      <c r="P494" s="1" t="s">
        <v>1</v>
      </c>
      <c r="Q494">
        <v>3</v>
      </c>
      <c r="S494">
        <f t="shared" si="90"/>
        <v>0</v>
      </c>
      <c r="T494">
        <f t="shared" si="91"/>
        <v>1</v>
      </c>
      <c r="U494">
        <f t="shared" si="92"/>
        <v>0</v>
      </c>
    </row>
    <row r="495" spans="1:21">
      <c r="A495" s="375">
        <v>488</v>
      </c>
      <c r="B495" s="68">
        <v>31</v>
      </c>
      <c r="C495">
        <v>8</v>
      </c>
      <c r="D495" s="81">
        <v>31864</v>
      </c>
      <c r="E495" s="2" t="s">
        <v>121</v>
      </c>
      <c r="F495" s="94" t="s">
        <v>0</v>
      </c>
      <c r="G495" s="2" t="s">
        <v>86</v>
      </c>
      <c r="H495" s="107"/>
      <c r="I495" s="2" t="s">
        <v>148</v>
      </c>
      <c r="K495" s="2" t="s">
        <v>124</v>
      </c>
      <c r="L495" t="s">
        <v>0</v>
      </c>
      <c r="M495" s="2" t="s">
        <v>88</v>
      </c>
      <c r="O495">
        <v>4</v>
      </c>
      <c r="P495" s="1" t="s">
        <v>1</v>
      </c>
      <c r="Q495">
        <v>3</v>
      </c>
      <c r="S495">
        <f t="shared" si="90"/>
        <v>1</v>
      </c>
      <c r="T495">
        <f t="shared" si="91"/>
        <v>0</v>
      </c>
      <c r="U495">
        <f t="shared" si="92"/>
        <v>0</v>
      </c>
    </row>
    <row r="496" spans="1:21">
      <c r="A496" s="375">
        <v>489</v>
      </c>
      <c r="B496" s="68">
        <v>31</v>
      </c>
      <c r="C496">
        <v>9</v>
      </c>
      <c r="D496" s="81">
        <v>31864</v>
      </c>
      <c r="E496" s="2" t="s">
        <v>121</v>
      </c>
      <c r="F496" s="94" t="s">
        <v>0</v>
      </c>
      <c r="G496" s="2" t="s">
        <v>86</v>
      </c>
      <c r="H496" s="107"/>
      <c r="I496" s="2" t="s">
        <v>148</v>
      </c>
      <c r="K496" s="2" t="s">
        <v>120</v>
      </c>
      <c r="L496" t="s">
        <v>0</v>
      </c>
      <c r="M496" s="2" t="s">
        <v>87</v>
      </c>
      <c r="O496">
        <v>4</v>
      </c>
      <c r="P496" s="1" t="s">
        <v>1</v>
      </c>
      <c r="Q496">
        <v>2</v>
      </c>
      <c r="S496">
        <f t="shared" si="90"/>
        <v>1</v>
      </c>
      <c r="T496">
        <f t="shared" si="91"/>
        <v>0</v>
      </c>
      <c r="U496">
        <f t="shared" si="92"/>
        <v>0</v>
      </c>
    </row>
    <row r="497" spans="1:21">
      <c r="A497" s="375">
        <v>490</v>
      </c>
      <c r="B497" s="68">
        <v>31</v>
      </c>
      <c r="C497">
        <v>10</v>
      </c>
      <c r="D497" s="81">
        <v>31864</v>
      </c>
      <c r="E497" s="2" t="s">
        <v>121</v>
      </c>
      <c r="F497" s="94" t="s">
        <v>0</v>
      </c>
      <c r="G497" s="2" t="s">
        <v>86</v>
      </c>
      <c r="H497" s="107"/>
      <c r="I497" s="2" t="s">
        <v>148</v>
      </c>
      <c r="K497" s="2" t="s">
        <v>123</v>
      </c>
      <c r="L497" t="s">
        <v>0</v>
      </c>
      <c r="M497" s="2" t="s">
        <v>89</v>
      </c>
      <c r="O497">
        <v>3</v>
      </c>
      <c r="P497" s="1" t="s">
        <v>1</v>
      </c>
      <c r="Q497">
        <v>3</v>
      </c>
      <c r="S497">
        <f t="shared" si="90"/>
        <v>0</v>
      </c>
      <c r="T497">
        <f t="shared" si="91"/>
        <v>1</v>
      </c>
      <c r="U497">
        <f t="shared" si="92"/>
        <v>0</v>
      </c>
    </row>
    <row r="498" spans="1:21">
      <c r="A498" s="375">
        <v>491</v>
      </c>
      <c r="B498" s="68">
        <v>31</v>
      </c>
      <c r="C498">
        <v>11</v>
      </c>
      <c r="D498" s="81">
        <v>31864</v>
      </c>
      <c r="E498" s="2" t="s">
        <v>121</v>
      </c>
      <c r="F498" s="94" t="s">
        <v>0</v>
      </c>
      <c r="G498" s="2" t="s">
        <v>86</v>
      </c>
      <c r="H498" s="107">
        <v>0</v>
      </c>
      <c r="I498" s="2" t="s">
        <v>148</v>
      </c>
      <c r="K498" s="2" t="s">
        <v>122</v>
      </c>
      <c r="L498" t="s">
        <v>0</v>
      </c>
      <c r="M498" s="2" t="s">
        <v>88</v>
      </c>
      <c r="O498">
        <v>3</v>
      </c>
      <c r="P498" s="1" t="s">
        <v>1</v>
      </c>
      <c r="Q498">
        <v>5</v>
      </c>
      <c r="S498">
        <f t="shared" si="90"/>
        <v>0</v>
      </c>
      <c r="T498">
        <f t="shared" si="91"/>
        <v>0</v>
      </c>
      <c r="U498">
        <f t="shared" si="92"/>
        <v>1</v>
      </c>
    </row>
    <row r="499" spans="1:21">
      <c r="A499" s="375">
        <v>492</v>
      </c>
      <c r="B499" s="68">
        <v>31</v>
      </c>
      <c r="C499">
        <v>12</v>
      </c>
      <c r="D499" s="81">
        <v>31864</v>
      </c>
      <c r="E499" s="2" t="s">
        <v>121</v>
      </c>
      <c r="F499" s="94" t="s">
        <v>0</v>
      </c>
      <c r="G499" s="2" t="s">
        <v>86</v>
      </c>
      <c r="H499" s="107"/>
      <c r="I499" s="2" t="s">
        <v>148</v>
      </c>
      <c r="K499" s="2" t="s">
        <v>124</v>
      </c>
      <c r="L499" t="s">
        <v>0</v>
      </c>
      <c r="M499" s="2" t="s">
        <v>98</v>
      </c>
      <c r="O499">
        <v>1</v>
      </c>
      <c r="P499" s="1" t="s">
        <v>1</v>
      </c>
      <c r="Q499">
        <v>0</v>
      </c>
      <c r="S499">
        <f t="shared" si="90"/>
        <v>1</v>
      </c>
      <c r="T499">
        <f t="shared" si="91"/>
        <v>0</v>
      </c>
      <c r="U499">
        <f t="shared" si="92"/>
        <v>0</v>
      </c>
    </row>
    <row r="500" spans="1:21">
      <c r="A500" s="375">
        <v>493</v>
      </c>
      <c r="B500" s="68">
        <v>31</v>
      </c>
      <c r="C500">
        <v>13</v>
      </c>
      <c r="D500" s="81">
        <v>31864</v>
      </c>
      <c r="E500" s="2" t="s">
        <v>121</v>
      </c>
      <c r="F500" s="94" t="s">
        <v>0</v>
      </c>
      <c r="G500" s="2" t="s">
        <v>86</v>
      </c>
      <c r="H500" s="107"/>
      <c r="I500" s="2" t="s">
        <v>148</v>
      </c>
      <c r="K500" s="2" t="s">
        <v>124</v>
      </c>
      <c r="L500" t="s">
        <v>0</v>
      </c>
      <c r="M500" s="2" t="s">
        <v>87</v>
      </c>
      <c r="O500">
        <v>4</v>
      </c>
      <c r="P500" s="1" t="s">
        <v>1</v>
      </c>
      <c r="Q500">
        <v>3</v>
      </c>
      <c r="S500">
        <f t="shared" si="90"/>
        <v>1</v>
      </c>
      <c r="T500">
        <f t="shared" si="91"/>
        <v>0</v>
      </c>
      <c r="U500">
        <f t="shared" si="92"/>
        <v>0</v>
      </c>
    </row>
    <row r="501" spans="1:21">
      <c r="A501" s="375">
        <v>494</v>
      </c>
      <c r="B501" s="68">
        <v>31</v>
      </c>
      <c r="C501">
        <v>14</v>
      </c>
      <c r="D501" s="81">
        <v>31864</v>
      </c>
      <c r="E501" s="2" t="s">
        <v>121</v>
      </c>
      <c r="F501" s="94" t="s">
        <v>0</v>
      </c>
      <c r="G501" s="2" t="s">
        <v>86</v>
      </c>
      <c r="H501" s="107"/>
      <c r="I501" s="2" t="s">
        <v>148</v>
      </c>
      <c r="K501" s="2" t="s">
        <v>120</v>
      </c>
      <c r="L501" t="s">
        <v>0</v>
      </c>
      <c r="M501" s="2" t="s">
        <v>89</v>
      </c>
      <c r="O501">
        <v>4</v>
      </c>
      <c r="P501" s="1" t="s">
        <v>1</v>
      </c>
      <c r="Q501">
        <v>4</v>
      </c>
      <c r="S501">
        <f t="shared" si="90"/>
        <v>0</v>
      </c>
      <c r="T501">
        <f t="shared" si="91"/>
        <v>1</v>
      </c>
      <c r="U501">
        <f t="shared" si="92"/>
        <v>0</v>
      </c>
    </row>
    <row r="502" spans="1:21">
      <c r="A502" s="375">
        <v>495</v>
      </c>
      <c r="B502" s="68">
        <v>31</v>
      </c>
      <c r="C502">
        <v>15</v>
      </c>
      <c r="D502" s="81">
        <v>31864</v>
      </c>
      <c r="E502" s="2" t="s">
        <v>121</v>
      </c>
      <c r="F502" s="94" t="s">
        <v>0</v>
      </c>
      <c r="G502" s="2" t="s">
        <v>86</v>
      </c>
      <c r="H502" s="107"/>
      <c r="I502" s="2" t="s">
        <v>148</v>
      </c>
      <c r="K502" s="2" t="s">
        <v>123</v>
      </c>
      <c r="L502" t="s">
        <v>0</v>
      </c>
      <c r="M502" s="2" t="s">
        <v>88</v>
      </c>
      <c r="O502">
        <v>3</v>
      </c>
      <c r="P502" s="1" t="s">
        <v>1</v>
      </c>
      <c r="Q502">
        <v>3</v>
      </c>
      <c r="S502">
        <f t="shared" si="90"/>
        <v>0</v>
      </c>
      <c r="T502">
        <f t="shared" si="91"/>
        <v>1</v>
      </c>
      <c r="U502">
        <f t="shared" si="92"/>
        <v>0</v>
      </c>
    </row>
    <row r="503" spans="1:21">
      <c r="A503" s="375">
        <v>496</v>
      </c>
      <c r="B503" s="68">
        <v>31</v>
      </c>
      <c r="C503">
        <v>16</v>
      </c>
      <c r="D503" s="81">
        <v>31864</v>
      </c>
      <c r="E503" s="2" t="s">
        <v>121</v>
      </c>
      <c r="F503" s="94" t="s">
        <v>0</v>
      </c>
      <c r="G503" s="2" t="s">
        <v>86</v>
      </c>
      <c r="H503" s="107">
        <v>0</v>
      </c>
      <c r="I503" s="2" t="s">
        <v>148</v>
      </c>
      <c r="K503" s="2" t="s">
        <v>122</v>
      </c>
      <c r="L503" t="s">
        <v>0</v>
      </c>
      <c r="M503" s="2" t="s">
        <v>98</v>
      </c>
      <c r="O503">
        <v>3</v>
      </c>
      <c r="P503" s="1" t="s">
        <v>1</v>
      </c>
      <c r="Q503">
        <v>4</v>
      </c>
      <c r="S503">
        <f t="shared" si="90"/>
        <v>0</v>
      </c>
      <c r="T503">
        <f t="shared" si="91"/>
        <v>0</v>
      </c>
      <c r="U503">
        <f t="shared" si="92"/>
        <v>1</v>
      </c>
    </row>
    <row r="504" spans="1:21">
      <c r="A504" s="375">
        <v>497</v>
      </c>
      <c r="B504" s="68">
        <v>32</v>
      </c>
      <c r="C504">
        <v>1</v>
      </c>
      <c r="D504" s="81">
        <v>31886</v>
      </c>
      <c r="E504" s="2" t="s">
        <v>99</v>
      </c>
      <c r="F504" s="94" t="s">
        <v>0</v>
      </c>
      <c r="G504" s="2" t="s">
        <v>121</v>
      </c>
      <c r="H504" s="107">
        <v>0</v>
      </c>
      <c r="I504" s="2" t="s">
        <v>148</v>
      </c>
      <c r="K504" s="2" t="s">
        <v>103</v>
      </c>
      <c r="L504" t="s">
        <v>0</v>
      </c>
      <c r="M504" s="2" t="s">
        <v>124</v>
      </c>
      <c r="O504">
        <v>0</v>
      </c>
      <c r="P504" s="1" t="s">
        <v>1</v>
      </c>
      <c r="Q504">
        <v>5</v>
      </c>
      <c r="S504">
        <f t="shared" si="90"/>
        <v>0</v>
      </c>
      <c r="T504">
        <f t="shared" si="91"/>
        <v>0</v>
      </c>
      <c r="U504">
        <f t="shared" si="92"/>
        <v>1</v>
      </c>
    </row>
    <row r="505" spans="1:21">
      <c r="A505" s="375">
        <v>498</v>
      </c>
      <c r="B505" s="68">
        <v>32</v>
      </c>
      <c r="C505">
        <v>2</v>
      </c>
      <c r="D505" s="81">
        <v>31886</v>
      </c>
      <c r="E505" s="2" t="s">
        <v>99</v>
      </c>
      <c r="F505" s="94" t="s">
        <v>0</v>
      </c>
      <c r="G505" s="2" t="s">
        <v>121</v>
      </c>
      <c r="H505" s="107">
        <v>0</v>
      </c>
      <c r="I505" s="2" t="s">
        <v>148</v>
      </c>
      <c r="K505" s="2" t="s">
        <v>100</v>
      </c>
      <c r="L505" t="s">
        <v>0</v>
      </c>
      <c r="M505" s="2" t="s">
        <v>120</v>
      </c>
      <c r="O505">
        <v>3</v>
      </c>
      <c r="P505" s="1" t="s">
        <v>1</v>
      </c>
      <c r="Q505">
        <v>5</v>
      </c>
      <c r="S505">
        <f t="shared" ref="S505:S520" si="93">IF(O505&gt;Q505,1,0)</f>
        <v>0</v>
      </c>
      <c r="T505">
        <f t="shared" ref="T505:T520" si="94">IF(ISNUMBER(Q505),IF(O505=Q505,1,0),0)</f>
        <v>0</v>
      </c>
      <c r="U505">
        <f t="shared" ref="U505:U520" si="95">IF(O505&lt;Q505,1,0)</f>
        <v>1</v>
      </c>
    </row>
    <row r="506" spans="1:21">
      <c r="A506" s="375">
        <v>499</v>
      </c>
      <c r="B506" s="68">
        <v>32</v>
      </c>
      <c r="C506">
        <v>3</v>
      </c>
      <c r="D506" s="81">
        <v>31886</v>
      </c>
      <c r="E506" s="2" t="s">
        <v>99</v>
      </c>
      <c r="F506" s="94" t="s">
        <v>0</v>
      </c>
      <c r="G506" s="2" t="s">
        <v>121</v>
      </c>
      <c r="H506" s="107"/>
      <c r="I506" s="2" t="s">
        <v>148</v>
      </c>
      <c r="K506" s="2" t="s">
        <v>102</v>
      </c>
      <c r="L506" t="s">
        <v>0</v>
      </c>
      <c r="M506" s="2" t="s">
        <v>123</v>
      </c>
      <c r="O506">
        <v>6</v>
      </c>
      <c r="P506" s="1" t="s">
        <v>1</v>
      </c>
      <c r="Q506">
        <v>4</v>
      </c>
      <c r="S506">
        <f t="shared" si="93"/>
        <v>1</v>
      </c>
      <c r="T506">
        <f t="shared" si="94"/>
        <v>0</v>
      </c>
      <c r="U506">
        <f t="shared" si="95"/>
        <v>0</v>
      </c>
    </row>
    <row r="507" spans="1:21">
      <c r="A507" s="375">
        <v>500</v>
      </c>
      <c r="B507" s="68">
        <v>32</v>
      </c>
      <c r="C507">
        <v>4</v>
      </c>
      <c r="D507" s="81">
        <v>31886</v>
      </c>
      <c r="E507" s="2" t="s">
        <v>99</v>
      </c>
      <c r="F507" s="94" t="s">
        <v>0</v>
      </c>
      <c r="G507" s="2" t="s">
        <v>121</v>
      </c>
      <c r="H507" s="107"/>
      <c r="I507" s="2" t="s">
        <v>148</v>
      </c>
      <c r="K507" s="2" t="s">
        <v>101</v>
      </c>
      <c r="L507" t="s">
        <v>0</v>
      </c>
      <c r="M507" s="2" t="s">
        <v>122</v>
      </c>
      <c r="O507">
        <v>6</v>
      </c>
      <c r="P507" s="1" t="s">
        <v>1</v>
      </c>
      <c r="Q507">
        <v>5</v>
      </c>
      <c r="S507">
        <f t="shared" si="93"/>
        <v>1</v>
      </c>
      <c r="T507">
        <f t="shared" si="94"/>
        <v>0</v>
      </c>
      <c r="U507">
        <f t="shared" si="95"/>
        <v>0</v>
      </c>
    </row>
    <row r="508" spans="1:21">
      <c r="A508" s="375">
        <v>501</v>
      </c>
      <c r="B508" s="68">
        <v>32</v>
      </c>
      <c r="C508">
        <v>5</v>
      </c>
      <c r="D508" s="81">
        <v>31886</v>
      </c>
      <c r="E508" s="2" t="s">
        <v>99</v>
      </c>
      <c r="F508" s="94" t="s">
        <v>0</v>
      </c>
      <c r="G508" s="2" t="s">
        <v>121</v>
      </c>
      <c r="H508" s="107"/>
      <c r="I508" s="2" t="s">
        <v>148</v>
      </c>
      <c r="K508" s="2" t="s">
        <v>100</v>
      </c>
      <c r="L508" t="s">
        <v>0</v>
      </c>
      <c r="M508" s="2" t="s">
        <v>124</v>
      </c>
      <c r="O508">
        <v>3</v>
      </c>
      <c r="P508" s="1" t="s">
        <v>1</v>
      </c>
      <c r="Q508">
        <v>2</v>
      </c>
      <c r="S508">
        <f t="shared" si="93"/>
        <v>1</v>
      </c>
      <c r="T508">
        <f t="shared" si="94"/>
        <v>0</v>
      </c>
      <c r="U508">
        <f t="shared" si="95"/>
        <v>0</v>
      </c>
    </row>
    <row r="509" spans="1:21">
      <c r="A509" s="375">
        <v>502</v>
      </c>
      <c r="B509" s="68">
        <v>32</v>
      </c>
      <c r="C509">
        <v>6</v>
      </c>
      <c r="D509" s="81">
        <v>31886</v>
      </c>
      <c r="E509" s="2" t="s">
        <v>99</v>
      </c>
      <c r="F509" s="94" t="s">
        <v>0</v>
      </c>
      <c r="G509" s="2" t="s">
        <v>121</v>
      </c>
      <c r="H509" s="107"/>
      <c r="I509" s="2" t="s">
        <v>148</v>
      </c>
      <c r="K509" s="2" t="s">
        <v>102</v>
      </c>
      <c r="L509" t="s">
        <v>0</v>
      </c>
      <c r="M509" s="2" t="s">
        <v>120</v>
      </c>
      <c r="O509">
        <v>3</v>
      </c>
      <c r="P509" s="1" t="s">
        <v>1</v>
      </c>
      <c r="Q509">
        <v>2</v>
      </c>
      <c r="S509">
        <f t="shared" si="93"/>
        <v>1</v>
      </c>
      <c r="T509">
        <f t="shared" si="94"/>
        <v>0</v>
      </c>
      <c r="U509">
        <f t="shared" si="95"/>
        <v>0</v>
      </c>
    </row>
    <row r="510" spans="1:21">
      <c r="A510" s="375">
        <v>503</v>
      </c>
      <c r="B510" s="68">
        <v>32</v>
      </c>
      <c r="C510">
        <v>7</v>
      </c>
      <c r="D510" s="81">
        <v>31886</v>
      </c>
      <c r="E510" s="2" t="s">
        <v>99</v>
      </c>
      <c r="F510" s="94" t="s">
        <v>0</v>
      </c>
      <c r="G510" s="2" t="s">
        <v>121</v>
      </c>
      <c r="H510" s="107"/>
      <c r="I510" s="2" t="s">
        <v>148</v>
      </c>
      <c r="K510" s="2" t="s">
        <v>101</v>
      </c>
      <c r="L510" t="s">
        <v>0</v>
      </c>
      <c r="M510" s="2" t="s">
        <v>123</v>
      </c>
      <c r="O510">
        <v>3</v>
      </c>
      <c r="P510" s="1" t="s">
        <v>1</v>
      </c>
      <c r="Q510">
        <v>3</v>
      </c>
      <c r="S510">
        <f t="shared" si="93"/>
        <v>0</v>
      </c>
      <c r="T510">
        <f t="shared" si="94"/>
        <v>1</v>
      </c>
      <c r="U510">
        <f t="shared" si="95"/>
        <v>0</v>
      </c>
    </row>
    <row r="511" spans="1:21">
      <c r="A511" s="375">
        <v>504</v>
      </c>
      <c r="B511" s="68">
        <v>32</v>
      </c>
      <c r="C511">
        <v>8</v>
      </c>
      <c r="D511" s="81">
        <v>31886</v>
      </c>
      <c r="E511" s="2" t="s">
        <v>99</v>
      </c>
      <c r="F511" s="94" t="s">
        <v>0</v>
      </c>
      <c r="G511" s="2" t="s">
        <v>121</v>
      </c>
      <c r="H511" s="107">
        <v>0</v>
      </c>
      <c r="I511" s="2" t="s">
        <v>148</v>
      </c>
      <c r="K511" s="2" t="s">
        <v>103</v>
      </c>
      <c r="L511" t="s">
        <v>0</v>
      </c>
      <c r="M511" s="2" t="s">
        <v>122</v>
      </c>
      <c r="O511">
        <v>0</v>
      </c>
      <c r="P511" s="1" t="s">
        <v>1</v>
      </c>
      <c r="Q511">
        <v>5</v>
      </c>
      <c r="S511">
        <f t="shared" si="93"/>
        <v>0</v>
      </c>
      <c r="T511">
        <f t="shared" si="94"/>
        <v>0</v>
      </c>
      <c r="U511">
        <f t="shared" si="95"/>
        <v>1</v>
      </c>
    </row>
    <row r="512" spans="1:21">
      <c r="A512" s="375">
        <v>505</v>
      </c>
      <c r="B512" s="68">
        <v>32</v>
      </c>
      <c r="C512">
        <v>9</v>
      </c>
      <c r="D512" s="81">
        <v>31886</v>
      </c>
      <c r="E512" s="2" t="s">
        <v>99</v>
      </c>
      <c r="F512" s="94" t="s">
        <v>0</v>
      </c>
      <c r="G512" s="2" t="s">
        <v>121</v>
      </c>
      <c r="H512" s="107">
        <v>0</v>
      </c>
      <c r="I512" s="2" t="s">
        <v>148</v>
      </c>
      <c r="K512" s="2" t="s">
        <v>101</v>
      </c>
      <c r="L512" t="s">
        <v>0</v>
      </c>
      <c r="M512" s="2" t="s">
        <v>120</v>
      </c>
      <c r="O512">
        <v>2</v>
      </c>
      <c r="P512" s="1" t="s">
        <v>1</v>
      </c>
      <c r="Q512">
        <v>4</v>
      </c>
      <c r="S512">
        <f t="shared" si="93"/>
        <v>0</v>
      </c>
      <c r="T512">
        <f t="shared" si="94"/>
        <v>0</v>
      </c>
      <c r="U512">
        <f t="shared" si="95"/>
        <v>1</v>
      </c>
    </row>
    <row r="513" spans="1:21">
      <c r="A513" s="375">
        <v>506</v>
      </c>
      <c r="B513" s="68">
        <v>32</v>
      </c>
      <c r="C513">
        <v>10</v>
      </c>
      <c r="D513" s="81">
        <v>31886</v>
      </c>
      <c r="E513" s="2" t="s">
        <v>99</v>
      </c>
      <c r="F513" s="94" t="s">
        <v>0</v>
      </c>
      <c r="G513" s="2" t="s">
        <v>121</v>
      </c>
      <c r="H513" s="107"/>
      <c r="I513" s="2" t="s">
        <v>148</v>
      </c>
      <c r="K513" s="2" t="s">
        <v>102</v>
      </c>
      <c r="L513" t="s">
        <v>0</v>
      </c>
      <c r="M513" s="2" t="s">
        <v>124</v>
      </c>
      <c r="O513">
        <v>4</v>
      </c>
      <c r="P513" s="1" t="s">
        <v>1</v>
      </c>
      <c r="Q513">
        <v>4</v>
      </c>
      <c r="S513">
        <f t="shared" si="93"/>
        <v>0</v>
      </c>
      <c r="T513">
        <f t="shared" si="94"/>
        <v>1</v>
      </c>
      <c r="U513">
        <f t="shared" si="95"/>
        <v>0</v>
      </c>
    </row>
    <row r="514" spans="1:21">
      <c r="A514" s="375">
        <v>507</v>
      </c>
      <c r="B514" s="68">
        <v>32</v>
      </c>
      <c r="C514">
        <v>11</v>
      </c>
      <c r="D514" s="81">
        <v>31886</v>
      </c>
      <c r="E514" s="2" t="s">
        <v>99</v>
      </c>
      <c r="F514" s="94" t="s">
        <v>0</v>
      </c>
      <c r="G514" s="2" t="s">
        <v>121</v>
      </c>
      <c r="H514" s="107"/>
      <c r="I514" s="2" t="s">
        <v>148</v>
      </c>
      <c r="K514" s="2" t="s">
        <v>100</v>
      </c>
      <c r="L514" t="s">
        <v>0</v>
      </c>
      <c r="M514" s="2" t="s">
        <v>122</v>
      </c>
      <c r="O514">
        <v>5</v>
      </c>
      <c r="P514" s="1" t="s">
        <v>1</v>
      </c>
      <c r="Q514">
        <v>3</v>
      </c>
      <c r="S514">
        <f t="shared" si="93"/>
        <v>1</v>
      </c>
      <c r="T514">
        <f t="shared" si="94"/>
        <v>0</v>
      </c>
      <c r="U514">
        <f t="shared" si="95"/>
        <v>0</v>
      </c>
    </row>
    <row r="515" spans="1:21">
      <c r="A515" s="375">
        <v>508</v>
      </c>
      <c r="B515" s="68">
        <v>32</v>
      </c>
      <c r="C515">
        <v>12</v>
      </c>
      <c r="D515" s="81">
        <v>31886</v>
      </c>
      <c r="E515" s="2" t="s">
        <v>99</v>
      </c>
      <c r="F515" s="94" t="s">
        <v>0</v>
      </c>
      <c r="G515" s="2" t="s">
        <v>121</v>
      </c>
      <c r="H515" s="107">
        <v>0</v>
      </c>
      <c r="I515" s="2" t="s">
        <v>148</v>
      </c>
      <c r="K515" s="2" t="s">
        <v>103</v>
      </c>
      <c r="L515" t="s">
        <v>0</v>
      </c>
      <c r="M515" s="2" t="s">
        <v>123</v>
      </c>
      <c r="O515">
        <v>2</v>
      </c>
      <c r="P515" s="1" t="s">
        <v>1</v>
      </c>
      <c r="Q515">
        <v>5</v>
      </c>
      <c r="S515">
        <f t="shared" si="93"/>
        <v>0</v>
      </c>
      <c r="T515">
        <f t="shared" si="94"/>
        <v>0</v>
      </c>
      <c r="U515">
        <f t="shared" si="95"/>
        <v>1</v>
      </c>
    </row>
    <row r="516" spans="1:21">
      <c r="A516" s="375">
        <v>509</v>
      </c>
      <c r="B516" s="68">
        <v>32</v>
      </c>
      <c r="C516">
        <v>13</v>
      </c>
      <c r="D516" s="81">
        <v>31886</v>
      </c>
      <c r="E516" s="2" t="s">
        <v>99</v>
      </c>
      <c r="F516" s="94" t="s">
        <v>0</v>
      </c>
      <c r="G516" s="2" t="s">
        <v>121</v>
      </c>
      <c r="H516" s="107"/>
      <c r="I516" s="2" t="s">
        <v>148</v>
      </c>
      <c r="K516" s="2" t="s">
        <v>103</v>
      </c>
      <c r="L516" t="s">
        <v>0</v>
      </c>
      <c r="M516" s="2" t="s">
        <v>120</v>
      </c>
      <c r="O516">
        <v>4</v>
      </c>
      <c r="P516" s="1" t="s">
        <v>1</v>
      </c>
      <c r="Q516">
        <v>1</v>
      </c>
      <c r="S516">
        <f t="shared" si="93"/>
        <v>1</v>
      </c>
      <c r="T516">
        <f t="shared" si="94"/>
        <v>0</v>
      </c>
      <c r="U516">
        <f t="shared" si="95"/>
        <v>0</v>
      </c>
    </row>
    <row r="517" spans="1:21">
      <c r="A517" s="375">
        <v>510</v>
      </c>
      <c r="B517" s="68">
        <v>32</v>
      </c>
      <c r="C517">
        <v>14</v>
      </c>
      <c r="D517" s="81">
        <v>31886</v>
      </c>
      <c r="E517" s="2" t="s">
        <v>99</v>
      </c>
      <c r="F517" s="94" t="s">
        <v>0</v>
      </c>
      <c r="G517" s="2" t="s">
        <v>121</v>
      </c>
      <c r="H517" s="107"/>
      <c r="I517" s="2" t="s">
        <v>148</v>
      </c>
      <c r="K517" s="2" t="s">
        <v>101</v>
      </c>
      <c r="L517" t="s">
        <v>0</v>
      </c>
      <c r="M517" s="2" t="s">
        <v>124</v>
      </c>
      <c r="O517">
        <v>2</v>
      </c>
      <c r="P517" s="1" t="s">
        <v>1</v>
      </c>
      <c r="Q517">
        <v>1</v>
      </c>
      <c r="S517">
        <f t="shared" si="93"/>
        <v>1</v>
      </c>
      <c r="T517">
        <f t="shared" si="94"/>
        <v>0</v>
      </c>
      <c r="U517">
        <f t="shared" si="95"/>
        <v>0</v>
      </c>
    </row>
    <row r="518" spans="1:21">
      <c r="A518" s="375">
        <v>511</v>
      </c>
      <c r="B518" s="68">
        <v>32</v>
      </c>
      <c r="C518">
        <v>15</v>
      </c>
      <c r="D518" s="81">
        <v>31886</v>
      </c>
      <c r="E518" s="2" t="s">
        <v>99</v>
      </c>
      <c r="F518" s="94" t="s">
        <v>0</v>
      </c>
      <c r="G518" s="2" t="s">
        <v>121</v>
      </c>
      <c r="H518" s="107"/>
      <c r="I518" s="2" t="s">
        <v>148</v>
      </c>
      <c r="K518" s="2" t="s">
        <v>102</v>
      </c>
      <c r="L518" t="s">
        <v>0</v>
      </c>
      <c r="M518" s="2" t="s">
        <v>122</v>
      </c>
      <c r="O518">
        <v>8</v>
      </c>
      <c r="P518" s="1" t="s">
        <v>1</v>
      </c>
      <c r="Q518">
        <v>4</v>
      </c>
      <c r="S518">
        <f t="shared" si="93"/>
        <v>1</v>
      </c>
      <c r="T518">
        <f t="shared" si="94"/>
        <v>0</v>
      </c>
      <c r="U518">
        <f t="shared" si="95"/>
        <v>0</v>
      </c>
    </row>
    <row r="519" spans="1:21">
      <c r="A519" s="375">
        <v>512</v>
      </c>
      <c r="B519" s="68">
        <v>32</v>
      </c>
      <c r="C519">
        <v>16</v>
      </c>
      <c r="D519" s="81">
        <v>31886</v>
      </c>
      <c r="E519" s="2" t="s">
        <v>99</v>
      </c>
      <c r="F519" s="94" t="s">
        <v>0</v>
      </c>
      <c r="G519" s="2" t="s">
        <v>121</v>
      </c>
      <c r="H519" s="107"/>
      <c r="I519" s="2" t="s">
        <v>148</v>
      </c>
      <c r="K519" s="2" t="s">
        <v>100</v>
      </c>
      <c r="L519" t="s">
        <v>0</v>
      </c>
      <c r="M519" s="2" t="s">
        <v>123</v>
      </c>
      <c r="O519">
        <v>5</v>
      </c>
      <c r="P519" s="1" t="s">
        <v>1</v>
      </c>
      <c r="Q519">
        <v>4</v>
      </c>
      <c r="S519">
        <f t="shared" si="93"/>
        <v>1</v>
      </c>
      <c r="T519">
        <f t="shared" si="94"/>
        <v>0</v>
      </c>
      <c r="U519">
        <f t="shared" si="95"/>
        <v>0</v>
      </c>
    </row>
    <row r="520" spans="1:21">
      <c r="A520" s="375">
        <v>513</v>
      </c>
      <c r="B520" s="68">
        <v>33</v>
      </c>
      <c r="C520">
        <v>1</v>
      </c>
      <c r="D520" s="81">
        <v>31886</v>
      </c>
      <c r="E520" s="2" t="s">
        <v>168</v>
      </c>
      <c r="F520" s="94" t="s">
        <v>0</v>
      </c>
      <c r="G520" s="2" t="s">
        <v>127</v>
      </c>
      <c r="H520" s="107">
        <v>0</v>
      </c>
      <c r="I520" s="2" t="s">
        <v>148</v>
      </c>
      <c r="K520" s="2" t="s">
        <v>81</v>
      </c>
      <c r="L520" t="s">
        <v>0</v>
      </c>
      <c r="M520" s="2" t="s">
        <v>129</v>
      </c>
      <c r="O520">
        <v>3</v>
      </c>
      <c r="P520" s="1" t="s">
        <v>1</v>
      </c>
      <c r="Q520">
        <v>5</v>
      </c>
      <c r="S520">
        <f t="shared" si="93"/>
        <v>0</v>
      </c>
      <c r="T520">
        <f t="shared" si="94"/>
        <v>0</v>
      </c>
      <c r="U520">
        <f t="shared" si="95"/>
        <v>1</v>
      </c>
    </row>
    <row r="521" spans="1:21">
      <c r="A521" s="375">
        <v>514</v>
      </c>
      <c r="B521" s="68">
        <v>33</v>
      </c>
      <c r="C521">
        <v>2</v>
      </c>
      <c r="D521" s="81">
        <v>31886</v>
      </c>
      <c r="E521" s="2" t="s">
        <v>168</v>
      </c>
      <c r="F521" s="94" t="s">
        <v>0</v>
      </c>
      <c r="G521" s="2" t="s">
        <v>127</v>
      </c>
      <c r="H521" s="107">
        <v>0</v>
      </c>
      <c r="I521" s="2" t="s">
        <v>148</v>
      </c>
      <c r="K521" s="2" t="s">
        <v>82</v>
      </c>
      <c r="L521" t="s">
        <v>0</v>
      </c>
      <c r="M521" s="2" t="s">
        <v>128</v>
      </c>
      <c r="O521">
        <v>4</v>
      </c>
      <c r="P521" s="1" t="s">
        <v>1</v>
      </c>
      <c r="Q521">
        <v>6</v>
      </c>
      <c r="S521">
        <f t="shared" ref="S521:S536" si="96">IF(O521&gt;Q521,1,0)</f>
        <v>0</v>
      </c>
      <c r="T521">
        <f t="shared" ref="T521:T536" si="97">IF(ISNUMBER(Q521),IF(O521=Q521,1,0),0)</f>
        <v>0</v>
      </c>
      <c r="U521">
        <f t="shared" ref="U521:U536" si="98">IF(O521&lt;Q521,1,0)</f>
        <v>1</v>
      </c>
    </row>
    <row r="522" spans="1:21">
      <c r="A522" s="375">
        <v>515</v>
      </c>
      <c r="B522" s="68">
        <v>33</v>
      </c>
      <c r="C522">
        <v>3</v>
      </c>
      <c r="D522" s="81">
        <v>31886</v>
      </c>
      <c r="E522" s="2" t="s">
        <v>168</v>
      </c>
      <c r="F522" s="94" t="s">
        <v>0</v>
      </c>
      <c r="G522" s="2" t="s">
        <v>127</v>
      </c>
      <c r="H522" s="107"/>
      <c r="I522" s="2" t="s">
        <v>148</v>
      </c>
      <c r="K522" s="2" t="s">
        <v>84</v>
      </c>
      <c r="L522" t="s">
        <v>0</v>
      </c>
      <c r="M522" s="2" t="s">
        <v>126</v>
      </c>
      <c r="O522">
        <v>4</v>
      </c>
      <c r="P522" s="1" t="s">
        <v>1</v>
      </c>
      <c r="Q522">
        <v>3</v>
      </c>
      <c r="S522">
        <f t="shared" si="96"/>
        <v>1</v>
      </c>
      <c r="T522">
        <f t="shared" si="97"/>
        <v>0</v>
      </c>
      <c r="U522">
        <f t="shared" si="98"/>
        <v>0</v>
      </c>
    </row>
    <row r="523" spans="1:21">
      <c r="A523" s="375">
        <v>516</v>
      </c>
      <c r="B523" s="68">
        <v>33</v>
      </c>
      <c r="C523">
        <v>4</v>
      </c>
      <c r="D523" s="81">
        <v>31886</v>
      </c>
      <c r="E523" s="2" t="s">
        <v>168</v>
      </c>
      <c r="F523" s="94" t="s">
        <v>0</v>
      </c>
      <c r="G523" s="2" t="s">
        <v>127</v>
      </c>
      <c r="H523" s="107"/>
      <c r="I523" s="2" t="s">
        <v>148</v>
      </c>
      <c r="K523" s="2" t="s">
        <v>83</v>
      </c>
      <c r="L523" t="s">
        <v>0</v>
      </c>
      <c r="M523" s="2" t="s">
        <v>131</v>
      </c>
      <c r="O523">
        <v>6</v>
      </c>
      <c r="P523" s="1" t="s">
        <v>1</v>
      </c>
      <c r="Q523">
        <v>3</v>
      </c>
      <c r="S523">
        <f t="shared" si="96"/>
        <v>1</v>
      </c>
      <c r="T523">
        <f t="shared" si="97"/>
        <v>0</v>
      </c>
      <c r="U523">
        <f t="shared" si="98"/>
        <v>0</v>
      </c>
    </row>
    <row r="524" spans="1:21">
      <c r="A524" s="375">
        <v>517</v>
      </c>
      <c r="B524" s="68">
        <v>33</v>
      </c>
      <c r="C524">
        <v>5</v>
      </c>
      <c r="D524" s="81">
        <v>31886</v>
      </c>
      <c r="E524" s="2" t="s">
        <v>168</v>
      </c>
      <c r="F524" s="94" t="s">
        <v>0</v>
      </c>
      <c r="G524" s="2" t="s">
        <v>127</v>
      </c>
      <c r="H524" s="107"/>
      <c r="I524" s="2" t="s">
        <v>148</v>
      </c>
      <c r="K524" s="2" t="s">
        <v>82</v>
      </c>
      <c r="L524" t="s">
        <v>0</v>
      </c>
      <c r="M524" s="2" t="s">
        <v>129</v>
      </c>
      <c r="O524">
        <v>5</v>
      </c>
      <c r="P524" s="1" t="s">
        <v>1</v>
      </c>
      <c r="Q524">
        <v>2</v>
      </c>
      <c r="S524">
        <f t="shared" si="96"/>
        <v>1</v>
      </c>
      <c r="T524">
        <f t="shared" si="97"/>
        <v>0</v>
      </c>
      <c r="U524">
        <f t="shared" si="98"/>
        <v>0</v>
      </c>
    </row>
    <row r="525" spans="1:21">
      <c r="A525" s="375">
        <v>518</v>
      </c>
      <c r="B525" s="68">
        <v>33</v>
      </c>
      <c r="C525">
        <v>6</v>
      </c>
      <c r="D525" s="81">
        <v>31886</v>
      </c>
      <c r="E525" s="2" t="s">
        <v>168</v>
      </c>
      <c r="F525" s="94" t="s">
        <v>0</v>
      </c>
      <c r="G525" s="2" t="s">
        <v>127</v>
      </c>
      <c r="H525" s="107"/>
      <c r="I525" s="2" t="s">
        <v>148</v>
      </c>
      <c r="K525" s="2" t="s">
        <v>84</v>
      </c>
      <c r="L525" t="s">
        <v>0</v>
      </c>
      <c r="M525" s="2" t="s">
        <v>128</v>
      </c>
      <c r="O525">
        <v>4</v>
      </c>
      <c r="P525" s="1" t="s">
        <v>1</v>
      </c>
      <c r="Q525">
        <v>1</v>
      </c>
      <c r="S525">
        <f t="shared" si="96"/>
        <v>1</v>
      </c>
      <c r="T525">
        <f t="shared" si="97"/>
        <v>0</v>
      </c>
      <c r="U525">
        <f t="shared" si="98"/>
        <v>0</v>
      </c>
    </row>
    <row r="526" spans="1:21">
      <c r="A526" s="375">
        <v>519</v>
      </c>
      <c r="B526" s="68">
        <v>33</v>
      </c>
      <c r="C526">
        <v>7</v>
      </c>
      <c r="D526" s="81">
        <v>31886</v>
      </c>
      <c r="E526" s="2" t="s">
        <v>168</v>
      </c>
      <c r="F526" s="94" t="s">
        <v>0</v>
      </c>
      <c r="G526" s="2" t="s">
        <v>127</v>
      </c>
      <c r="H526" s="107">
        <v>0</v>
      </c>
      <c r="I526" s="2" t="s">
        <v>148</v>
      </c>
      <c r="K526" s="2" t="s">
        <v>83</v>
      </c>
      <c r="L526" t="s">
        <v>0</v>
      </c>
      <c r="M526" s="2" t="s">
        <v>126</v>
      </c>
      <c r="O526">
        <v>2</v>
      </c>
      <c r="P526" s="1" t="s">
        <v>1</v>
      </c>
      <c r="Q526">
        <v>5</v>
      </c>
      <c r="S526">
        <f t="shared" si="96"/>
        <v>0</v>
      </c>
      <c r="T526">
        <f t="shared" si="97"/>
        <v>0</v>
      </c>
      <c r="U526">
        <f t="shared" si="98"/>
        <v>1</v>
      </c>
    </row>
    <row r="527" spans="1:21">
      <c r="A527" s="375">
        <v>520</v>
      </c>
      <c r="B527" s="68">
        <v>33</v>
      </c>
      <c r="C527">
        <v>8</v>
      </c>
      <c r="D527" s="81">
        <v>31886</v>
      </c>
      <c r="E527" s="2" t="s">
        <v>168</v>
      </c>
      <c r="F527" s="94" t="s">
        <v>0</v>
      </c>
      <c r="G527" s="2" t="s">
        <v>127</v>
      </c>
      <c r="H527" s="107"/>
      <c r="I527" s="2" t="s">
        <v>148</v>
      </c>
      <c r="K527" s="2" t="s">
        <v>81</v>
      </c>
      <c r="L527" t="s">
        <v>0</v>
      </c>
      <c r="M527" s="2" t="s">
        <v>131</v>
      </c>
      <c r="O527">
        <v>6</v>
      </c>
      <c r="P527" s="1" t="s">
        <v>1</v>
      </c>
      <c r="Q527">
        <v>1</v>
      </c>
      <c r="S527">
        <f t="shared" si="96"/>
        <v>1</v>
      </c>
      <c r="T527">
        <f t="shared" si="97"/>
        <v>0</v>
      </c>
      <c r="U527">
        <f t="shared" si="98"/>
        <v>0</v>
      </c>
    </row>
    <row r="528" spans="1:21">
      <c r="A528" s="375">
        <v>521</v>
      </c>
      <c r="B528" s="68">
        <v>33</v>
      </c>
      <c r="C528">
        <v>9</v>
      </c>
      <c r="D528" s="81">
        <v>31886</v>
      </c>
      <c r="E528" s="2" t="s">
        <v>168</v>
      </c>
      <c r="F528" s="94" t="s">
        <v>0</v>
      </c>
      <c r="G528" s="2" t="s">
        <v>127</v>
      </c>
      <c r="H528" s="107"/>
      <c r="I528" s="2" t="s">
        <v>148</v>
      </c>
      <c r="K528" s="2" t="s">
        <v>83</v>
      </c>
      <c r="L528" t="s">
        <v>0</v>
      </c>
      <c r="M528" s="2" t="s">
        <v>128</v>
      </c>
      <c r="O528">
        <v>3</v>
      </c>
      <c r="P528" s="1" t="s">
        <v>1</v>
      </c>
      <c r="Q528">
        <v>2</v>
      </c>
      <c r="S528">
        <f t="shared" si="96"/>
        <v>1</v>
      </c>
      <c r="T528">
        <f t="shared" si="97"/>
        <v>0</v>
      </c>
      <c r="U528">
        <f t="shared" si="98"/>
        <v>0</v>
      </c>
    </row>
    <row r="529" spans="1:21">
      <c r="A529" s="375">
        <v>522</v>
      </c>
      <c r="B529" s="68">
        <v>33</v>
      </c>
      <c r="C529">
        <v>10</v>
      </c>
      <c r="D529" s="81">
        <v>31886</v>
      </c>
      <c r="E529" s="2" t="s">
        <v>168</v>
      </c>
      <c r="F529" s="94" t="s">
        <v>0</v>
      </c>
      <c r="G529" s="2" t="s">
        <v>127</v>
      </c>
      <c r="H529" s="107"/>
      <c r="I529" s="2" t="s">
        <v>148</v>
      </c>
      <c r="K529" s="2" t="s">
        <v>84</v>
      </c>
      <c r="L529" t="s">
        <v>0</v>
      </c>
      <c r="M529" s="2" t="s">
        <v>129</v>
      </c>
      <c r="O529">
        <v>2</v>
      </c>
      <c r="P529" s="1" t="s">
        <v>1</v>
      </c>
      <c r="Q529">
        <v>2</v>
      </c>
      <c r="S529">
        <f t="shared" si="96"/>
        <v>0</v>
      </c>
      <c r="T529">
        <f t="shared" si="97"/>
        <v>1</v>
      </c>
      <c r="U529">
        <f t="shared" si="98"/>
        <v>0</v>
      </c>
    </row>
    <row r="530" spans="1:21">
      <c r="A530" s="375">
        <v>523</v>
      </c>
      <c r="B530" s="68">
        <v>33</v>
      </c>
      <c r="C530">
        <v>11</v>
      </c>
      <c r="D530" s="81">
        <v>31886</v>
      </c>
      <c r="E530" s="2" t="s">
        <v>168</v>
      </c>
      <c r="F530" s="94" t="s">
        <v>0</v>
      </c>
      <c r="G530" s="2" t="s">
        <v>127</v>
      </c>
      <c r="H530" s="107"/>
      <c r="I530" s="2" t="s">
        <v>148</v>
      </c>
      <c r="K530" s="2" t="s">
        <v>82</v>
      </c>
      <c r="L530" t="s">
        <v>0</v>
      </c>
      <c r="M530" s="2" t="s">
        <v>131</v>
      </c>
      <c r="O530">
        <v>7</v>
      </c>
      <c r="P530" s="1" t="s">
        <v>1</v>
      </c>
      <c r="Q530">
        <v>2</v>
      </c>
      <c r="S530">
        <f t="shared" si="96"/>
        <v>1</v>
      </c>
      <c r="T530">
        <f t="shared" si="97"/>
        <v>0</v>
      </c>
      <c r="U530">
        <f t="shared" si="98"/>
        <v>0</v>
      </c>
    </row>
    <row r="531" spans="1:21">
      <c r="A531" s="375">
        <v>524</v>
      </c>
      <c r="B531" s="68">
        <v>33</v>
      </c>
      <c r="C531">
        <v>12</v>
      </c>
      <c r="D531" s="81">
        <v>31886</v>
      </c>
      <c r="E531" s="2" t="s">
        <v>168</v>
      </c>
      <c r="F531" s="94" t="s">
        <v>0</v>
      </c>
      <c r="G531" s="2" t="s">
        <v>127</v>
      </c>
      <c r="H531" s="107"/>
      <c r="I531" s="2" t="s">
        <v>148</v>
      </c>
      <c r="K531" s="2" t="s">
        <v>81</v>
      </c>
      <c r="L531" t="s">
        <v>0</v>
      </c>
      <c r="M531" s="2" t="s">
        <v>126</v>
      </c>
      <c r="O531">
        <v>6</v>
      </c>
      <c r="P531" s="1" t="s">
        <v>1</v>
      </c>
      <c r="Q531">
        <v>5</v>
      </c>
      <c r="S531">
        <f t="shared" si="96"/>
        <v>1</v>
      </c>
      <c r="T531">
        <f t="shared" si="97"/>
        <v>0</v>
      </c>
      <c r="U531">
        <f t="shared" si="98"/>
        <v>0</v>
      </c>
    </row>
    <row r="532" spans="1:21">
      <c r="A532" s="375">
        <v>525</v>
      </c>
      <c r="B532" s="68">
        <v>33</v>
      </c>
      <c r="C532">
        <v>13</v>
      </c>
      <c r="D532" s="81">
        <v>31886</v>
      </c>
      <c r="E532" s="2" t="s">
        <v>168</v>
      </c>
      <c r="F532" s="94" t="s">
        <v>0</v>
      </c>
      <c r="G532" s="2" t="s">
        <v>127</v>
      </c>
      <c r="H532" s="107">
        <v>0</v>
      </c>
      <c r="I532" s="2" t="s">
        <v>148</v>
      </c>
      <c r="K532" s="2" t="s">
        <v>81</v>
      </c>
      <c r="L532" t="s">
        <v>0</v>
      </c>
      <c r="M532" s="2" t="s">
        <v>128</v>
      </c>
      <c r="O532">
        <v>2</v>
      </c>
      <c r="P532" s="1" t="s">
        <v>1</v>
      </c>
      <c r="Q532">
        <v>4</v>
      </c>
      <c r="S532">
        <f t="shared" si="96"/>
        <v>0</v>
      </c>
      <c r="T532">
        <f t="shared" si="97"/>
        <v>0</v>
      </c>
      <c r="U532">
        <f t="shared" si="98"/>
        <v>1</v>
      </c>
    </row>
    <row r="533" spans="1:21">
      <c r="A533" s="375">
        <v>526</v>
      </c>
      <c r="B533" s="68">
        <v>33</v>
      </c>
      <c r="C533">
        <v>14</v>
      </c>
      <c r="D533" s="81">
        <v>31886</v>
      </c>
      <c r="E533" s="2" t="s">
        <v>168</v>
      </c>
      <c r="F533" s="94" t="s">
        <v>0</v>
      </c>
      <c r="G533" s="2" t="s">
        <v>127</v>
      </c>
      <c r="H533" s="107">
        <v>0</v>
      </c>
      <c r="I533" s="2" t="s">
        <v>148</v>
      </c>
      <c r="K533" s="2" t="s">
        <v>83</v>
      </c>
      <c r="L533" t="s">
        <v>0</v>
      </c>
      <c r="M533" s="2" t="s">
        <v>129</v>
      </c>
      <c r="O533">
        <v>1</v>
      </c>
      <c r="P533" s="1" t="s">
        <v>1</v>
      </c>
      <c r="Q533">
        <v>7</v>
      </c>
      <c r="S533">
        <f t="shared" si="96"/>
        <v>0</v>
      </c>
      <c r="T533">
        <f t="shared" si="97"/>
        <v>0</v>
      </c>
      <c r="U533">
        <f t="shared" si="98"/>
        <v>1</v>
      </c>
    </row>
    <row r="534" spans="1:21">
      <c r="A534" s="375">
        <v>527</v>
      </c>
      <c r="B534" s="68">
        <v>33</v>
      </c>
      <c r="C534">
        <v>15</v>
      </c>
      <c r="D534" s="81">
        <v>31886</v>
      </c>
      <c r="E534" s="2" t="s">
        <v>168</v>
      </c>
      <c r="F534" s="94" t="s">
        <v>0</v>
      </c>
      <c r="G534" s="2" t="s">
        <v>127</v>
      </c>
      <c r="H534" s="107"/>
      <c r="I534" s="2" t="s">
        <v>148</v>
      </c>
      <c r="K534" s="2" t="s">
        <v>84</v>
      </c>
      <c r="L534" t="s">
        <v>0</v>
      </c>
      <c r="M534" s="2" t="s">
        <v>131</v>
      </c>
      <c r="O534">
        <v>5</v>
      </c>
      <c r="P534" s="1" t="s">
        <v>1</v>
      </c>
      <c r="Q534">
        <v>1</v>
      </c>
      <c r="S534">
        <f t="shared" si="96"/>
        <v>1</v>
      </c>
      <c r="T534">
        <f t="shared" si="97"/>
        <v>0</v>
      </c>
      <c r="U534">
        <f t="shared" si="98"/>
        <v>0</v>
      </c>
    </row>
    <row r="535" spans="1:21">
      <c r="A535" s="375">
        <v>528</v>
      </c>
      <c r="B535" s="68">
        <v>33</v>
      </c>
      <c r="C535">
        <v>16</v>
      </c>
      <c r="D535" s="81">
        <v>31886</v>
      </c>
      <c r="E535" s="2" t="s">
        <v>168</v>
      </c>
      <c r="F535" s="94" t="s">
        <v>0</v>
      </c>
      <c r="G535" s="2" t="s">
        <v>127</v>
      </c>
      <c r="H535" s="107"/>
      <c r="I535" s="2" t="s">
        <v>148</v>
      </c>
      <c r="K535" s="2" t="s">
        <v>82</v>
      </c>
      <c r="L535" t="s">
        <v>0</v>
      </c>
      <c r="M535" s="2" t="s">
        <v>126</v>
      </c>
      <c r="O535">
        <v>8</v>
      </c>
      <c r="P535" s="1" t="s">
        <v>1</v>
      </c>
      <c r="Q535">
        <v>2</v>
      </c>
      <c r="S535">
        <f t="shared" si="96"/>
        <v>1</v>
      </c>
      <c r="T535">
        <f t="shared" si="97"/>
        <v>0</v>
      </c>
      <c r="U535">
        <f t="shared" si="98"/>
        <v>0</v>
      </c>
    </row>
    <row r="536" spans="1:21">
      <c r="A536" s="375">
        <v>529</v>
      </c>
      <c r="B536" s="68">
        <v>34</v>
      </c>
      <c r="C536">
        <v>1</v>
      </c>
      <c r="D536" s="81">
        <v>31886</v>
      </c>
      <c r="E536" s="2" t="s">
        <v>106</v>
      </c>
      <c r="F536" s="94" t="s">
        <v>0</v>
      </c>
      <c r="G536" s="2" t="s">
        <v>127</v>
      </c>
      <c r="H536" s="107">
        <v>0</v>
      </c>
      <c r="I536" s="2" t="s">
        <v>148</v>
      </c>
      <c r="K536" s="2" t="s">
        <v>105</v>
      </c>
      <c r="L536" t="s">
        <v>0</v>
      </c>
      <c r="M536" s="2" t="s">
        <v>131</v>
      </c>
      <c r="O536">
        <v>7</v>
      </c>
      <c r="P536" s="1" t="s">
        <v>1</v>
      </c>
      <c r="Q536">
        <v>8</v>
      </c>
      <c r="S536">
        <f t="shared" si="96"/>
        <v>0</v>
      </c>
      <c r="T536">
        <f t="shared" si="97"/>
        <v>0</v>
      </c>
      <c r="U536">
        <f t="shared" si="98"/>
        <v>1</v>
      </c>
    </row>
    <row r="537" spans="1:21">
      <c r="A537" s="375">
        <v>530</v>
      </c>
      <c r="B537" s="68">
        <v>34</v>
      </c>
      <c r="C537">
        <v>2</v>
      </c>
      <c r="D537" s="81">
        <v>31886</v>
      </c>
      <c r="E537" s="2" t="s">
        <v>106</v>
      </c>
      <c r="F537" s="94" t="s">
        <v>0</v>
      </c>
      <c r="G537" s="2" t="s">
        <v>127</v>
      </c>
      <c r="H537" s="107">
        <v>0</v>
      </c>
      <c r="I537" s="2" t="s">
        <v>148</v>
      </c>
      <c r="K537" s="2" t="s">
        <v>108</v>
      </c>
      <c r="L537" t="s">
        <v>0</v>
      </c>
      <c r="M537" s="2" t="s">
        <v>129</v>
      </c>
      <c r="O537">
        <v>0</v>
      </c>
      <c r="P537" s="1" t="s">
        <v>1</v>
      </c>
      <c r="Q537">
        <v>3</v>
      </c>
      <c r="S537">
        <f t="shared" ref="S537:S552" si="99">IF(O537&gt;Q537,1,0)</f>
        <v>0</v>
      </c>
      <c r="T537">
        <f t="shared" ref="T537:T552" si="100">IF(ISNUMBER(Q537),IF(O537=Q537,1,0),0)</f>
        <v>0</v>
      </c>
      <c r="U537">
        <f t="shared" ref="U537:U552" si="101">IF(O537&lt;Q537,1,0)</f>
        <v>1</v>
      </c>
    </row>
    <row r="538" spans="1:21">
      <c r="A538" s="375">
        <v>531</v>
      </c>
      <c r="B538" s="68">
        <v>34</v>
      </c>
      <c r="C538">
        <v>3</v>
      </c>
      <c r="D538" s="81">
        <v>31886</v>
      </c>
      <c r="E538" s="2" t="s">
        <v>106</v>
      </c>
      <c r="F538" s="94" t="s">
        <v>0</v>
      </c>
      <c r="G538" s="2" t="s">
        <v>127</v>
      </c>
      <c r="H538" s="107"/>
      <c r="I538" s="2" t="s">
        <v>148</v>
      </c>
      <c r="K538" s="2" t="s">
        <v>109</v>
      </c>
      <c r="L538" t="s">
        <v>0</v>
      </c>
      <c r="M538" s="2" t="s">
        <v>126</v>
      </c>
      <c r="O538">
        <v>6</v>
      </c>
      <c r="P538" s="1" t="s">
        <v>1</v>
      </c>
      <c r="Q538">
        <v>3</v>
      </c>
      <c r="S538">
        <f t="shared" si="99"/>
        <v>1</v>
      </c>
      <c r="T538">
        <f t="shared" si="100"/>
        <v>0</v>
      </c>
      <c r="U538">
        <f t="shared" si="101"/>
        <v>0</v>
      </c>
    </row>
    <row r="539" spans="1:21">
      <c r="A539" s="375">
        <v>532</v>
      </c>
      <c r="B539" s="68">
        <v>34</v>
      </c>
      <c r="C539">
        <v>4</v>
      </c>
      <c r="D539" s="81">
        <v>31886</v>
      </c>
      <c r="E539" s="2" t="s">
        <v>106</v>
      </c>
      <c r="F539" s="94" t="s">
        <v>0</v>
      </c>
      <c r="G539" s="2" t="s">
        <v>127</v>
      </c>
      <c r="H539" s="107"/>
      <c r="I539" s="2" t="s">
        <v>148</v>
      </c>
      <c r="K539" s="2" t="s">
        <v>107</v>
      </c>
      <c r="L539" t="s">
        <v>0</v>
      </c>
      <c r="M539" s="2" t="s">
        <v>128</v>
      </c>
      <c r="O539">
        <v>5</v>
      </c>
      <c r="P539" s="1" t="s">
        <v>1</v>
      </c>
      <c r="Q539">
        <v>2</v>
      </c>
      <c r="S539">
        <f t="shared" si="99"/>
        <v>1</v>
      </c>
      <c r="T539">
        <f t="shared" si="100"/>
        <v>0</v>
      </c>
      <c r="U539">
        <f t="shared" si="101"/>
        <v>0</v>
      </c>
    </row>
    <row r="540" spans="1:21">
      <c r="A540" s="375">
        <v>533</v>
      </c>
      <c r="B540" s="68">
        <v>34</v>
      </c>
      <c r="C540">
        <v>5</v>
      </c>
      <c r="D540" s="81">
        <v>31886</v>
      </c>
      <c r="E540" s="2" t="s">
        <v>106</v>
      </c>
      <c r="F540" s="94" t="s">
        <v>0</v>
      </c>
      <c r="G540" s="2" t="s">
        <v>127</v>
      </c>
      <c r="H540" s="107"/>
      <c r="I540" s="2" t="s">
        <v>148</v>
      </c>
      <c r="K540" s="2" t="s">
        <v>108</v>
      </c>
      <c r="L540" t="s">
        <v>0</v>
      </c>
      <c r="M540" s="2" t="s">
        <v>131</v>
      </c>
      <c r="O540">
        <v>3</v>
      </c>
      <c r="P540" s="1" t="s">
        <v>1</v>
      </c>
      <c r="Q540">
        <v>3</v>
      </c>
      <c r="S540">
        <f t="shared" si="99"/>
        <v>0</v>
      </c>
      <c r="T540">
        <f t="shared" si="100"/>
        <v>1</v>
      </c>
      <c r="U540">
        <f t="shared" si="101"/>
        <v>0</v>
      </c>
    </row>
    <row r="541" spans="1:21">
      <c r="A541" s="375">
        <v>534</v>
      </c>
      <c r="B541" s="68">
        <v>34</v>
      </c>
      <c r="C541">
        <v>6</v>
      </c>
      <c r="D541" s="81">
        <v>31886</v>
      </c>
      <c r="E541" s="2" t="s">
        <v>106</v>
      </c>
      <c r="F541" s="94" t="s">
        <v>0</v>
      </c>
      <c r="G541" s="2" t="s">
        <v>127</v>
      </c>
      <c r="H541" s="107">
        <v>0</v>
      </c>
      <c r="I541" s="2" t="s">
        <v>148</v>
      </c>
      <c r="K541" s="2" t="s">
        <v>109</v>
      </c>
      <c r="L541" t="s">
        <v>0</v>
      </c>
      <c r="M541" s="2" t="s">
        <v>129</v>
      </c>
      <c r="O541">
        <v>3</v>
      </c>
      <c r="P541" s="1" t="s">
        <v>1</v>
      </c>
      <c r="Q541">
        <v>4</v>
      </c>
      <c r="S541">
        <f t="shared" si="99"/>
        <v>0</v>
      </c>
      <c r="T541">
        <f t="shared" si="100"/>
        <v>0</v>
      </c>
      <c r="U541">
        <f t="shared" si="101"/>
        <v>1</v>
      </c>
    </row>
    <row r="542" spans="1:21">
      <c r="A542" s="375">
        <v>535</v>
      </c>
      <c r="B542" s="68">
        <v>34</v>
      </c>
      <c r="C542">
        <v>7</v>
      </c>
      <c r="D542" s="81">
        <v>31886</v>
      </c>
      <c r="E542" s="2" t="s">
        <v>106</v>
      </c>
      <c r="F542" s="94" t="s">
        <v>0</v>
      </c>
      <c r="G542" s="2" t="s">
        <v>127</v>
      </c>
      <c r="H542" s="107"/>
      <c r="I542" s="2" t="s">
        <v>148</v>
      </c>
      <c r="K542" s="2" t="s">
        <v>107</v>
      </c>
      <c r="L542" t="s">
        <v>0</v>
      </c>
      <c r="M542" s="2" t="s">
        <v>126</v>
      </c>
      <c r="O542">
        <v>5</v>
      </c>
      <c r="P542" s="1" t="s">
        <v>1</v>
      </c>
      <c r="Q542">
        <v>4</v>
      </c>
      <c r="S542">
        <f t="shared" si="99"/>
        <v>1</v>
      </c>
      <c r="T542">
        <f t="shared" si="100"/>
        <v>0</v>
      </c>
      <c r="U542">
        <f t="shared" si="101"/>
        <v>0</v>
      </c>
    </row>
    <row r="543" spans="1:21">
      <c r="A543" s="375">
        <v>536</v>
      </c>
      <c r="B543" s="68">
        <v>34</v>
      </c>
      <c r="C543">
        <v>8</v>
      </c>
      <c r="D543" s="81">
        <v>31886</v>
      </c>
      <c r="E543" s="2" t="s">
        <v>106</v>
      </c>
      <c r="F543" s="94" t="s">
        <v>0</v>
      </c>
      <c r="G543" s="2" t="s">
        <v>127</v>
      </c>
      <c r="H543" s="107">
        <v>0</v>
      </c>
      <c r="I543" s="2" t="s">
        <v>148</v>
      </c>
      <c r="K543" s="2" t="s">
        <v>105</v>
      </c>
      <c r="L543" t="s">
        <v>0</v>
      </c>
      <c r="M543" s="2" t="s">
        <v>128</v>
      </c>
      <c r="O543">
        <v>4</v>
      </c>
      <c r="P543" s="1" t="s">
        <v>1</v>
      </c>
      <c r="Q543">
        <v>5</v>
      </c>
      <c r="S543">
        <f t="shared" si="99"/>
        <v>0</v>
      </c>
      <c r="T543">
        <f t="shared" si="100"/>
        <v>0</v>
      </c>
      <c r="U543">
        <f t="shared" si="101"/>
        <v>1</v>
      </c>
    </row>
    <row r="544" spans="1:21">
      <c r="A544" s="375">
        <v>537</v>
      </c>
      <c r="B544" s="68">
        <v>34</v>
      </c>
      <c r="C544">
        <v>9</v>
      </c>
      <c r="D544" s="81">
        <v>31886</v>
      </c>
      <c r="E544" s="2" t="s">
        <v>106</v>
      </c>
      <c r="F544" s="94" t="s">
        <v>0</v>
      </c>
      <c r="G544" s="2" t="s">
        <v>127</v>
      </c>
      <c r="H544" s="107">
        <v>0</v>
      </c>
      <c r="I544" s="2" t="s">
        <v>148</v>
      </c>
      <c r="K544" s="2" t="s">
        <v>107</v>
      </c>
      <c r="L544" t="s">
        <v>0</v>
      </c>
      <c r="M544" s="2" t="s">
        <v>129</v>
      </c>
      <c r="O544">
        <v>1</v>
      </c>
      <c r="P544" s="1" t="s">
        <v>1</v>
      </c>
      <c r="Q544">
        <v>2</v>
      </c>
      <c r="S544">
        <f t="shared" si="99"/>
        <v>0</v>
      </c>
      <c r="T544">
        <f t="shared" si="100"/>
        <v>0</v>
      </c>
      <c r="U544">
        <f t="shared" si="101"/>
        <v>1</v>
      </c>
    </row>
    <row r="545" spans="1:21">
      <c r="A545" s="375">
        <v>538</v>
      </c>
      <c r="B545" s="68">
        <v>34</v>
      </c>
      <c r="C545">
        <v>10</v>
      </c>
      <c r="D545" s="81">
        <v>31886</v>
      </c>
      <c r="E545" s="2" t="s">
        <v>106</v>
      </c>
      <c r="F545" s="94" t="s">
        <v>0</v>
      </c>
      <c r="G545" s="2" t="s">
        <v>127</v>
      </c>
      <c r="H545" s="107"/>
      <c r="I545" s="2" t="s">
        <v>148</v>
      </c>
      <c r="K545" s="2" t="s">
        <v>109</v>
      </c>
      <c r="L545" t="s">
        <v>0</v>
      </c>
      <c r="M545" s="2" t="s">
        <v>131</v>
      </c>
      <c r="O545">
        <v>5</v>
      </c>
      <c r="P545" s="1" t="s">
        <v>1</v>
      </c>
      <c r="Q545">
        <v>5</v>
      </c>
      <c r="S545">
        <f t="shared" si="99"/>
        <v>0</v>
      </c>
      <c r="T545">
        <f t="shared" si="100"/>
        <v>1</v>
      </c>
      <c r="U545">
        <f t="shared" si="101"/>
        <v>0</v>
      </c>
    </row>
    <row r="546" spans="1:21">
      <c r="A546" s="375">
        <v>539</v>
      </c>
      <c r="B546" s="68">
        <v>34</v>
      </c>
      <c r="C546">
        <v>11</v>
      </c>
      <c r="D546" s="81">
        <v>31886</v>
      </c>
      <c r="E546" s="2" t="s">
        <v>106</v>
      </c>
      <c r="F546" s="94" t="s">
        <v>0</v>
      </c>
      <c r="G546" s="2" t="s">
        <v>127</v>
      </c>
      <c r="H546" s="107"/>
      <c r="I546" s="2" t="s">
        <v>148</v>
      </c>
      <c r="K546" s="2" t="s">
        <v>108</v>
      </c>
      <c r="L546" t="s">
        <v>0</v>
      </c>
      <c r="M546" s="2" t="s">
        <v>128</v>
      </c>
      <c r="O546">
        <v>1</v>
      </c>
      <c r="P546" s="1" t="s">
        <v>1</v>
      </c>
      <c r="Q546">
        <v>1</v>
      </c>
      <c r="S546">
        <f t="shared" si="99"/>
        <v>0</v>
      </c>
      <c r="T546">
        <f t="shared" si="100"/>
        <v>1</v>
      </c>
      <c r="U546">
        <f t="shared" si="101"/>
        <v>0</v>
      </c>
    </row>
    <row r="547" spans="1:21">
      <c r="A547" s="375">
        <v>540</v>
      </c>
      <c r="B547" s="68">
        <v>34</v>
      </c>
      <c r="C547">
        <v>12</v>
      </c>
      <c r="D547" s="81">
        <v>31886</v>
      </c>
      <c r="E547" s="2" t="s">
        <v>106</v>
      </c>
      <c r="F547" s="94" t="s">
        <v>0</v>
      </c>
      <c r="G547" s="2" t="s">
        <v>127</v>
      </c>
      <c r="H547" s="107"/>
      <c r="I547" s="2" t="s">
        <v>148</v>
      </c>
      <c r="K547" s="2" t="s">
        <v>105</v>
      </c>
      <c r="L547" t="s">
        <v>0</v>
      </c>
      <c r="M547" s="2" t="s">
        <v>126</v>
      </c>
      <c r="O547">
        <v>5</v>
      </c>
      <c r="P547" s="1" t="s">
        <v>1</v>
      </c>
      <c r="Q547">
        <v>5</v>
      </c>
      <c r="S547">
        <f t="shared" si="99"/>
        <v>0</v>
      </c>
      <c r="T547">
        <f t="shared" si="100"/>
        <v>1</v>
      </c>
      <c r="U547">
        <f t="shared" si="101"/>
        <v>0</v>
      </c>
    </row>
    <row r="548" spans="1:21">
      <c r="A548" s="375">
        <v>541</v>
      </c>
      <c r="B548" s="68">
        <v>34</v>
      </c>
      <c r="C548">
        <v>13</v>
      </c>
      <c r="D548" s="81">
        <v>31886</v>
      </c>
      <c r="E548" s="2" t="s">
        <v>106</v>
      </c>
      <c r="F548" s="94" t="s">
        <v>0</v>
      </c>
      <c r="G548" s="2" t="s">
        <v>127</v>
      </c>
      <c r="H548" s="107"/>
      <c r="I548" s="2" t="s">
        <v>148</v>
      </c>
      <c r="K548" s="2" t="s">
        <v>105</v>
      </c>
      <c r="L548" t="s">
        <v>0</v>
      </c>
      <c r="M548" s="2" t="s">
        <v>129</v>
      </c>
      <c r="O548">
        <v>6</v>
      </c>
      <c r="P548" s="1" t="s">
        <v>1</v>
      </c>
      <c r="Q548">
        <v>4</v>
      </c>
      <c r="S548">
        <f t="shared" si="99"/>
        <v>1</v>
      </c>
      <c r="T548">
        <f t="shared" si="100"/>
        <v>0</v>
      </c>
      <c r="U548">
        <f t="shared" si="101"/>
        <v>0</v>
      </c>
    </row>
    <row r="549" spans="1:21">
      <c r="A549" s="375">
        <v>542</v>
      </c>
      <c r="B549" s="68">
        <v>34</v>
      </c>
      <c r="C549">
        <v>14</v>
      </c>
      <c r="D549" s="81">
        <v>31886</v>
      </c>
      <c r="E549" s="2" t="s">
        <v>106</v>
      </c>
      <c r="F549" s="94" t="s">
        <v>0</v>
      </c>
      <c r="G549" s="2" t="s">
        <v>127</v>
      </c>
      <c r="H549" s="107"/>
      <c r="I549" s="2" t="s">
        <v>148</v>
      </c>
      <c r="K549" s="2" t="s">
        <v>107</v>
      </c>
      <c r="L549" t="s">
        <v>0</v>
      </c>
      <c r="M549" s="2" t="s">
        <v>131</v>
      </c>
      <c r="O549">
        <v>5</v>
      </c>
      <c r="P549" s="1" t="s">
        <v>1</v>
      </c>
      <c r="Q549">
        <v>4</v>
      </c>
      <c r="S549">
        <f t="shared" si="99"/>
        <v>1</v>
      </c>
      <c r="T549">
        <f t="shared" si="100"/>
        <v>0</v>
      </c>
      <c r="U549">
        <f t="shared" si="101"/>
        <v>0</v>
      </c>
    </row>
    <row r="550" spans="1:21">
      <c r="A550" s="375">
        <v>543</v>
      </c>
      <c r="B550" s="68">
        <v>34</v>
      </c>
      <c r="C550">
        <v>15</v>
      </c>
      <c r="D550" s="81">
        <v>31886</v>
      </c>
      <c r="E550" s="2" t="s">
        <v>106</v>
      </c>
      <c r="F550" s="94" t="s">
        <v>0</v>
      </c>
      <c r="G550" s="2" t="s">
        <v>127</v>
      </c>
      <c r="H550" s="107"/>
      <c r="I550" s="2" t="s">
        <v>148</v>
      </c>
      <c r="K550" s="2" t="s">
        <v>109</v>
      </c>
      <c r="L550" t="s">
        <v>0</v>
      </c>
      <c r="M550" s="2" t="s">
        <v>128</v>
      </c>
      <c r="O550">
        <v>8</v>
      </c>
      <c r="P550" s="1" t="s">
        <v>1</v>
      </c>
      <c r="Q550">
        <v>3</v>
      </c>
      <c r="S550">
        <f t="shared" si="99"/>
        <v>1</v>
      </c>
      <c r="T550">
        <f t="shared" si="100"/>
        <v>0</v>
      </c>
      <c r="U550">
        <f t="shared" si="101"/>
        <v>0</v>
      </c>
    </row>
    <row r="551" spans="1:21">
      <c r="A551" s="375">
        <v>544</v>
      </c>
      <c r="B551" s="68">
        <v>34</v>
      </c>
      <c r="C551">
        <v>16</v>
      </c>
      <c r="D551" s="81">
        <v>31886</v>
      </c>
      <c r="E551" s="2" t="s">
        <v>106</v>
      </c>
      <c r="F551" s="94" t="s">
        <v>0</v>
      </c>
      <c r="G551" s="2" t="s">
        <v>127</v>
      </c>
      <c r="H551" s="107"/>
      <c r="I551" s="2" t="s">
        <v>148</v>
      </c>
      <c r="K551" s="2" t="s">
        <v>108</v>
      </c>
      <c r="L551" t="s">
        <v>0</v>
      </c>
      <c r="M551" s="2" t="s">
        <v>126</v>
      </c>
      <c r="O551">
        <v>3</v>
      </c>
      <c r="P551" s="1" t="s">
        <v>1</v>
      </c>
      <c r="Q551">
        <v>3</v>
      </c>
      <c r="S551">
        <f t="shared" si="99"/>
        <v>0</v>
      </c>
      <c r="T551">
        <f t="shared" si="100"/>
        <v>1</v>
      </c>
      <c r="U551">
        <f t="shared" si="101"/>
        <v>0</v>
      </c>
    </row>
    <row r="552" spans="1:21">
      <c r="A552" s="375">
        <v>545</v>
      </c>
      <c r="B552" s="68">
        <v>35</v>
      </c>
      <c r="C552">
        <v>1</v>
      </c>
      <c r="D552" s="81">
        <v>31892</v>
      </c>
      <c r="E552" s="2" t="s">
        <v>93</v>
      </c>
      <c r="F552" s="94" t="s">
        <v>0</v>
      </c>
      <c r="G552" s="2" t="s">
        <v>146</v>
      </c>
      <c r="H552" s="107">
        <v>0</v>
      </c>
      <c r="I552" s="2" t="s">
        <v>148</v>
      </c>
      <c r="K552" s="2" t="s">
        <v>94</v>
      </c>
      <c r="L552" t="s">
        <v>0</v>
      </c>
      <c r="M552" s="2" t="s">
        <v>144</v>
      </c>
      <c r="O552">
        <v>3</v>
      </c>
      <c r="P552" s="1" t="s">
        <v>1</v>
      </c>
      <c r="Q552">
        <v>4</v>
      </c>
      <c r="S552">
        <f t="shared" si="99"/>
        <v>0</v>
      </c>
      <c r="T552">
        <f t="shared" si="100"/>
        <v>0</v>
      </c>
      <c r="U552">
        <f t="shared" si="101"/>
        <v>1</v>
      </c>
    </row>
    <row r="553" spans="1:21">
      <c r="A553" s="375">
        <v>546</v>
      </c>
      <c r="B553" s="68">
        <v>35</v>
      </c>
      <c r="C553">
        <v>2</v>
      </c>
      <c r="D553" s="81">
        <v>31892</v>
      </c>
      <c r="E553" s="2" t="s">
        <v>93</v>
      </c>
      <c r="F553" s="94" t="s">
        <v>0</v>
      </c>
      <c r="G553" s="2" t="s">
        <v>146</v>
      </c>
      <c r="H553" s="107"/>
      <c r="I553" s="2" t="s">
        <v>148</v>
      </c>
      <c r="K553" s="2" t="s">
        <v>95</v>
      </c>
      <c r="L553" t="s">
        <v>0</v>
      </c>
      <c r="M553" s="2" t="s">
        <v>142</v>
      </c>
      <c r="O553">
        <v>9</v>
      </c>
      <c r="P553" s="1" t="s">
        <v>1</v>
      </c>
      <c r="Q553">
        <v>4</v>
      </c>
      <c r="S553">
        <f t="shared" ref="S553:S568" si="102">IF(O553&gt;Q553,1,0)</f>
        <v>1</v>
      </c>
      <c r="T553">
        <f t="shared" ref="T553:T568" si="103">IF(ISNUMBER(Q553),IF(O553=Q553,1,0),0)</f>
        <v>0</v>
      </c>
      <c r="U553">
        <f t="shared" ref="U553:U568" si="104">IF(O553&lt;Q553,1,0)</f>
        <v>0</v>
      </c>
    </row>
    <row r="554" spans="1:21">
      <c r="A554" s="375">
        <v>547</v>
      </c>
      <c r="B554" s="68">
        <v>35</v>
      </c>
      <c r="C554">
        <v>3</v>
      </c>
      <c r="D554" s="81">
        <v>31892</v>
      </c>
      <c r="E554" s="2" t="s">
        <v>93</v>
      </c>
      <c r="F554" s="94" t="s">
        <v>0</v>
      </c>
      <c r="G554" s="2" t="s">
        <v>146</v>
      </c>
      <c r="H554" s="107"/>
      <c r="I554" s="2" t="s">
        <v>148</v>
      </c>
      <c r="K554" s="2" t="s">
        <v>92</v>
      </c>
      <c r="L554" t="s">
        <v>0</v>
      </c>
      <c r="M554" s="2" t="s">
        <v>140</v>
      </c>
      <c r="O554">
        <v>4</v>
      </c>
      <c r="P554" s="1" t="s">
        <v>1</v>
      </c>
      <c r="Q554">
        <v>2</v>
      </c>
      <c r="S554">
        <f t="shared" si="102"/>
        <v>1</v>
      </c>
      <c r="T554">
        <f t="shared" si="103"/>
        <v>0</v>
      </c>
      <c r="U554">
        <f t="shared" si="104"/>
        <v>0</v>
      </c>
    </row>
    <row r="555" spans="1:21">
      <c r="A555" s="375">
        <v>548</v>
      </c>
      <c r="B555" s="68">
        <v>35</v>
      </c>
      <c r="C555">
        <v>4</v>
      </c>
      <c r="D555" s="81">
        <v>31892</v>
      </c>
      <c r="E555" s="2" t="s">
        <v>93</v>
      </c>
      <c r="F555" s="94" t="s">
        <v>0</v>
      </c>
      <c r="G555" s="2" t="s">
        <v>146</v>
      </c>
      <c r="H555" s="107"/>
      <c r="I555" s="2" t="s">
        <v>148</v>
      </c>
      <c r="K555" s="2" t="s">
        <v>96</v>
      </c>
      <c r="L555" t="s">
        <v>0</v>
      </c>
      <c r="M555" s="2" t="s">
        <v>141</v>
      </c>
      <c r="O555">
        <v>4</v>
      </c>
      <c r="P555" s="1" t="s">
        <v>1</v>
      </c>
      <c r="Q555">
        <v>4</v>
      </c>
      <c r="S555">
        <f t="shared" si="102"/>
        <v>0</v>
      </c>
      <c r="T555">
        <f t="shared" si="103"/>
        <v>1</v>
      </c>
      <c r="U555">
        <f t="shared" si="104"/>
        <v>0</v>
      </c>
    </row>
    <row r="556" spans="1:21">
      <c r="A556" s="375">
        <v>549</v>
      </c>
      <c r="B556" s="68">
        <v>35</v>
      </c>
      <c r="C556">
        <v>5</v>
      </c>
      <c r="D556" s="81">
        <v>31892</v>
      </c>
      <c r="E556" s="2" t="s">
        <v>93</v>
      </c>
      <c r="F556" s="94" t="s">
        <v>0</v>
      </c>
      <c r="G556" s="2" t="s">
        <v>146</v>
      </c>
      <c r="H556" s="107"/>
      <c r="I556" s="2" t="s">
        <v>148</v>
      </c>
      <c r="K556" s="2" t="s">
        <v>95</v>
      </c>
      <c r="L556" t="s">
        <v>0</v>
      </c>
      <c r="M556" s="2" t="s">
        <v>144</v>
      </c>
      <c r="O556">
        <v>6</v>
      </c>
      <c r="P556" s="1" t="s">
        <v>1</v>
      </c>
      <c r="Q556">
        <v>3</v>
      </c>
      <c r="S556">
        <f t="shared" si="102"/>
        <v>1</v>
      </c>
      <c r="T556">
        <f t="shared" si="103"/>
        <v>0</v>
      </c>
      <c r="U556">
        <f t="shared" si="104"/>
        <v>0</v>
      </c>
    </row>
    <row r="557" spans="1:21">
      <c r="A557" s="375">
        <v>550</v>
      </c>
      <c r="B557" s="68">
        <v>35</v>
      </c>
      <c r="C557">
        <v>6</v>
      </c>
      <c r="D557" s="81">
        <v>31892</v>
      </c>
      <c r="E557" s="2" t="s">
        <v>93</v>
      </c>
      <c r="F557" s="94" t="s">
        <v>0</v>
      </c>
      <c r="G557" s="2" t="s">
        <v>146</v>
      </c>
      <c r="H557" s="107"/>
      <c r="I557" s="2" t="s">
        <v>148</v>
      </c>
      <c r="K557" s="2" t="s">
        <v>92</v>
      </c>
      <c r="L557" t="s">
        <v>0</v>
      </c>
      <c r="M557" s="2" t="s">
        <v>142</v>
      </c>
      <c r="O557">
        <v>6</v>
      </c>
      <c r="P557" s="1" t="s">
        <v>1</v>
      </c>
      <c r="Q557">
        <v>3</v>
      </c>
      <c r="S557">
        <f t="shared" si="102"/>
        <v>1</v>
      </c>
      <c r="T557">
        <f t="shared" si="103"/>
        <v>0</v>
      </c>
      <c r="U557">
        <f t="shared" si="104"/>
        <v>0</v>
      </c>
    </row>
    <row r="558" spans="1:21">
      <c r="A558" s="375">
        <v>551</v>
      </c>
      <c r="B558" s="68">
        <v>35</v>
      </c>
      <c r="C558">
        <v>7</v>
      </c>
      <c r="D558" s="81">
        <v>31892</v>
      </c>
      <c r="E558" s="2" t="s">
        <v>93</v>
      </c>
      <c r="F558" s="94" t="s">
        <v>0</v>
      </c>
      <c r="G558" s="2" t="s">
        <v>146</v>
      </c>
      <c r="H558" s="107"/>
      <c r="I558" s="2" t="s">
        <v>148</v>
      </c>
      <c r="K558" s="2" t="s">
        <v>96</v>
      </c>
      <c r="L558" t="s">
        <v>0</v>
      </c>
      <c r="M558" s="2" t="s">
        <v>140</v>
      </c>
      <c r="O558">
        <v>5</v>
      </c>
      <c r="P558" s="1" t="s">
        <v>1</v>
      </c>
      <c r="Q558">
        <v>1</v>
      </c>
      <c r="S558">
        <f t="shared" si="102"/>
        <v>1</v>
      </c>
      <c r="T558">
        <f t="shared" si="103"/>
        <v>0</v>
      </c>
      <c r="U558">
        <f t="shared" si="104"/>
        <v>0</v>
      </c>
    </row>
    <row r="559" spans="1:21">
      <c r="A559" s="375">
        <v>552</v>
      </c>
      <c r="B559" s="68">
        <v>35</v>
      </c>
      <c r="C559">
        <v>8</v>
      </c>
      <c r="D559" s="81">
        <v>31892</v>
      </c>
      <c r="E559" s="2" t="s">
        <v>93</v>
      </c>
      <c r="F559" s="94" t="s">
        <v>0</v>
      </c>
      <c r="G559" s="2" t="s">
        <v>146</v>
      </c>
      <c r="H559" s="107"/>
      <c r="I559" s="2" t="s">
        <v>148</v>
      </c>
      <c r="K559" s="2" t="s">
        <v>94</v>
      </c>
      <c r="L559" t="s">
        <v>0</v>
      </c>
      <c r="M559" s="2" t="s">
        <v>141</v>
      </c>
      <c r="O559">
        <v>5</v>
      </c>
      <c r="P559" s="1" t="s">
        <v>1</v>
      </c>
      <c r="Q559">
        <v>2</v>
      </c>
      <c r="S559">
        <f t="shared" si="102"/>
        <v>1</v>
      </c>
      <c r="T559">
        <f t="shared" si="103"/>
        <v>0</v>
      </c>
      <c r="U559">
        <f t="shared" si="104"/>
        <v>0</v>
      </c>
    </row>
    <row r="560" spans="1:21">
      <c r="A560" s="375">
        <v>553</v>
      </c>
      <c r="B560" s="68">
        <v>35</v>
      </c>
      <c r="C560">
        <v>9</v>
      </c>
      <c r="D560" s="81">
        <v>31892</v>
      </c>
      <c r="E560" s="2" t="s">
        <v>93</v>
      </c>
      <c r="F560" s="94" t="s">
        <v>0</v>
      </c>
      <c r="G560" s="2" t="s">
        <v>146</v>
      </c>
      <c r="H560" s="107"/>
      <c r="I560" s="2" t="s">
        <v>148</v>
      </c>
      <c r="K560" s="2" t="s">
        <v>96</v>
      </c>
      <c r="L560" t="s">
        <v>0</v>
      </c>
      <c r="M560" s="2" t="s">
        <v>142</v>
      </c>
      <c r="O560">
        <v>5</v>
      </c>
      <c r="P560" s="1" t="s">
        <v>1</v>
      </c>
      <c r="Q560">
        <v>4</v>
      </c>
      <c r="S560">
        <f t="shared" si="102"/>
        <v>1</v>
      </c>
      <c r="T560">
        <f t="shared" si="103"/>
        <v>0</v>
      </c>
      <c r="U560">
        <f t="shared" si="104"/>
        <v>0</v>
      </c>
    </row>
    <row r="561" spans="1:21">
      <c r="A561" s="375">
        <v>554</v>
      </c>
      <c r="B561" s="68">
        <v>35</v>
      </c>
      <c r="C561">
        <v>10</v>
      </c>
      <c r="D561" s="81">
        <v>31892</v>
      </c>
      <c r="E561" s="2" t="s">
        <v>93</v>
      </c>
      <c r="F561" s="94" t="s">
        <v>0</v>
      </c>
      <c r="G561" s="2" t="s">
        <v>146</v>
      </c>
      <c r="H561" s="107">
        <v>0</v>
      </c>
      <c r="I561" s="2" t="s">
        <v>148</v>
      </c>
      <c r="K561" s="2" t="s">
        <v>92</v>
      </c>
      <c r="L561" t="s">
        <v>0</v>
      </c>
      <c r="M561" s="2" t="s">
        <v>144</v>
      </c>
      <c r="O561">
        <v>2</v>
      </c>
      <c r="P561" s="1" t="s">
        <v>1</v>
      </c>
      <c r="Q561">
        <v>3</v>
      </c>
      <c r="S561">
        <f t="shared" si="102"/>
        <v>0</v>
      </c>
      <c r="T561">
        <f t="shared" si="103"/>
        <v>0</v>
      </c>
      <c r="U561">
        <f t="shared" si="104"/>
        <v>1</v>
      </c>
    </row>
    <row r="562" spans="1:21">
      <c r="A562" s="375">
        <v>555</v>
      </c>
      <c r="B562" s="68">
        <v>35</v>
      </c>
      <c r="C562">
        <v>11</v>
      </c>
      <c r="D562" s="81">
        <v>31892</v>
      </c>
      <c r="E562" s="2" t="s">
        <v>93</v>
      </c>
      <c r="F562" s="94" t="s">
        <v>0</v>
      </c>
      <c r="G562" s="2" t="s">
        <v>146</v>
      </c>
      <c r="H562" s="107"/>
      <c r="I562" s="2" t="s">
        <v>148</v>
      </c>
      <c r="K562" s="2" t="s">
        <v>95</v>
      </c>
      <c r="L562" t="s">
        <v>0</v>
      </c>
      <c r="M562" s="2" t="s">
        <v>141</v>
      </c>
      <c r="O562">
        <v>9</v>
      </c>
      <c r="P562" s="1" t="s">
        <v>1</v>
      </c>
      <c r="Q562">
        <v>3</v>
      </c>
      <c r="S562">
        <f t="shared" si="102"/>
        <v>1</v>
      </c>
      <c r="T562">
        <f t="shared" si="103"/>
        <v>0</v>
      </c>
      <c r="U562">
        <f t="shared" si="104"/>
        <v>0</v>
      </c>
    </row>
    <row r="563" spans="1:21">
      <c r="A563" s="375">
        <v>556</v>
      </c>
      <c r="B563" s="68">
        <v>35</v>
      </c>
      <c r="C563">
        <v>12</v>
      </c>
      <c r="D563" s="81">
        <v>31892</v>
      </c>
      <c r="E563" s="2" t="s">
        <v>93</v>
      </c>
      <c r="F563" s="94" t="s">
        <v>0</v>
      </c>
      <c r="G563" s="2" t="s">
        <v>146</v>
      </c>
      <c r="H563" s="107">
        <v>0</v>
      </c>
      <c r="I563" s="2" t="s">
        <v>148</v>
      </c>
      <c r="K563" s="2" t="s">
        <v>94</v>
      </c>
      <c r="L563" t="s">
        <v>0</v>
      </c>
      <c r="M563" s="2" t="s">
        <v>140</v>
      </c>
      <c r="O563">
        <v>1</v>
      </c>
      <c r="P563" s="1" t="s">
        <v>1</v>
      </c>
      <c r="Q563">
        <v>3</v>
      </c>
      <c r="S563">
        <f t="shared" si="102"/>
        <v>0</v>
      </c>
      <c r="T563">
        <f t="shared" si="103"/>
        <v>0</v>
      </c>
      <c r="U563">
        <f t="shared" si="104"/>
        <v>1</v>
      </c>
    </row>
    <row r="564" spans="1:21">
      <c r="A564" s="375">
        <v>557</v>
      </c>
      <c r="B564" s="68">
        <v>35</v>
      </c>
      <c r="C564">
        <v>13</v>
      </c>
      <c r="D564" s="81">
        <v>31892</v>
      </c>
      <c r="E564" s="2" t="s">
        <v>93</v>
      </c>
      <c r="F564" s="94" t="s">
        <v>0</v>
      </c>
      <c r="G564" s="2" t="s">
        <v>146</v>
      </c>
      <c r="H564" s="107">
        <v>0</v>
      </c>
      <c r="I564" s="2" t="s">
        <v>148</v>
      </c>
      <c r="K564" s="2" t="s">
        <v>94</v>
      </c>
      <c r="L564" t="s">
        <v>0</v>
      </c>
      <c r="M564" s="2" t="s">
        <v>142</v>
      </c>
      <c r="O564">
        <v>2</v>
      </c>
      <c r="P564" s="1" t="s">
        <v>1</v>
      </c>
      <c r="Q564">
        <v>5</v>
      </c>
      <c r="S564">
        <f t="shared" si="102"/>
        <v>0</v>
      </c>
      <c r="T564">
        <f t="shared" si="103"/>
        <v>0</v>
      </c>
      <c r="U564">
        <f t="shared" si="104"/>
        <v>1</v>
      </c>
    </row>
    <row r="565" spans="1:21">
      <c r="A565" s="375">
        <v>558</v>
      </c>
      <c r="B565" s="68">
        <v>35</v>
      </c>
      <c r="C565">
        <v>14</v>
      </c>
      <c r="D565" s="81">
        <v>31892</v>
      </c>
      <c r="E565" s="2" t="s">
        <v>93</v>
      </c>
      <c r="F565" s="94" t="s">
        <v>0</v>
      </c>
      <c r="G565" s="2" t="s">
        <v>146</v>
      </c>
      <c r="H565" s="107"/>
      <c r="I565" s="2" t="s">
        <v>148</v>
      </c>
      <c r="K565" s="2" t="s">
        <v>96</v>
      </c>
      <c r="L565" t="s">
        <v>0</v>
      </c>
      <c r="M565" s="2" t="s">
        <v>144</v>
      </c>
      <c r="O565">
        <v>4</v>
      </c>
      <c r="P565" s="1" t="s">
        <v>1</v>
      </c>
      <c r="Q565">
        <v>3</v>
      </c>
      <c r="S565">
        <f t="shared" si="102"/>
        <v>1</v>
      </c>
      <c r="T565">
        <f t="shared" si="103"/>
        <v>0</v>
      </c>
      <c r="U565">
        <f t="shared" si="104"/>
        <v>0</v>
      </c>
    </row>
    <row r="566" spans="1:21">
      <c r="A566" s="375">
        <v>559</v>
      </c>
      <c r="B566" s="68">
        <v>35</v>
      </c>
      <c r="C566">
        <v>15</v>
      </c>
      <c r="D566" s="81">
        <v>31892</v>
      </c>
      <c r="E566" s="2" t="s">
        <v>93</v>
      </c>
      <c r="F566" s="94" t="s">
        <v>0</v>
      </c>
      <c r="G566" s="2" t="s">
        <v>146</v>
      </c>
      <c r="H566" s="107"/>
      <c r="I566" s="2" t="s">
        <v>148</v>
      </c>
      <c r="K566" s="2" t="s">
        <v>92</v>
      </c>
      <c r="L566" t="s">
        <v>0</v>
      </c>
      <c r="M566" s="2" t="s">
        <v>141</v>
      </c>
      <c r="O566">
        <v>6</v>
      </c>
      <c r="P566" s="1" t="s">
        <v>1</v>
      </c>
      <c r="Q566">
        <v>2</v>
      </c>
      <c r="S566">
        <f t="shared" si="102"/>
        <v>1</v>
      </c>
      <c r="T566">
        <f t="shared" si="103"/>
        <v>0</v>
      </c>
      <c r="U566">
        <f t="shared" si="104"/>
        <v>0</v>
      </c>
    </row>
    <row r="567" spans="1:21">
      <c r="A567" s="375">
        <v>560</v>
      </c>
      <c r="B567" s="68">
        <v>35</v>
      </c>
      <c r="C567">
        <v>16</v>
      </c>
      <c r="D567" s="81">
        <v>31892</v>
      </c>
      <c r="E567" s="2" t="s">
        <v>93</v>
      </c>
      <c r="F567" s="94" t="s">
        <v>0</v>
      </c>
      <c r="G567" s="2" t="s">
        <v>146</v>
      </c>
      <c r="H567" s="107"/>
      <c r="I567" s="2" t="s">
        <v>148</v>
      </c>
      <c r="K567" s="2" t="s">
        <v>95</v>
      </c>
      <c r="L567" t="s">
        <v>0</v>
      </c>
      <c r="M567" s="2" t="s">
        <v>140</v>
      </c>
      <c r="O567">
        <v>7</v>
      </c>
      <c r="P567" s="1" t="s">
        <v>1</v>
      </c>
      <c r="Q567">
        <v>1</v>
      </c>
      <c r="S567">
        <f t="shared" si="102"/>
        <v>1</v>
      </c>
      <c r="T567">
        <f t="shared" si="103"/>
        <v>0</v>
      </c>
      <c r="U567">
        <f t="shared" si="104"/>
        <v>0</v>
      </c>
    </row>
    <row r="568" spans="1:21">
      <c r="A568" s="375">
        <v>561</v>
      </c>
      <c r="B568" s="68">
        <v>36</v>
      </c>
      <c r="C568">
        <v>1</v>
      </c>
      <c r="D568" s="81">
        <v>31892</v>
      </c>
      <c r="E568" s="2" t="s">
        <v>93</v>
      </c>
      <c r="F568" s="94" t="s">
        <v>0</v>
      </c>
      <c r="G568" s="2" t="s">
        <v>74</v>
      </c>
      <c r="H568" s="107">
        <v>0</v>
      </c>
      <c r="I568" s="2" t="s">
        <v>148</v>
      </c>
      <c r="K568" s="2" t="s">
        <v>94</v>
      </c>
      <c r="L568" t="s">
        <v>0</v>
      </c>
      <c r="M568" s="2" t="s">
        <v>75</v>
      </c>
      <c r="O568">
        <v>2</v>
      </c>
      <c r="P568" s="1" t="s">
        <v>1</v>
      </c>
      <c r="Q568">
        <v>3</v>
      </c>
      <c r="S568">
        <f t="shared" si="102"/>
        <v>0</v>
      </c>
      <c r="T568">
        <f t="shared" si="103"/>
        <v>0</v>
      </c>
      <c r="U568">
        <f t="shared" si="104"/>
        <v>1</v>
      </c>
    </row>
    <row r="569" spans="1:21">
      <c r="A569" s="375">
        <v>562</v>
      </c>
      <c r="B569" s="68">
        <v>36</v>
      </c>
      <c r="C569">
        <v>2</v>
      </c>
      <c r="D569" s="81">
        <v>31892</v>
      </c>
      <c r="E569" s="2" t="s">
        <v>93</v>
      </c>
      <c r="F569" s="94" t="s">
        <v>0</v>
      </c>
      <c r="G569" s="2" t="s">
        <v>74</v>
      </c>
      <c r="H569" s="107">
        <v>0</v>
      </c>
      <c r="I569" s="2" t="s">
        <v>148</v>
      </c>
      <c r="K569" s="2" t="s">
        <v>95</v>
      </c>
      <c r="L569" t="s">
        <v>0</v>
      </c>
      <c r="M569" s="2" t="s">
        <v>77</v>
      </c>
      <c r="O569">
        <v>3</v>
      </c>
      <c r="P569" s="1" t="s">
        <v>1</v>
      </c>
      <c r="Q569">
        <v>6</v>
      </c>
      <c r="S569">
        <f t="shared" ref="S569:S584" si="105">IF(O569&gt;Q569,1,0)</f>
        <v>0</v>
      </c>
      <c r="T569">
        <f t="shared" ref="T569:T584" si="106">IF(ISNUMBER(Q569),IF(O569=Q569,1,0),0)</f>
        <v>0</v>
      </c>
      <c r="U569">
        <f t="shared" ref="U569:U584" si="107">IF(O569&lt;Q569,1,0)</f>
        <v>1</v>
      </c>
    </row>
    <row r="570" spans="1:21">
      <c r="A570" s="375">
        <v>563</v>
      </c>
      <c r="B570" s="68">
        <v>36</v>
      </c>
      <c r="C570">
        <v>3</v>
      </c>
      <c r="D570" s="81">
        <v>31892</v>
      </c>
      <c r="E570" s="2" t="s">
        <v>93</v>
      </c>
      <c r="F570" s="94" t="s">
        <v>0</v>
      </c>
      <c r="G570" s="2" t="s">
        <v>74</v>
      </c>
      <c r="H570" s="107">
        <v>0</v>
      </c>
      <c r="I570" s="2" t="s">
        <v>148</v>
      </c>
      <c r="K570" s="2" t="s">
        <v>92</v>
      </c>
      <c r="L570" t="s">
        <v>0</v>
      </c>
      <c r="M570" s="2" t="s">
        <v>155</v>
      </c>
      <c r="O570">
        <v>1</v>
      </c>
      <c r="P570" s="1" t="s">
        <v>1</v>
      </c>
      <c r="Q570">
        <v>2</v>
      </c>
      <c r="S570">
        <f t="shared" si="105"/>
        <v>0</v>
      </c>
      <c r="T570">
        <f t="shared" si="106"/>
        <v>0</v>
      </c>
      <c r="U570">
        <f t="shared" si="107"/>
        <v>1</v>
      </c>
    </row>
    <row r="571" spans="1:21">
      <c r="A571" s="375">
        <v>564</v>
      </c>
      <c r="B571" s="68">
        <v>36</v>
      </c>
      <c r="C571">
        <v>4</v>
      </c>
      <c r="D571" s="81">
        <v>31892</v>
      </c>
      <c r="E571" s="2" t="s">
        <v>93</v>
      </c>
      <c r="F571" s="94" t="s">
        <v>0</v>
      </c>
      <c r="G571" s="2" t="s">
        <v>74</v>
      </c>
      <c r="H571" s="107">
        <v>0</v>
      </c>
      <c r="I571" s="2" t="s">
        <v>148</v>
      </c>
      <c r="K571" s="2" t="s">
        <v>96</v>
      </c>
      <c r="L571" t="s">
        <v>0</v>
      </c>
      <c r="M571" s="2" t="s">
        <v>76</v>
      </c>
      <c r="O571">
        <v>5</v>
      </c>
      <c r="P571" s="1" t="s">
        <v>1</v>
      </c>
      <c r="Q571">
        <v>6</v>
      </c>
      <c r="S571">
        <f t="shared" si="105"/>
        <v>0</v>
      </c>
      <c r="T571">
        <f t="shared" si="106"/>
        <v>0</v>
      </c>
      <c r="U571">
        <f t="shared" si="107"/>
        <v>1</v>
      </c>
    </row>
    <row r="572" spans="1:21">
      <c r="A572" s="375">
        <v>565</v>
      </c>
      <c r="B572" s="68">
        <v>36</v>
      </c>
      <c r="C572">
        <v>5</v>
      </c>
      <c r="D572" s="81">
        <v>31892</v>
      </c>
      <c r="E572" s="2" t="s">
        <v>93</v>
      </c>
      <c r="F572" s="94" t="s">
        <v>0</v>
      </c>
      <c r="G572" s="2" t="s">
        <v>74</v>
      </c>
      <c r="H572" s="107">
        <v>0</v>
      </c>
      <c r="I572" s="2" t="s">
        <v>148</v>
      </c>
      <c r="K572" s="2" t="s">
        <v>95</v>
      </c>
      <c r="L572" t="s">
        <v>0</v>
      </c>
      <c r="M572" s="2" t="s">
        <v>75</v>
      </c>
      <c r="O572">
        <v>3</v>
      </c>
      <c r="P572" s="1" t="s">
        <v>1</v>
      </c>
      <c r="Q572">
        <v>8</v>
      </c>
      <c r="S572">
        <f t="shared" si="105"/>
        <v>0</v>
      </c>
      <c r="T572">
        <f t="shared" si="106"/>
        <v>0</v>
      </c>
      <c r="U572">
        <f t="shared" si="107"/>
        <v>1</v>
      </c>
    </row>
    <row r="573" spans="1:21">
      <c r="A573" s="375">
        <v>566</v>
      </c>
      <c r="B573" s="68">
        <v>36</v>
      </c>
      <c r="C573">
        <v>6</v>
      </c>
      <c r="D573" s="81">
        <v>31892</v>
      </c>
      <c r="E573" s="2" t="s">
        <v>93</v>
      </c>
      <c r="F573" s="94" t="s">
        <v>0</v>
      </c>
      <c r="G573" s="2" t="s">
        <v>74</v>
      </c>
      <c r="H573" s="107">
        <v>0</v>
      </c>
      <c r="I573" s="2" t="s">
        <v>148</v>
      </c>
      <c r="K573" s="2" t="s">
        <v>92</v>
      </c>
      <c r="L573" t="s">
        <v>0</v>
      </c>
      <c r="M573" s="2" t="s">
        <v>77</v>
      </c>
      <c r="O573">
        <v>0</v>
      </c>
      <c r="P573" s="1" t="s">
        <v>1</v>
      </c>
      <c r="Q573">
        <v>6</v>
      </c>
      <c r="S573">
        <f t="shared" si="105"/>
        <v>0</v>
      </c>
      <c r="T573">
        <f t="shared" si="106"/>
        <v>0</v>
      </c>
      <c r="U573">
        <f t="shared" si="107"/>
        <v>1</v>
      </c>
    </row>
    <row r="574" spans="1:21">
      <c r="A574" s="375">
        <v>567</v>
      </c>
      <c r="B574" s="68">
        <v>36</v>
      </c>
      <c r="C574">
        <v>7</v>
      </c>
      <c r="D574" s="81">
        <v>31892</v>
      </c>
      <c r="E574" s="2" t="s">
        <v>93</v>
      </c>
      <c r="F574" s="94" t="s">
        <v>0</v>
      </c>
      <c r="G574" s="2" t="s">
        <v>74</v>
      </c>
      <c r="H574" s="107">
        <v>0</v>
      </c>
      <c r="I574" s="2" t="s">
        <v>148</v>
      </c>
      <c r="K574" s="2" t="s">
        <v>96</v>
      </c>
      <c r="L574" t="s">
        <v>0</v>
      </c>
      <c r="M574" s="2" t="s">
        <v>155</v>
      </c>
      <c r="O574">
        <v>3</v>
      </c>
      <c r="P574" s="1" t="s">
        <v>1</v>
      </c>
      <c r="Q574">
        <v>4</v>
      </c>
      <c r="S574">
        <f t="shared" si="105"/>
        <v>0</v>
      </c>
      <c r="T574">
        <f t="shared" si="106"/>
        <v>0</v>
      </c>
      <c r="U574">
        <f t="shared" si="107"/>
        <v>1</v>
      </c>
    </row>
    <row r="575" spans="1:21">
      <c r="A575" s="375">
        <v>568</v>
      </c>
      <c r="B575" s="68">
        <v>36</v>
      </c>
      <c r="C575">
        <v>8</v>
      </c>
      <c r="D575" s="81">
        <v>31892</v>
      </c>
      <c r="E575" s="2" t="s">
        <v>93</v>
      </c>
      <c r="F575" s="94" t="s">
        <v>0</v>
      </c>
      <c r="G575" s="2" t="s">
        <v>74</v>
      </c>
      <c r="H575" s="107"/>
      <c r="I575" s="2" t="s">
        <v>148</v>
      </c>
      <c r="K575" s="2" t="s">
        <v>94</v>
      </c>
      <c r="L575" t="s">
        <v>0</v>
      </c>
      <c r="M575" s="2" t="s">
        <v>76</v>
      </c>
      <c r="O575">
        <v>3</v>
      </c>
      <c r="P575" s="1" t="s">
        <v>1</v>
      </c>
      <c r="Q575">
        <v>2</v>
      </c>
      <c r="S575">
        <f t="shared" si="105"/>
        <v>1</v>
      </c>
      <c r="T575">
        <f t="shared" si="106"/>
        <v>0</v>
      </c>
      <c r="U575">
        <f t="shared" si="107"/>
        <v>0</v>
      </c>
    </row>
    <row r="576" spans="1:21">
      <c r="A576" s="375">
        <v>569</v>
      </c>
      <c r="B576" s="68">
        <v>36</v>
      </c>
      <c r="C576">
        <v>9</v>
      </c>
      <c r="D576" s="81">
        <v>31892</v>
      </c>
      <c r="E576" s="2" t="s">
        <v>93</v>
      </c>
      <c r="F576" s="94" t="s">
        <v>0</v>
      </c>
      <c r="G576" s="2" t="s">
        <v>74</v>
      </c>
      <c r="H576" s="107"/>
      <c r="I576" s="2" t="s">
        <v>148</v>
      </c>
      <c r="K576" s="2" t="s">
        <v>96</v>
      </c>
      <c r="L576" t="s">
        <v>0</v>
      </c>
      <c r="M576" s="2" t="s">
        <v>77</v>
      </c>
      <c r="O576">
        <v>3</v>
      </c>
      <c r="P576" s="1" t="s">
        <v>1</v>
      </c>
      <c r="Q576">
        <v>3</v>
      </c>
      <c r="S576">
        <f t="shared" si="105"/>
        <v>0</v>
      </c>
      <c r="T576">
        <f t="shared" si="106"/>
        <v>1</v>
      </c>
      <c r="U576">
        <f t="shared" si="107"/>
        <v>0</v>
      </c>
    </row>
    <row r="577" spans="1:21">
      <c r="A577" s="375">
        <v>570</v>
      </c>
      <c r="B577" s="68">
        <v>36</v>
      </c>
      <c r="C577">
        <v>10</v>
      </c>
      <c r="D577" s="81">
        <v>31892</v>
      </c>
      <c r="E577" s="2" t="s">
        <v>93</v>
      </c>
      <c r="F577" s="94" t="s">
        <v>0</v>
      </c>
      <c r="G577" s="2" t="s">
        <v>74</v>
      </c>
      <c r="H577" s="107">
        <v>0</v>
      </c>
      <c r="I577" s="2" t="s">
        <v>148</v>
      </c>
      <c r="K577" s="2" t="s">
        <v>92</v>
      </c>
      <c r="L577" t="s">
        <v>0</v>
      </c>
      <c r="M577" s="2" t="s">
        <v>75</v>
      </c>
      <c r="O577">
        <v>1</v>
      </c>
      <c r="P577" s="1" t="s">
        <v>1</v>
      </c>
      <c r="Q577">
        <v>6</v>
      </c>
      <c r="S577">
        <f t="shared" si="105"/>
        <v>0</v>
      </c>
      <c r="T577">
        <f t="shared" si="106"/>
        <v>0</v>
      </c>
      <c r="U577">
        <f t="shared" si="107"/>
        <v>1</v>
      </c>
    </row>
    <row r="578" spans="1:21">
      <c r="A578" s="375">
        <v>571</v>
      </c>
      <c r="B578" s="68">
        <v>36</v>
      </c>
      <c r="C578">
        <v>11</v>
      </c>
      <c r="D578" s="81">
        <v>31892</v>
      </c>
      <c r="E578" s="2" t="s">
        <v>93</v>
      </c>
      <c r="F578" s="94" t="s">
        <v>0</v>
      </c>
      <c r="G578" s="2" t="s">
        <v>74</v>
      </c>
      <c r="H578" s="107">
        <v>0</v>
      </c>
      <c r="I578" s="2" t="s">
        <v>148</v>
      </c>
      <c r="K578" s="2" t="s">
        <v>95</v>
      </c>
      <c r="L578" t="s">
        <v>0</v>
      </c>
      <c r="M578" s="2" t="s">
        <v>76</v>
      </c>
      <c r="O578">
        <v>2</v>
      </c>
      <c r="P578" s="1" t="s">
        <v>1</v>
      </c>
      <c r="Q578">
        <v>3</v>
      </c>
      <c r="S578">
        <f t="shared" si="105"/>
        <v>0</v>
      </c>
      <c r="T578">
        <f t="shared" si="106"/>
        <v>0</v>
      </c>
      <c r="U578">
        <f t="shared" si="107"/>
        <v>1</v>
      </c>
    </row>
    <row r="579" spans="1:21">
      <c r="A579" s="375">
        <v>572</v>
      </c>
      <c r="B579" s="68">
        <v>36</v>
      </c>
      <c r="C579">
        <v>12</v>
      </c>
      <c r="D579" s="81">
        <v>31892</v>
      </c>
      <c r="E579" s="2" t="s">
        <v>93</v>
      </c>
      <c r="F579" s="94" t="s">
        <v>0</v>
      </c>
      <c r="G579" s="2" t="s">
        <v>74</v>
      </c>
      <c r="H579" s="107"/>
      <c r="I579" s="2" t="s">
        <v>148</v>
      </c>
      <c r="K579" s="2" t="s">
        <v>94</v>
      </c>
      <c r="L579" t="s">
        <v>0</v>
      </c>
      <c r="M579" s="2" t="s">
        <v>155</v>
      </c>
      <c r="O579">
        <v>3</v>
      </c>
      <c r="P579" s="1" t="s">
        <v>1</v>
      </c>
      <c r="Q579">
        <v>2</v>
      </c>
      <c r="S579">
        <f t="shared" si="105"/>
        <v>1</v>
      </c>
      <c r="T579">
        <f t="shared" si="106"/>
        <v>0</v>
      </c>
      <c r="U579">
        <f t="shared" si="107"/>
        <v>0</v>
      </c>
    </row>
    <row r="580" spans="1:21">
      <c r="A580" s="375">
        <v>573</v>
      </c>
      <c r="B580" s="68">
        <v>36</v>
      </c>
      <c r="C580">
        <v>13</v>
      </c>
      <c r="D580" s="81">
        <v>31892</v>
      </c>
      <c r="E580" s="2" t="s">
        <v>93</v>
      </c>
      <c r="F580" s="94" t="s">
        <v>0</v>
      </c>
      <c r="G580" s="2" t="s">
        <v>74</v>
      </c>
      <c r="H580" s="107">
        <v>0</v>
      </c>
      <c r="I580" s="2" t="s">
        <v>148</v>
      </c>
      <c r="K580" s="2" t="s">
        <v>94</v>
      </c>
      <c r="L580" t="s">
        <v>0</v>
      </c>
      <c r="M580" s="2" t="s">
        <v>77</v>
      </c>
      <c r="O580">
        <v>1</v>
      </c>
      <c r="P580" s="1" t="s">
        <v>1</v>
      </c>
      <c r="Q580">
        <v>3</v>
      </c>
      <c r="S580">
        <f t="shared" si="105"/>
        <v>0</v>
      </c>
      <c r="T580">
        <f t="shared" si="106"/>
        <v>0</v>
      </c>
      <c r="U580">
        <f t="shared" si="107"/>
        <v>1</v>
      </c>
    </row>
    <row r="581" spans="1:21">
      <c r="A581" s="375">
        <v>574</v>
      </c>
      <c r="B581" s="68">
        <v>36</v>
      </c>
      <c r="C581">
        <v>14</v>
      </c>
      <c r="D581" s="81">
        <v>31892</v>
      </c>
      <c r="E581" s="2" t="s">
        <v>93</v>
      </c>
      <c r="F581" s="94" t="s">
        <v>0</v>
      </c>
      <c r="G581" s="2" t="s">
        <v>74</v>
      </c>
      <c r="H581" s="107">
        <v>0</v>
      </c>
      <c r="I581" s="2" t="s">
        <v>148</v>
      </c>
      <c r="K581" s="2" t="s">
        <v>96</v>
      </c>
      <c r="L581" t="s">
        <v>0</v>
      </c>
      <c r="M581" s="2" t="s">
        <v>75</v>
      </c>
      <c r="O581">
        <v>4</v>
      </c>
      <c r="P581" s="1" t="s">
        <v>1</v>
      </c>
      <c r="Q581">
        <v>5</v>
      </c>
      <c r="S581">
        <f t="shared" si="105"/>
        <v>0</v>
      </c>
      <c r="T581">
        <f t="shared" si="106"/>
        <v>0</v>
      </c>
      <c r="U581">
        <f t="shared" si="107"/>
        <v>1</v>
      </c>
    </row>
    <row r="582" spans="1:21">
      <c r="A582" s="375">
        <v>575</v>
      </c>
      <c r="B582" s="68">
        <v>36</v>
      </c>
      <c r="C582">
        <v>15</v>
      </c>
      <c r="D582" s="81">
        <v>31892</v>
      </c>
      <c r="E582" s="2" t="s">
        <v>93</v>
      </c>
      <c r="F582" s="94" t="s">
        <v>0</v>
      </c>
      <c r="G582" s="2" t="s">
        <v>74</v>
      </c>
      <c r="H582" s="107"/>
      <c r="I582" s="2" t="s">
        <v>148</v>
      </c>
      <c r="K582" s="2" t="s">
        <v>92</v>
      </c>
      <c r="L582" t="s">
        <v>0</v>
      </c>
      <c r="M582" s="2" t="s">
        <v>76</v>
      </c>
      <c r="O582">
        <v>4</v>
      </c>
      <c r="P582" s="1" t="s">
        <v>1</v>
      </c>
      <c r="Q582">
        <v>3</v>
      </c>
      <c r="S582">
        <f t="shared" si="105"/>
        <v>1</v>
      </c>
      <c r="T582">
        <f t="shared" si="106"/>
        <v>0</v>
      </c>
      <c r="U582">
        <f t="shared" si="107"/>
        <v>0</v>
      </c>
    </row>
    <row r="583" spans="1:21">
      <c r="A583" s="375">
        <v>576</v>
      </c>
      <c r="B583" s="68">
        <v>36</v>
      </c>
      <c r="C583">
        <v>16</v>
      </c>
      <c r="D583" s="81">
        <v>31892</v>
      </c>
      <c r="E583" s="2" t="s">
        <v>93</v>
      </c>
      <c r="F583" s="94" t="s">
        <v>0</v>
      </c>
      <c r="G583" s="2" t="s">
        <v>74</v>
      </c>
      <c r="H583" s="107"/>
      <c r="I583" s="2" t="s">
        <v>148</v>
      </c>
      <c r="K583" s="2" t="s">
        <v>95</v>
      </c>
      <c r="L583" t="s">
        <v>0</v>
      </c>
      <c r="M583" s="2" t="s">
        <v>155</v>
      </c>
      <c r="O583">
        <v>3</v>
      </c>
      <c r="P583" s="1" t="s">
        <v>1</v>
      </c>
      <c r="Q583">
        <v>3</v>
      </c>
      <c r="S583">
        <f t="shared" si="105"/>
        <v>0</v>
      </c>
      <c r="T583">
        <f t="shared" si="106"/>
        <v>1</v>
      </c>
      <c r="U583">
        <f t="shared" si="107"/>
        <v>0</v>
      </c>
    </row>
    <row r="584" spans="1:21">
      <c r="A584" s="375">
        <v>577</v>
      </c>
      <c r="B584" s="68">
        <v>37</v>
      </c>
      <c r="C584">
        <v>1</v>
      </c>
      <c r="D584" s="81">
        <v>31893</v>
      </c>
      <c r="E584" s="2" t="s">
        <v>121</v>
      </c>
      <c r="F584" s="94" t="s">
        <v>0</v>
      </c>
      <c r="G584" s="2" t="s">
        <v>168</v>
      </c>
      <c r="H584" s="107"/>
      <c r="I584" s="2" t="s">
        <v>148</v>
      </c>
      <c r="K584" s="2" t="s">
        <v>124</v>
      </c>
      <c r="L584" t="s">
        <v>0</v>
      </c>
      <c r="M584" s="2" t="s">
        <v>83</v>
      </c>
      <c r="O584">
        <v>3</v>
      </c>
      <c r="P584" s="1" t="s">
        <v>1</v>
      </c>
      <c r="Q584">
        <v>3</v>
      </c>
      <c r="S584">
        <f t="shared" si="105"/>
        <v>0</v>
      </c>
      <c r="T584">
        <f t="shared" si="106"/>
        <v>1</v>
      </c>
      <c r="U584">
        <f t="shared" si="107"/>
        <v>0</v>
      </c>
    </row>
    <row r="585" spans="1:21">
      <c r="A585" s="375">
        <v>578</v>
      </c>
      <c r="B585" s="68">
        <v>37</v>
      </c>
      <c r="C585">
        <v>2</v>
      </c>
      <c r="D585" s="81">
        <v>31893</v>
      </c>
      <c r="E585" s="2" t="s">
        <v>121</v>
      </c>
      <c r="F585" s="94" t="s">
        <v>0</v>
      </c>
      <c r="G585" s="2" t="s">
        <v>168</v>
      </c>
      <c r="H585" s="107">
        <v>0</v>
      </c>
      <c r="I585" s="2" t="s">
        <v>148</v>
      </c>
      <c r="K585" s="2" t="s">
        <v>122</v>
      </c>
      <c r="L585" t="s">
        <v>0</v>
      </c>
      <c r="M585" s="2" t="s">
        <v>81</v>
      </c>
      <c r="O585">
        <v>2</v>
      </c>
      <c r="P585" s="1" t="s">
        <v>1</v>
      </c>
      <c r="Q585">
        <v>6</v>
      </c>
      <c r="S585">
        <f t="shared" ref="S585:S600" si="108">IF(O585&gt;Q585,1,0)</f>
        <v>0</v>
      </c>
      <c r="T585">
        <f t="shared" ref="T585:T600" si="109">IF(ISNUMBER(Q585),IF(O585=Q585,1,0),0)</f>
        <v>0</v>
      </c>
      <c r="U585">
        <f t="shared" ref="U585:U600" si="110">IF(O585&lt;Q585,1,0)</f>
        <v>1</v>
      </c>
    </row>
    <row r="586" spans="1:21">
      <c r="A586" s="375">
        <v>579</v>
      </c>
      <c r="B586" s="68">
        <v>37</v>
      </c>
      <c r="C586">
        <v>3</v>
      </c>
      <c r="D586" s="81">
        <v>31893</v>
      </c>
      <c r="E586" s="2" t="s">
        <v>121</v>
      </c>
      <c r="F586" s="94" t="s">
        <v>0</v>
      </c>
      <c r="G586" s="2" t="s">
        <v>168</v>
      </c>
      <c r="H586" s="107">
        <v>0</v>
      </c>
      <c r="I586" s="2" t="s">
        <v>148</v>
      </c>
      <c r="K586" s="2" t="s">
        <v>123</v>
      </c>
      <c r="L586" t="s">
        <v>0</v>
      </c>
      <c r="M586" s="2" t="s">
        <v>82</v>
      </c>
      <c r="O586">
        <v>4</v>
      </c>
      <c r="P586" s="1" t="s">
        <v>1</v>
      </c>
      <c r="Q586">
        <v>5</v>
      </c>
      <c r="S586">
        <f t="shared" si="108"/>
        <v>0</v>
      </c>
      <c r="T586">
        <f t="shared" si="109"/>
        <v>0</v>
      </c>
      <c r="U586">
        <f t="shared" si="110"/>
        <v>1</v>
      </c>
    </row>
    <row r="587" spans="1:21">
      <c r="A587" s="375">
        <v>580</v>
      </c>
      <c r="B587" s="68">
        <v>37</v>
      </c>
      <c r="C587">
        <v>4</v>
      </c>
      <c r="D587" s="81">
        <v>31893</v>
      </c>
      <c r="E587" s="2" t="s">
        <v>121</v>
      </c>
      <c r="F587" s="94" t="s">
        <v>0</v>
      </c>
      <c r="G587" s="2" t="s">
        <v>168</v>
      </c>
      <c r="H587" s="107"/>
      <c r="I587" s="2" t="s">
        <v>148</v>
      </c>
      <c r="K587" s="2" t="s">
        <v>120</v>
      </c>
      <c r="L587" t="s">
        <v>0</v>
      </c>
      <c r="M587" s="2" t="s">
        <v>84</v>
      </c>
      <c r="O587">
        <v>5</v>
      </c>
      <c r="P587" s="1" t="s">
        <v>1</v>
      </c>
      <c r="Q587">
        <v>3</v>
      </c>
      <c r="S587">
        <f t="shared" si="108"/>
        <v>1</v>
      </c>
      <c r="T587">
        <f t="shared" si="109"/>
        <v>0</v>
      </c>
      <c r="U587">
        <f t="shared" si="110"/>
        <v>0</v>
      </c>
    </row>
    <row r="588" spans="1:21">
      <c r="A588" s="375">
        <v>581</v>
      </c>
      <c r="B588" s="68">
        <v>37</v>
      </c>
      <c r="C588">
        <v>5</v>
      </c>
      <c r="D588" s="81">
        <v>31893</v>
      </c>
      <c r="E588" s="2" t="s">
        <v>121</v>
      </c>
      <c r="F588" s="94" t="s">
        <v>0</v>
      </c>
      <c r="G588" s="2" t="s">
        <v>168</v>
      </c>
      <c r="H588" s="107"/>
      <c r="I588" s="2" t="s">
        <v>148</v>
      </c>
      <c r="K588" s="2" t="s">
        <v>122</v>
      </c>
      <c r="L588" t="s">
        <v>0</v>
      </c>
      <c r="M588" s="2" t="s">
        <v>83</v>
      </c>
      <c r="O588">
        <v>6</v>
      </c>
      <c r="P588" s="1" t="s">
        <v>1</v>
      </c>
      <c r="Q588">
        <v>0</v>
      </c>
      <c r="S588">
        <f t="shared" si="108"/>
        <v>1</v>
      </c>
      <c r="T588">
        <f t="shared" si="109"/>
        <v>0</v>
      </c>
      <c r="U588">
        <f t="shared" si="110"/>
        <v>0</v>
      </c>
    </row>
    <row r="589" spans="1:21">
      <c r="A589" s="375">
        <v>582</v>
      </c>
      <c r="B589" s="68">
        <v>37</v>
      </c>
      <c r="C589">
        <v>6</v>
      </c>
      <c r="D589" s="81">
        <v>31893</v>
      </c>
      <c r="E589" s="2" t="s">
        <v>121</v>
      </c>
      <c r="F589" s="94" t="s">
        <v>0</v>
      </c>
      <c r="G589" s="2" t="s">
        <v>168</v>
      </c>
      <c r="H589" s="107"/>
      <c r="I589" s="2" t="s">
        <v>148</v>
      </c>
      <c r="K589" s="2" t="s">
        <v>123</v>
      </c>
      <c r="L589" t="s">
        <v>0</v>
      </c>
      <c r="M589" s="2" t="s">
        <v>81</v>
      </c>
      <c r="O589">
        <v>6</v>
      </c>
      <c r="P589" s="1" t="s">
        <v>1</v>
      </c>
      <c r="Q589">
        <v>4</v>
      </c>
      <c r="S589">
        <f t="shared" si="108"/>
        <v>1</v>
      </c>
      <c r="T589">
        <f t="shared" si="109"/>
        <v>0</v>
      </c>
      <c r="U589">
        <f t="shared" si="110"/>
        <v>0</v>
      </c>
    </row>
    <row r="590" spans="1:21">
      <c r="A590" s="375">
        <v>583</v>
      </c>
      <c r="B590" s="68">
        <v>37</v>
      </c>
      <c r="C590">
        <v>7</v>
      </c>
      <c r="D590" s="81">
        <v>31893</v>
      </c>
      <c r="E590" s="2" t="s">
        <v>121</v>
      </c>
      <c r="F590" s="94" t="s">
        <v>0</v>
      </c>
      <c r="G590" s="2" t="s">
        <v>168</v>
      </c>
      <c r="H590" s="107">
        <v>0</v>
      </c>
      <c r="I590" s="2" t="s">
        <v>148</v>
      </c>
      <c r="K590" s="2" t="s">
        <v>120</v>
      </c>
      <c r="L590" t="s">
        <v>0</v>
      </c>
      <c r="M590" s="2" t="s">
        <v>82</v>
      </c>
      <c r="O590">
        <v>1</v>
      </c>
      <c r="P590" s="1" t="s">
        <v>1</v>
      </c>
      <c r="Q590">
        <v>3</v>
      </c>
      <c r="S590">
        <f t="shared" si="108"/>
        <v>0</v>
      </c>
      <c r="T590">
        <f t="shared" si="109"/>
        <v>0</v>
      </c>
      <c r="U590">
        <f t="shared" si="110"/>
        <v>1</v>
      </c>
    </row>
    <row r="591" spans="1:21">
      <c r="A591" s="375">
        <v>584</v>
      </c>
      <c r="B591" s="68">
        <v>37</v>
      </c>
      <c r="C591">
        <v>8</v>
      </c>
      <c r="D591" s="81">
        <v>31893</v>
      </c>
      <c r="E591" s="2" t="s">
        <v>121</v>
      </c>
      <c r="F591" s="94" t="s">
        <v>0</v>
      </c>
      <c r="G591" s="2" t="s">
        <v>168</v>
      </c>
      <c r="H591" s="107">
        <v>0</v>
      </c>
      <c r="I591" s="2" t="s">
        <v>148</v>
      </c>
      <c r="K591" s="2" t="s">
        <v>124</v>
      </c>
      <c r="L591" t="s">
        <v>0</v>
      </c>
      <c r="M591" s="2" t="s">
        <v>84</v>
      </c>
      <c r="O591">
        <v>2</v>
      </c>
      <c r="P591" s="1" t="s">
        <v>1</v>
      </c>
      <c r="Q591">
        <v>5</v>
      </c>
      <c r="S591">
        <f t="shared" si="108"/>
        <v>0</v>
      </c>
      <c r="T591">
        <f t="shared" si="109"/>
        <v>0</v>
      </c>
      <c r="U591">
        <f t="shared" si="110"/>
        <v>1</v>
      </c>
    </row>
    <row r="592" spans="1:21">
      <c r="A592" s="375">
        <v>585</v>
      </c>
      <c r="B592" s="68">
        <v>37</v>
      </c>
      <c r="C592">
        <v>9</v>
      </c>
      <c r="D592" s="81">
        <v>31893</v>
      </c>
      <c r="E592" s="2" t="s">
        <v>121</v>
      </c>
      <c r="F592" s="94" t="s">
        <v>0</v>
      </c>
      <c r="G592" s="2" t="s">
        <v>168</v>
      </c>
      <c r="H592" s="107">
        <v>0</v>
      </c>
      <c r="I592" s="2" t="s">
        <v>148</v>
      </c>
      <c r="K592" s="2" t="s">
        <v>120</v>
      </c>
      <c r="L592" t="s">
        <v>0</v>
      </c>
      <c r="M592" s="2" t="s">
        <v>81</v>
      </c>
      <c r="O592">
        <v>4</v>
      </c>
      <c r="P592" s="1" t="s">
        <v>1</v>
      </c>
      <c r="Q592">
        <v>6</v>
      </c>
      <c r="S592">
        <f t="shared" si="108"/>
        <v>0</v>
      </c>
      <c r="T592">
        <f t="shared" si="109"/>
        <v>0</v>
      </c>
      <c r="U592">
        <f t="shared" si="110"/>
        <v>1</v>
      </c>
    </row>
    <row r="593" spans="1:21">
      <c r="A593" s="375">
        <v>586</v>
      </c>
      <c r="B593" s="68">
        <v>37</v>
      </c>
      <c r="C593">
        <v>10</v>
      </c>
      <c r="D593" s="81">
        <v>31893</v>
      </c>
      <c r="E593" s="2" t="s">
        <v>121</v>
      </c>
      <c r="F593" s="94" t="s">
        <v>0</v>
      </c>
      <c r="G593" s="2" t="s">
        <v>168</v>
      </c>
      <c r="H593" s="107"/>
      <c r="I593" s="2" t="s">
        <v>148</v>
      </c>
      <c r="K593" s="2" t="s">
        <v>123</v>
      </c>
      <c r="L593" t="s">
        <v>0</v>
      </c>
      <c r="M593" s="2" t="s">
        <v>83</v>
      </c>
      <c r="O593">
        <v>5</v>
      </c>
      <c r="P593" s="1" t="s">
        <v>1</v>
      </c>
      <c r="Q593">
        <v>4</v>
      </c>
      <c r="S593">
        <f t="shared" si="108"/>
        <v>1</v>
      </c>
      <c r="T593">
        <f t="shared" si="109"/>
        <v>0</v>
      </c>
      <c r="U593">
        <f t="shared" si="110"/>
        <v>0</v>
      </c>
    </row>
    <row r="594" spans="1:21">
      <c r="A594" s="375">
        <v>587</v>
      </c>
      <c r="B594" s="68">
        <v>37</v>
      </c>
      <c r="C594">
        <v>11</v>
      </c>
      <c r="D594" s="81">
        <v>31893</v>
      </c>
      <c r="E594" s="2" t="s">
        <v>121</v>
      </c>
      <c r="F594" s="94" t="s">
        <v>0</v>
      </c>
      <c r="G594" s="2" t="s">
        <v>168</v>
      </c>
      <c r="H594" s="107"/>
      <c r="I594" s="2" t="s">
        <v>148</v>
      </c>
      <c r="K594" s="2" t="s">
        <v>122</v>
      </c>
      <c r="L594" t="s">
        <v>0</v>
      </c>
      <c r="M594" s="2" t="s">
        <v>84</v>
      </c>
      <c r="O594">
        <v>7</v>
      </c>
      <c r="P594" s="1" t="s">
        <v>1</v>
      </c>
      <c r="Q594">
        <v>4</v>
      </c>
      <c r="S594">
        <f t="shared" si="108"/>
        <v>1</v>
      </c>
      <c r="T594">
        <f t="shared" si="109"/>
        <v>0</v>
      </c>
      <c r="U594">
        <f t="shared" si="110"/>
        <v>0</v>
      </c>
    </row>
    <row r="595" spans="1:21">
      <c r="A595" s="375">
        <v>588</v>
      </c>
      <c r="B595" s="68">
        <v>37</v>
      </c>
      <c r="C595">
        <v>12</v>
      </c>
      <c r="D595" s="81">
        <v>31893</v>
      </c>
      <c r="E595" s="2" t="s">
        <v>121</v>
      </c>
      <c r="F595" s="94" t="s">
        <v>0</v>
      </c>
      <c r="G595" s="2" t="s">
        <v>168</v>
      </c>
      <c r="H595" s="107"/>
      <c r="I595" s="2" t="s">
        <v>148</v>
      </c>
      <c r="K595" s="2" t="s">
        <v>124</v>
      </c>
      <c r="L595" t="s">
        <v>0</v>
      </c>
      <c r="M595" s="2" t="s">
        <v>82</v>
      </c>
      <c r="O595">
        <v>4</v>
      </c>
      <c r="P595" s="1" t="s">
        <v>1</v>
      </c>
      <c r="Q595">
        <v>3</v>
      </c>
      <c r="S595">
        <f t="shared" si="108"/>
        <v>1</v>
      </c>
      <c r="T595">
        <f t="shared" si="109"/>
        <v>0</v>
      </c>
      <c r="U595">
        <f t="shared" si="110"/>
        <v>0</v>
      </c>
    </row>
    <row r="596" spans="1:21">
      <c r="A596" s="375">
        <v>589</v>
      </c>
      <c r="B596" s="68">
        <v>37</v>
      </c>
      <c r="C596">
        <v>13</v>
      </c>
      <c r="D596" s="81">
        <v>31893</v>
      </c>
      <c r="E596" s="2" t="s">
        <v>121</v>
      </c>
      <c r="F596" s="94" t="s">
        <v>0</v>
      </c>
      <c r="G596" s="2" t="s">
        <v>168</v>
      </c>
      <c r="H596" s="107">
        <v>0</v>
      </c>
      <c r="I596" s="2" t="s">
        <v>148</v>
      </c>
      <c r="K596" s="2" t="s">
        <v>124</v>
      </c>
      <c r="L596" t="s">
        <v>0</v>
      </c>
      <c r="M596" s="2" t="s">
        <v>81</v>
      </c>
      <c r="O596">
        <v>3</v>
      </c>
      <c r="P596" s="1" t="s">
        <v>1</v>
      </c>
      <c r="Q596">
        <v>4</v>
      </c>
      <c r="S596">
        <f t="shared" si="108"/>
        <v>0</v>
      </c>
      <c r="T596">
        <f t="shared" si="109"/>
        <v>0</v>
      </c>
      <c r="U596">
        <f t="shared" si="110"/>
        <v>1</v>
      </c>
    </row>
    <row r="597" spans="1:21">
      <c r="A597" s="375">
        <v>590</v>
      </c>
      <c r="B597" s="68">
        <v>37</v>
      </c>
      <c r="C597">
        <v>14</v>
      </c>
      <c r="D597" s="81">
        <v>31893</v>
      </c>
      <c r="E597" s="2" t="s">
        <v>121</v>
      </c>
      <c r="F597" s="94" t="s">
        <v>0</v>
      </c>
      <c r="G597" s="2" t="s">
        <v>168</v>
      </c>
      <c r="H597" s="107">
        <v>0</v>
      </c>
      <c r="I597" s="2" t="s">
        <v>148</v>
      </c>
      <c r="K597" s="2" t="s">
        <v>120</v>
      </c>
      <c r="L597" t="s">
        <v>0</v>
      </c>
      <c r="M597" s="2" t="s">
        <v>83</v>
      </c>
      <c r="O597">
        <v>1</v>
      </c>
      <c r="P597" s="1" t="s">
        <v>1</v>
      </c>
      <c r="Q597">
        <v>5</v>
      </c>
      <c r="S597">
        <f t="shared" si="108"/>
        <v>0</v>
      </c>
      <c r="T597">
        <f t="shared" si="109"/>
        <v>0</v>
      </c>
      <c r="U597">
        <f t="shared" si="110"/>
        <v>1</v>
      </c>
    </row>
    <row r="598" spans="1:21">
      <c r="A598" s="375">
        <v>591</v>
      </c>
      <c r="B598" s="68">
        <v>37</v>
      </c>
      <c r="C598">
        <v>15</v>
      </c>
      <c r="D598" s="81">
        <v>31893</v>
      </c>
      <c r="E598" s="2" t="s">
        <v>121</v>
      </c>
      <c r="F598" s="94" t="s">
        <v>0</v>
      </c>
      <c r="G598" s="2" t="s">
        <v>168</v>
      </c>
      <c r="H598" s="107"/>
      <c r="I598" s="2" t="s">
        <v>148</v>
      </c>
      <c r="K598" s="2" t="s">
        <v>123</v>
      </c>
      <c r="L598" t="s">
        <v>0</v>
      </c>
      <c r="M598" s="2" t="s">
        <v>84</v>
      </c>
      <c r="O598">
        <v>5</v>
      </c>
      <c r="P598" s="1" t="s">
        <v>1</v>
      </c>
      <c r="Q598">
        <v>3</v>
      </c>
      <c r="S598">
        <f t="shared" si="108"/>
        <v>1</v>
      </c>
      <c r="T598">
        <f t="shared" si="109"/>
        <v>0</v>
      </c>
      <c r="U598">
        <f t="shared" si="110"/>
        <v>0</v>
      </c>
    </row>
    <row r="599" spans="1:21">
      <c r="A599" s="375">
        <v>592</v>
      </c>
      <c r="B599" s="68">
        <v>37</v>
      </c>
      <c r="C599">
        <v>16</v>
      </c>
      <c r="D599" s="81">
        <v>31893</v>
      </c>
      <c r="E599" s="2" t="s">
        <v>121</v>
      </c>
      <c r="F599" s="94" t="s">
        <v>0</v>
      </c>
      <c r="G599" s="2" t="s">
        <v>168</v>
      </c>
      <c r="H599" s="107">
        <v>0</v>
      </c>
      <c r="I599" s="2" t="s">
        <v>148</v>
      </c>
      <c r="K599" s="2" t="s">
        <v>122</v>
      </c>
      <c r="L599" t="s">
        <v>0</v>
      </c>
      <c r="M599" s="2" t="s">
        <v>82</v>
      </c>
      <c r="O599">
        <v>4</v>
      </c>
      <c r="P599" s="1" t="s">
        <v>1</v>
      </c>
      <c r="Q599">
        <v>5</v>
      </c>
      <c r="S599">
        <f t="shared" si="108"/>
        <v>0</v>
      </c>
      <c r="T599">
        <f t="shared" si="109"/>
        <v>0</v>
      </c>
      <c r="U599">
        <f t="shared" si="110"/>
        <v>1</v>
      </c>
    </row>
    <row r="600" spans="1:21">
      <c r="A600" s="375">
        <v>593</v>
      </c>
      <c r="B600" s="68">
        <v>38</v>
      </c>
      <c r="C600">
        <v>1</v>
      </c>
      <c r="D600" s="81">
        <v>31893</v>
      </c>
      <c r="E600" s="2" t="s">
        <v>113</v>
      </c>
      <c r="F600" s="94" t="s">
        <v>0</v>
      </c>
      <c r="G600" s="2" t="s">
        <v>74</v>
      </c>
      <c r="H600" s="107">
        <v>0</v>
      </c>
      <c r="I600" s="2" t="s">
        <v>148</v>
      </c>
      <c r="K600" s="2" t="s">
        <v>143</v>
      </c>
      <c r="L600" t="s">
        <v>0</v>
      </c>
      <c r="M600" s="2" t="s">
        <v>77</v>
      </c>
      <c r="O600">
        <v>1</v>
      </c>
      <c r="P600" s="1" t="s">
        <v>1</v>
      </c>
      <c r="Q600">
        <v>6</v>
      </c>
      <c r="S600">
        <f t="shared" si="108"/>
        <v>0</v>
      </c>
      <c r="T600">
        <f t="shared" si="109"/>
        <v>0</v>
      </c>
      <c r="U600">
        <f t="shared" si="110"/>
        <v>1</v>
      </c>
    </row>
    <row r="601" spans="1:21">
      <c r="A601" s="375">
        <v>594</v>
      </c>
      <c r="B601" s="68">
        <v>38</v>
      </c>
      <c r="C601">
        <v>2</v>
      </c>
      <c r="D601" s="81">
        <v>31893</v>
      </c>
      <c r="E601" s="2" t="s">
        <v>113</v>
      </c>
      <c r="F601" s="94" t="s">
        <v>0</v>
      </c>
      <c r="G601" s="2" t="s">
        <v>74</v>
      </c>
      <c r="H601" s="107"/>
      <c r="I601" s="2" t="s">
        <v>148</v>
      </c>
      <c r="K601" s="2" t="s">
        <v>115</v>
      </c>
      <c r="L601" t="s">
        <v>0</v>
      </c>
      <c r="M601" s="2" t="s">
        <v>75</v>
      </c>
      <c r="O601">
        <v>4</v>
      </c>
      <c r="P601" s="1" t="s">
        <v>1</v>
      </c>
      <c r="Q601">
        <v>4</v>
      </c>
      <c r="S601">
        <f t="shared" ref="S601:S616" si="111">IF(O601&gt;Q601,1,0)</f>
        <v>0</v>
      </c>
      <c r="T601">
        <f t="shared" ref="T601:T616" si="112">IF(ISNUMBER(Q601),IF(O601=Q601,1,0),0)</f>
        <v>1</v>
      </c>
      <c r="U601">
        <f t="shared" ref="U601:U616" si="113">IF(O601&lt;Q601,1,0)</f>
        <v>0</v>
      </c>
    </row>
    <row r="602" spans="1:21">
      <c r="A602" s="375">
        <v>595</v>
      </c>
      <c r="B602" s="68">
        <v>38</v>
      </c>
      <c r="C602">
        <v>3</v>
      </c>
      <c r="D602" s="81">
        <v>31893</v>
      </c>
      <c r="E602" s="2" t="s">
        <v>113</v>
      </c>
      <c r="F602" s="94" t="s">
        <v>0</v>
      </c>
      <c r="G602" s="2" t="s">
        <v>74</v>
      </c>
      <c r="H602" s="107"/>
      <c r="I602" s="2" t="s">
        <v>148</v>
      </c>
      <c r="K602" s="2" t="s">
        <v>116</v>
      </c>
      <c r="L602" t="s">
        <v>0</v>
      </c>
      <c r="M602" s="2" t="s">
        <v>155</v>
      </c>
      <c r="O602">
        <v>5</v>
      </c>
      <c r="P602" s="1" t="s">
        <v>1</v>
      </c>
      <c r="Q602">
        <v>4</v>
      </c>
      <c r="S602">
        <f t="shared" si="111"/>
        <v>1</v>
      </c>
      <c r="T602">
        <f t="shared" si="112"/>
        <v>0</v>
      </c>
      <c r="U602">
        <f t="shared" si="113"/>
        <v>0</v>
      </c>
    </row>
    <row r="603" spans="1:21">
      <c r="A603" s="375">
        <v>596</v>
      </c>
      <c r="B603" s="68">
        <v>38</v>
      </c>
      <c r="C603">
        <v>4</v>
      </c>
      <c r="D603" s="81">
        <v>31893</v>
      </c>
      <c r="E603" s="2" t="s">
        <v>113</v>
      </c>
      <c r="F603" s="94" t="s">
        <v>0</v>
      </c>
      <c r="G603" s="2" t="s">
        <v>74</v>
      </c>
      <c r="H603" s="107">
        <v>0</v>
      </c>
      <c r="I603" s="2" t="s">
        <v>148</v>
      </c>
      <c r="K603" s="2" t="s">
        <v>114</v>
      </c>
      <c r="L603" t="s">
        <v>0</v>
      </c>
      <c r="M603" s="2" t="s">
        <v>76</v>
      </c>
      <c r="O603">
        <v>4</v>
      </c>
      <c r="P603" s="1" t="s">
        <v>1</v>
      </c>
      <c r="Q603">
        <v>7</v>
      </c>
      <c r="S603">
        <f t="shared" si="111"/>
        <v>0</v>
      </c>
      <c r="T603">
        <f t="shared" si="112"/>
        <v>0</v>
      </c>
      <c r="U603">
        <f t="shared" si="113"/>
        <v>1</v>
      </c>
    </row>
    <row r="604" spans="1:21">
      <c r="A604" s="375">
        <v>597</v>
      </c>
      <c r="B604" s="68">
        <v>38</v>
      </c>
      <c r="C604">
        <v>5</v>
      </c>
      <c r="D604" s="81">
        <v>31893</v>
      </c>
      <c r="E604" s="2" t="s">
        <v>113</v>
      </c>
      <c r="F604" s="94" t="s">
        <v>0</v>
      </c>
      <c r="G604" s="2" t="s">
        <v>74</v>
      </c>
      <c r="H604" s="107">
        <v>0</v>
      </c>
      <c r="I604" s="2" t="s">
        <v>148</v>
      </c>
      <c r="K604" s="2" t="s">
        <v>115</v>
      </c>
      <c r="L604" t="s">
        <v>0</v>
      </c>
      <c r="M604" s="2" t="s">
        <v>77</v>
      </c>
      <c r="O604">
        <v>0</v>
      </c>
      <c r="P604" s="1" t="s">
        <v>1</v>
      </c>
      <c r="Q604">
        <v>3</v>
      </c>
      <c r="S604">
        <f t="shared" si="111"/>
        <v>0</v>
      </c>
      <c r="T604">
        <f t="shared" si="112"/>
        <v>0</v>
      </c>
      <c r="U604">
        <f t="shared" si="113"/>
        <v>1</v>
      </c>
    </row>
    <row r="605" spans="1:21">
      <c r="A605" s="375">
        <v>598</v>
      </c>
      <c r="B605" s="68">
        <v>38</v>
      </c>
      <c r="C605">
        <v>6</v>
      </c>
      <c r="D605" s="81">
        <v>31893</v>
      </c>
      <c r="E605" s="2" t="s">
        <v>113</v>
      </c>
      <c r="F605" s="94" t="s">
        <v>0</v>
      </c>
      <c r="G605" s="2" t="s">
        <v>74</v>
      </c>
      <c r="H605" s="107"/>
      <c r="I605" s="2" t="s">
        <v>148</v>
      </c>
      <c r="K605" s="2" t="s">
        <v>116</v>
      </c>
      <c r="L605" t="s">
        <v>0</v>
      </c>
      <c r="M605" s="2" t="s">
        <v>75</v>
      </c>
      <c r="O605">
        <v>2</v>
      </c>
      <c r="P605" s="1" t="s">
        <v>1</v>
      </c>
      <c r="Q605">
        <v>2</v>
      </c>
      <c r="S605">
        <f t="shared" si="111"/>
        <v>0</v>
      </c>
      <c r="T605">
        <f t="shared" si="112"/>
        <v>1</v>
      </c>
      <c r="U605">
        <f t="shared" si="113"/>
        <v>0</v>
      </c>
    </row>
    <row r="606" spans="1:21">
      <c r="A606" s="375">
        <v>599</v>
      </c>
      <c r="B606" s="68">
        <v>38</v>
      </c>
      <c r="C606">
        <v>7</v>
      </c>
      <c r="D606" s="81">
        <v>31893</v>
      </c>
      <c r="E606" s="2" t="s">
        <v>113</v>
      </c>
      <c r="F606" s="94" t="s">
        <v>0</v>
      </c>
      <c r="G606" s="2" t="s">
        <v>74</v>
      </c>
      <c r="H606" s="107">
        <v>0</v>
      </c>
      <c r="I606" s="2" t="s">
        <v>148</v>
      </c>
      <c r="K606" s="2" t="s">
        <v>114</v>
      </c>
      <c r="L606" t="s">
        <v>0</v>
      </c>
      <c r="M606" s="2" t="s">
        <v>155</v>
      </c>
      <c r="O606">
        <v>4</v>
      </c>
      <c r="P606" s="1" t="s">
        <v>1</v>
      </c>
      <c r="Q606">
        <v>7</v>
      </c>
      <c r="S606">
        <f t="shared" si="111"/>
        <v>0</v>
      </c>
      <c r="T606">
        <f t="shared" si="112"/>
        <v>0</v>
      </c>
      <c r="U606">
        <f t="shared" si="113"/>
        <v>1</v>
      </c>
    </row>
    <row r="607" spans="1:21">
      <c r="A607" s="375">
        <v>600</v>
      </c>
      <c r="B607" s="68">
        <v>38</v>
      </c>
      <c r="C607">
        <v>8</v>
      </c>
      <c r="D607" s="81">
        <v>31893</v>
      </c>
      <c r="E607" s="2" t="s">
        <v>113</v>
      </c>
      <c r="F607" s="94" t="s">
        <v>0</v>
      </c>
      <c r="G607" s="2" t="s">
        <v>74</v>
      </c>
      <c r="H607" s="107">
        <v>0</v>
      </c>
      <c r="I607" s="2" t="s">
        <v>148</v>
      </c>
      <c r="K607" s="2" t="s">
        <v>143</v>
      </c>
      <c r="L607" t="s">
        <v>0</v>
      </c>
      <c r="M607" s="2" t="s">
        <v>76</v>
      </c>
      <c r="O607">
        <v>2</v>
      </c>
      <c r="P607" s="1" t="s">
        <v>1</v>
      </c>
      <c r="Q607">
        <v>8</v>
      </c>
      <c r="S607">
        <f t="shared" si="111"/>
        <v>0</v>
      </c>
      <c r="T607">
        <f t="shared" si="112"/>
        <v>0</v>
      </c>
      <c r="U607">
        <f t="shared" si="113"/>
        <v>1</v>
      </c>
    </row>
    <row r="608" spans="1:21">
      <c r="A608" s="375">
        <v>601</v>
      </c>
      <c r="B608" s="68">
        <v>38</v>
      </c>
      <c r="C608">
        <v>9</v>
      </c>
      <c r="D608" s="81">
        <v>31893</v>
      </c>
      <c r="E608" s="2" t="s">
        <v>113</v>
      </c>
      <c r="F608" s="94" t="s">
        <v>0</v>
      </c>
      <c r="G608" s="2" t="s">
        <v>74</v>
      </c>
      <c r="H608" s="107">
        <v>0</v>
      </c>
      <c r="I608" s="2" t="s">
        <v>148</v>
      </c>
      <c r="K608" s="2" t="s">
        <v>114</v>
      </c>
      <c r="L608" t="s">
        <v>0</v>
      </c>
      <c r="M608" s="2" t="s">
        <v>75</v>
      </c>
      <c r="O608">
        <v>1</v>
      </c>
      <c r="P608" s="1" t="s">
        <v>1</v>
      </c>
      <c r="Q608">
        <v>4</v>
      </c>
      <c r="S608">
        <f t="shared" si="111"/>
        <v>0</v>
      </c>
      <c r="T608">
        <f t="shared" si="112"/>
        <v>0</v>
      </c>
      <c r="U608">
        <f t="shared" si="113"/>
        <v>1</v>
      </c>
    </row>
    <row r="609" spans="1:21">
      <c r="A609" s="375">
        <v>602</v>
      </c>
      <c r="B609" s="68">
        <v>38</v>
      </c>
      <c r="C609">
        <v>10</v>
      </c>
      <c r="D609" s="81">
        <v>31893</v>
      </c>
      <c r="E609" s="2" t="s">
        <v>113</v>
      </c>
      <c r="F609" s="94" t="s">
        <v>0</v>
      </c>
      <c r="G609" s="2" t="s">
        <v>74</v>
      </c>
      <c r="H609" s="107">
        <v>0</v>
      </c>
      <c r="I609" s="2" t="s">
        <v>148</v>
      </c>
      <c r="K609" s="2" t="s">
        <v>116</v>
      </c>
      <c r="L609" t="s">
        <v>0</v>
      </c>
      <c r="M609" s="2" t="s">
        <v>77</v>
      </c>
      <c r="O609">
        <v>3</v>
      </c>
      <c r="P609" s="1" t="s">
        <v>1</v>
      </c>
      <c r="Q609">
        <v>6</v>
      </c>
      <c r="S609">
        <f t="shared" si="111"/>
        <v>0</v>
      </c>
      <c r="T609">
        <f t="shared" si="112"/>
        <v>0</v>
      </c>
      <c r="U609">
        <f t="shared" si="113"/>
        <v>1</v>
      </c>
    </row>
    <row r="610" spans="1:21">
      <c r="A610" s="375">
        <v>603</v>
      </c>
      <c r="B610" s="68">
        <v>38</v>
      </c>
      <c r="C610">
        <v>11</v>
      </c>
      <c r="D610" s="81">
        <v>31893</v>
      </c>
      <c r="E610" s="2" t="s">
        <v>113</v>
      </c>
      <c r="F610" s="94" t="s">
        <v>0</v>
      </c>
      <c r="G610" s="2" t="s">
        <v>74</v>
      </c>
      <c r="H610" s="107">
        <v>0</v>
      </c>
      <c r="I610" s="2" t="s">
        <v>148</v>
      </c>
      <c r="K610" s="2" t="s">
        <v>115</v>
      </c>
      <c r="L610" t="s">
        <v>0</v>
      </c>
      <c r="M610" s="2" t="s">
        <v>76</v>
      </c>
      <c r="O610">
        <v>3</v>
      </c>
      <c r="P610" s="1" t="s">
        <v>1</v>
      </c>
      <c r="Q610">
        <v>4</v>
      </c>
      <c r="S610">
        <f t="shared" si="111"/>
        <v>0</v>
      </c>
      <c r="T610">
        <f t="shared" si="112"/>
        <v>0</v>
      </c>
      <c r="U610">
        <f t="shared" si="113"/>
        <v>1</v>
      </c>
    </row>
    <row r="611" spans="1:21">
      <c r="A611" s="375">
        <v>604</v>
      </c>
      <c r="B611" s="68">
        <v>38</v>
      </c>
      <c r="C611">
        <v>12</v>
      </c>
      <c r="D611" s="81">
        <v>31893</v>
      </c>
      <c r="E611" s="2" t="s">
        <v>113</v>
      </c>
      <c r="F611" s="94" t="s">
        <v>0</v>
      </c>
      <c r="G611" s="2" t="s">
        <v>74</v>
      </c>
      <c r="H611" s="107">
        <v>0</v>
      </c>
      <c r="I611" s="2" t="s">
        <v>148</v>
      </c>
      <c r="K611" s="2" t="s">
        <v>143</v>
      </c>
      <c r="L611" t="s">
        <v>0</v>
      </c>
      <c r="M611" s="2" t="s">
        <v>155</v>
      </c>
      <c r="O611">
        <v>5</v>
      </c>
      <c r="P611" s="1" t="s">
        <v>1</v>
      </c>
      <c r="Q611">
        <v>9</v>
      </c>
      <c r="S611">
        <f t="shared" si="111"/>
        <v>0</v>
      </c>
      <c r="T611">
        <f t="shared" si="112"/>
        <v>0</v>
      </c>
      <c r="U611">
        <f t="shared" si="113"/>
        <v>1</v>
      </c>
    </row>
    <row r="612" spans="1:21">
      <c r="A612" s="375">
        <v>605</v>
      </c>
      <c r="B612" s="68">
        <v>38</v>
      </c>
      <c r="C612">
        <v>13</v>
      </c>
      <c r="D612" s="81">
        <v>31893</v>
      </c>
      <c r="E612" s="2" t="s">
        <v>113</v>
      </c>
      <c r="F612" s="94" t="s">
        <v>0</v>
      </c>
      <c r="G612" s="2" t="s">
        <v>74</v>
      </c>
      <c r="H612" s="107"/>
      <c r="I612" s="2" t="s">
        <v>148</v>
      </c>
      <c r="K612" s="2" t="s">
        <v>143</v>
      </c>
      <c r="L612" t="s">
        <v>0</v>
      </c>
      <c r="M612" s="2" t="s">
        <v>75</v>
      </c>
      <c r="O612">
        <v>4</v>
      </c>
      <c r="P612" s="1" t="s">
        <v>1</v>
      </c>
      <c r="Q612">
        <v>4</v>
      </c>
      <c r="S612">
        <f t="shared" si="111"/>
        <v>0</v>
      </c>
      <c r="T612">
        <f t="shared" si="112"/>
        <v>1</v>
      </c>
      <c r="U612">
        <f t="shared" si="113"/>
        <v>0</v>
      </c>
    </row>
    <row r="613" spans="1:21">
      <c r="A613" s="375">
        <v>606</v>
      </c>
      <c r="B613" s="68">
        <v>38</v>
      </c>
      <c r="C613">
        <v>14</v>
      </c>
      <c r="D613" s="81">
        <v>31893</v>
      </c>
      <c r="E613" s="2" t="s">
        <v>113</v>
      </c>
      <c r="F613" s="94" t="s">
        <v>0</v>
      </c>
      <c r="G613" s="2" t="s">
        <v>74</v>
      </c>
      <c r="H613" s="107">
        <v>0</v>
      </c>
      <c r="I613" s="2" t="s">
        <v>148</v>
      </c>
      <c r="K613" s="2" t="s">
        <v>114</v>
      </c>
      <c r="L613" t="s">
        <v>0</v>
      </c>
      <c r="M613" s="2" t="s">
        <v>77</v>
      </c>
      <c r="O613">
        <v>2</v>
      </c>
      <c r="P613" s="1" t="s">
        <v>1</v>
      </c>
      <c r="Q613">
        <v>3</v>
      </c>
      <c r="S613">
        <f t="shared" si="111"/>
        <v>0</v>
      </c>
      <c r="T613">
        <f t="shared" si="112"/>
        <v>0</v>
      </c>
      <c r="U613">
        <f t="shared" si="113"/>
        <v>1</v>
      </c>
    </row>
    <row r="614" spans="1:21">
      <c r="A614" s="375">
        <v>607</v>
      </c>
      <c r="B614" s="68">
        <v>38</v>
      </c>
      <c r="C614">
        <v>15</v>
      </c>
      <c r="D614" s="81">
        <v>31893</v>
      </c>
      <c r="E614" s="2" t="s">
        <v>113</v>
      </c>
      <c r="F614" s="94" t="s">
        <v>0</v>
      </c>
      <c r="G614" s="2" t="s">
        <v>74</v>
      </c>
      <c r="H614" s="107">
        <v>0</v>
      </c>
      <c r="I614" s="2" t="s">
        <v>148</v>
      </c>
      <c r="K614" s="2" t="s">
        <v>116</v>
      </c>
      <c r="L614" t="s">
        <v>0</v>
      </c>
      <c r="M614" s="2" t="s">
        <v>76</v>
      </c>
      <c r="O614">
        <v>2</v>
      </c>
      <c r="P614" s="1" t="s">
        <v>1</v>
      </c>
      <c r="Q614">
        <v>6</v>
      </c>
      <c r="S614">
        <f t="shared" si="111"/>
        <v>0</v>
      </c>
      <c r="T614">
        <f t="shared" si="112"/>
        <v>0</v>
      </c>
      <c r="U614">
        <f t="shared" si="113"/>
        <v>1</v>
      </c>
    </row>
    <row r="615" spans="1:21">
      <c r="A615" s="375">
        <v>608</v>
      </c>
      <c r="B615" s="68">
        <v>38</v>
      </c>
      <c r="C615">
        <v>16</v>
      </c>
      <c r="D615" s="81">
        <v>31893</v>
      </c>
      <c r="E615" s="2" t="s">
        <v>113</v>
      </c>
      <c r="F615" s="94" t="s">
        <v>0</v>
      </c>
      <c r="G615" s="2" t="s">
        <v>74</v>
      </c>
      <c r="H615" s="107"/>
      <c r="I615" s="2" t="s">
        <v>148</v>
      </c>
      <c r="K615" s="2" t="s">
        <v>115</v>
      </c>
      <c r="L615" t="s">
        <v>0</v>
      </c>
      <c r="M615" s="2" t="s">
        <v>155</v>
      </c>
      <c r="O615">
        <v>4</v>
      </c>
      <c r="P615" s="1" t="s">
        <v>1</v>
      </c>
      <c r="Q615">
        <v>4</v>
      </c>
      <c r="S615">
        <f t="shared" si="111"/>
        <v>0</v>
      </c>
      <c r="T615">
        <f t="shared" si="112"/>
        <v>1</v>
      </c>
      <c r="U615">
        <f t="shared" si="113"/>
        <v>0</v>
      </c>
    </row>
    <row r="616" spans="1:21">
      <c r="A616" s="375">
        <v>609</v>
      </c>
      <c r="B616" s="68">
        <v>39</v>
      </c>
      <c r="C616">
        <v>1</v>
      </c>
      <c r="D616" s="81">
        <v>31898</v>
      </c>
      <c r="E616" s="2" t="s">
        <v>74</v>
      </c>
      <c r="F616" s="94" t="s">
        <v>0</v>
      </c>
      <c r="G616" s="2" t="s">
        <v>121</v>
      </c>
      <c r="H616" s="107"/>
      <c r="I616" s="2" t="s">
        <v>148</v>
      </c>
      <c r="K616" s="2" t="s">
        <v>77</v>
      </c>
      <c r="L616" t="s">
        <v>0</v>
      </c>
      <c r="M616" s="2" t="s">
        <v>124</v>
      </c>
      <c r="O616">
        <v>6</v>
      </c>
      <c r="P616" s="1" t="s">
        <v>1</v>
      </c>
      <c r="Q616">
        <v>3</v>
      </c>
      <c r="S616">
        <f t="shared" si="111"/>
        <v>1</v>
      </c>
      <c r="T616">
        <f t="shared" si="112"/>
        <v>0</v>
      </c>
      <c r="U616">
        <f t="shared" si="113"/>
        <v>0</v>
      </c>
    </row>
    <row r="617" spans="1:21">
      <c r="A617" s="375">
        <v>610</v>
      </c>
      <c r="B617" s="68">
        <v>39</v>
      </c>
      <c r="C617">
        <v>2</v>
      </c>
      <c r="D617" s="81">
        <v>31898</v>
      </c>
      <c r="E617" s="2" t="s">
        <v>74</v>
      </c>
      <c r="F617" s="94" t="s">
        <v>0</v>
      </c>
      <c r="G617" s="2" t="s">
        <v>121</v>
      </c>
      <c r="H617" s="107"/>
      <c r="I617" s="2" t="s">
        <v>148</v>
      </c>
      <c r="K617" s="2" t="s">
        <v>155</v>
      </c>
      <c r="L617" t="s">
        <v>0</v>
      </c>
      <c r="M617" s="2" t="s">
        <v>120</v>
      </c>
      <c r="O617">
        <v>4</v>
      </c>
      <c r="P617" s="1" t="s">
        <v>1</v>
      </c>
      <c r="Q617">
        <v>4</v>
      </c>
      <c r="S617">
        <f t="shared" ref="S617:S632" si="114">IF(O617&gt;Q617,1,0)</f>
        <v>0</v>
      </c>
      <c r="T617">
        <f t="shared" ref="T617:T632" si="115">IF(ISNUMBER(Q617),IF(O617=Q617,1,0),0)</f>
        <v>1</v>
      </c>
      <c r="U617">
        <f t="shared" ref="U617:U632" si="116">IF(O617&lt;Q617,1,0)</f>
        <v>0</v>
      </c>
    </row>
    <row r="618" spans="1:21">
      <c r="A618" s="375">
        <v>611</v>
      </c>
      <c r="B618" s="68">
        <v>39</v>
      </c>
      <c r="C618">
        <v>3</v>
      </c>
      <c r="D618" s="81">
        <v>31898</v>
      </c>
      <c r="E618" s="2" t="s">
        <v>74</v>
      </c>
      <c r="F618" s="94" t="s">
        <v>0</v>
      </c>
      <c r="G618" s="2" t="s">
        <v>121</v>
      </c>
      <c r="H618" s="107"/>
      <c r="I618" s="2" t="s">
        <v>148</v>
      </c>
      <c r="K618" s="2" t="s">
        <v>78</v>
      </c>
      <c r="L618" t="s">
        <v>0</v>
      </c>
      <c r="M618" s="2" t="s">
        <v>123</v>
      </c>
      <c r="O618">
        <v>3</v>
      </c>
      <c r="P618" s="1" t="s">
        <v>1</v>
      </c>
      <c r="Q618">
        <v>2</v>
      </c>
      <c r="S618">
        <f t="shared" si="114"/>
        <v>1</v>
      </c>
      <c r="T618">
        <f t="shared" si="115"/>
        <v>0</v>
      </c>
      <c r="U618">
        <f t="shared" si="116"/>
        <v>0</v>
      </c>
    </row>
    <row r="619" spans="1:21">
      <c r="A619" s="375">
        <v>612</v>
      </c>
      <c r="B619" s="68">
        <v>39</v>
      </c>
      <c r="C619">
        <v>4</v>
      </c>
      <c r="D619" s="81">
        <v>31898</v>
      </c>
      <c r="E619" s="2" t="s">
        <v>74</v>
      </c>
      <c r="F619" s="94" t="s">
        <v>0</v>
      </c>
      <c r="G619" s="2" t="s">
        <v>121</v>
      </c>
      <c r="H619" s="107">
        <v>0</v>
      </c>
      <c r="I619" s="2" t="s">
        <v>148</v>
      </c>
      <c r="K619" s="2" t="s">
        <v>75</v>
      </c>
      <c r="L619" t="s">
        <v>0</v>
      </c>
      <c r="M619" s="2" t="s">
        <v>122</v>
      </c>
      <c r="O619">
        <v>0</v>
      </c>
      <c r="P619" s="1" t="s">
        <v>1</v>
      </c>
      <c r="Q619">
        <v>1</v>
      </c>
      <c r="S619">
        <f t="shared" si="114"/>
        <v>0</v>
      </c>
      <c r="T619">
        <f t="shared" si="115"/>
        <v>0</v>
      </c>
      <c r="U619">
        <f t="shared" si="116"/>
        <v>1</v>
      </c>
    </row>
    <row r="620" spans="1:21">
      <c r="A620" s="375">
        <v>613</v>
      </c>
      <c r="B620" s="68">
        <v>39</v>
      </c>
      <c r="C620">
        <v>5</v>
      </c>
      <c r="D620" s="81">
        <v>31898</v>
      </c>
      <c r="E620" s="2" t="s">
        <v>74</v>
      </c>
      <c r="F620" s="94" t="s">
        <v>0</v>
      </c>
      <c r="G620" s="2" t="s">
        <v>121</v>
      </c>
      <c r="H620" s="107"/>
      <c r="I620" s="2" t="s">
        <v>148</v>
      </c>
      <c r="K620" s="2" t="s">
        <v>155</v>
      </c>
      <c r="L620" t="s">
        <v>0</v>
      </c>
      <c r="M620" s="2" t="s">
        <v>124</v>
      </c>
      <c r="O620">
        <v>5</v>
      </c>
      <c r="P620" s="1" t="s">
        <v>1</v>
      </c>
      <c r="Q620">
        <v>3</v>
      </c>
      <c r="S620">
        <f t="shared" si="114"/>
        <v>1</v>
      </c>
      <c r="T620">
        <f t="shared" si="115"/>
        <v>0</v>
      </c>
      <c r="U620">
        <f t="shared" si="116"/>
        <v>0</v>
      </c>
    </row>
    <row r="621" spans="1:21">
      <c r="A621" s="375">
        <v>614</v>
      </c>
      <c r="B621" s="68">
        <v>39</v>
      </c>
      <c r="C621">
        <v>6</v>
      </c>
      <c r="D621" s="81">
        <v>31898</v>
      </c>
      <c r="E621" s="2" t="s">
        <v>74</v>
      </c>
      <c r="F621" s="94" t="s">
        <v>0</v>
      </c>
      <c r="G621" s="2" t="s">
        <v>121</v>
      </c>
      <c r="H621" s="107"/>
      <c r="I621" s="2" t="s">
        <v>148</v>
      </c>
      <c r="K621" s="2" t="s">
        <v>78</v>
      </c>
      <c r="L621" t="s">
        <v>0</v>
      </c>
      <c r="M621" s="2" t="s">
        <v>120</v>
      </c>
      <c r="O621">
        <v>4</v>
      </c>
      <c r="P621" s="1" t="s">
        <v>1</v>
      </c>
      <c r="Q621">
        <v>1</v>
      </c>
      <c r="S621">
        <f t="shared" si="114"/>
        <v>1</v>
      </c>
      <c r="T621">
        <f t="shared" si="115"/>
        <v>0</v>
      </c>
      <c r="U621">
        <f t="shared" si="116"/>
        <v>0</v>
      </c>
    </row>
    <row r="622" spans="1:21">
      <c r="A622" s="375">
        <v>615</v>
      </c>
      <c r="B622" s="68">
        <v>39</v>
      </c>
      <c r="C622">
        <v>7</v>
      </c>
      <c r="D622" s="81">
        <v>31898</v>
      </c>
      <c r="E622" s="2" t="s">
        <v>74</v>
      </c>
      <c r="F622" s="94" t="s">
        <v>0</v>
      </c>
      <c r="G622" s="2" t="s">
        <v>121</v>
      </c>
      <c r="H622" s="107"/>
      <c r="I622" s="2" t="s">
        <v>148</v>
      </c>
      <c r="K622" s="2" t="s">
        <v>75</v>
      </c>
      <c r="L622" t="s">
        <v>0</v>
      </c>
      <c r="M622" s="2" t="s">
        <v>123</v>
      </c>
      <c r="O622">
        <v>5</v>
      </c>
      <c r="P622" s="1" t="s">
        <v>1</v>
      </c>
      <c r="Q622">
        <v>3</v>
      </c>
      <c r="S622">
        <f t="shared" si="114"/>
        <v>1</v>
      </c>
      <c r="T622">
        <f t="shared" si="115"/>
        <v>0</v>
      </c>
      <c r="U622">
        <f t="shared" si="116"/>
        <v>0</v>
      </c>
    </row>
    <row r="623" spans="1:21">
      <c r="A623" s="375">
        <v>616</v>
      </c>
      <c r="B623" s="68">
        <v>39</v>
      </c>
      <c r="C623">
        <v>8</v>
      </c>
      <c r="D623" s="81">
        <v>31898</v>
      </c>
      <c r="E623" s="2" t="s">
        <v>74</v>
      </c>
      <c r="F623" s="94" t="s">
        <v>0</v>
      </c>
      <c r="G623" s="2" t="s">
        <v>121</v>
      </c>
      <c r="H623" s="107"/>
      <c r="I623" s="2" t="s">
        <v>148</v>
      </c>
      <c r="K623" s="2" t="s">
        <v>77</v>
      </c>
      <c r="L623" t="s">
        <v>0</v>
      </c>
      <c r="M623" s="2" t="s">
        <v>122</v>
      </c>
      <c r="O623">
        <v>7</v>
      </c>
      <c r="P623" s="1" t="s">
        <v>1</v>
      </c>
      <c r="Q623">
        <v>4</v>
      </c>
      <c r="S623">
        <f t="shared" si="114"/>
        <v>1</v>
      </c>
      <c r="T623">
        <f t="shared" si="115"/>
        <v>0</v>
      </c>
      <c r="U623">
        <f t="shared" si="116"/>
        <v>0</v>
      </c>
    </row>
    <row r="624" spans="1:21">
      <c r="A624" s="375">
        <v>617</v>
      </c>
      <c r="B624" s="68">
        <v>39</v>
      </c>
      <c r="C624">
        <v>9</v>
      </c>
      <c r="D624" s="81">
        <v>31898</v>
      </c>
      <c r="E624" s="2" t="s">
        <v>74</v>
      </c>
      <c r="F624" s="94" t="s">
        <v>0</v>
      </c>
      <c r="G624" s="2" t="s">
        <v>121</v>
      </c>
      <c r="H624" s="107"/>
      <c r="I624" s="2" t="s">
        <v>148</v>
      </c>
      <c r="K624" s="2" t="s">
        <v>75</v>
      </c>
      <c r="L624" t="s">
        <v>0</v>
      </c>
      <c r="M624" s="2" t="s">
        <v>120</v>
      </c>
      <c r="O624">
        <v>4</v>
      </c>
      <c r="P624" s="1" t="s">
        <v>1</v>
      </c>
      <c r="Q624">
        <v>1</v>
      </c>
      <c r="S624">
        <f t="shared" si="114"/>
        <v>1</v>
      </c>
      <c r="T624">
        <f t="shared" si="115"/>
        <v>0</v>
      </c>
      <c r="U624">
        <f t="shared" si="116"/>
        <v>0</v>
      </c>
    </row>
    <row r="625" spans="1:21">
      <c r="A625" s="375">
        <v>618</v>
      </c>
      <c r="B625" s="68">
        <v>39</v>
      </c>
      <c r="C625">
        <v>10</v>
      </c>
      <c r="D625" s="81">
        <v>31898</v>
      </c>
      <c r="E625" s="2" t="s">
        <v>74</v>
      </c>
      <c r="F625" s="94" t="s">
        <v>0</v>
      </c>
      <c r="G625" s="2" t="s">
        <v>121</v>
      </c>
      <c r="H625" s="107">
        <v>0</v>
      </c>
      <c r="I625" s="2" t="s">
        <v>148</v>
      </c>
      <c r="K625" s="2" t="s">
        <v>78</v>
      </c>
      <c r="L625" t="s">
        <v>0</v>
      </c>
      <c r="M625" s="2" t="s">
        <v>124</v>
      </c>
      <c r="O625">
        <v>4</v>
      </c>
      <c r="P625" s="1" t="s">
        <v>1</v>
      </c>
      <c r="Q625">
        <v>5</v>
      </c>
      <c r="S625">
        <f t="shared" si="114"/>
        <v>0</v>
      </c>
      <c r="T625">
        <f t="shared" si="115"/>
        <v>0</v>
      </c>
      <c r="U625">
        <f t="shared" si="116"/>
        <v>1</v>
      </c>
    </row>
    <row r="626" spans="1:21">
      <c r="A626" s="375">
        <v>619</v>
      </c>
      <c r="B626" s="68">
        <v>39</v>
      </c>
      <c r="C626">
        <v>11</v>
      </c>
      <c r="D626" s="81">
        <v>31898</v>
      </c>
      <c r="E626" s="2" t="s">
        <v>74</v>
      </c>
      <c r="F626" s="94" t="s">
        <v>0</v>
      </c>
      <c r="G626" s="2" t="s">
        <v>121</v>
      </c>
      <c r="H626" s="107">
        <v>0</v>
      </c>
      <c r="I626" s="2" t="s">
        <v>148</v>
      </c>
      <c r="K626" s="2" t="s">
        <v>155</v>
      </c>
      <c r="L626" t="s">
        <v>0</v>
      </c>
      <c r="M626" s="2" t="s">
        <v>122</v>
      </c>
      <c r="O626">
        <v>2</v>
      </c>
      <c r="P626" s="1" t="s">
        <v>1</v>
      </c>
      <c r="Q626">
        <v>3</v>
      </c>
      <c r="S626">
        <f t="shared" si="114"/>
        <v>0</v>
      </c>
      <c r="T626">
        <f t="shared" si="115"/>
        <v>0</v>
      </c>
      <c r="U626">
        <f t="shared" si="116"/>
        <v>1</v>
      </c>
    </row>
    <row r="627" spans="1:21">
      <c r="A627" s="375">
        <v>620</v>
      </c>
      <c r="B627" s="68">
        <v>39</v>
      </c>
      <c r="C627">
        <v>12</v>
      </c>
      <c r="D627" s="81">
        <v>31898</v>
      </c>
      <c r="E627" s="2" t="s">
        <v>74</v>
      </c>
      <c r="F627" s="94" t="s">
        <v>0</v>
      </c>
      <c r="G627" s="2" t="s">
        <v>121</v>
      </c>
      <c r="H627" s="107"/>
      <c r="I627" s="2" t="s">
        <v>148</v>
      </c>
      <c r="K627" s="2" t="s">
        <v>77</v>
      </c>
      <c r="L627" t="s">
        <v>0</v>
      </c>
      <c r="M627" s="2" t="s">
        <v>123</v>
      </c>
      <c r="O627">
        <v>3</v>
      </c>
      <c r="P627" s="1" t="s">
        <v>1</v>
      </c>
      <c r="Q627">
        <v>3</v>
      </c>
      <c r="S627">
        <f t="shared" si="114"/>
        <v>0</v>
      </c>
      <c r="T627">
        <f t="shared" si="115"/>
        <v>1</v>
      </c>
      <c r="U627">
        <f t="shared" si="116"/>
        <v>0</v>
      </c>
    </row>
    <row r="628" spans="1:21">
      <c r="A628" s="375">
        <v>621</v>
      </c>
      <c r="B628" s="68">
        <v>39</v>
      </c>
      <c r="C628">
        <v>13</v>
      </c>
      <c r="D628" s="81">
        <v>31898</v>
      </c>
      <c r="E628" s="2" t="s">
        <v>74</v>
      </c>
      <c r="F628" s="94" t="s">
        <v>0</v>
      </c>
      <c r="G628" s="2" t="s">
        <v>121</v>
      </c>
      <c r="H628" s="107">
        <v>0</v>
      </c>
      <c r="I628" s="2" t="s">
        <v>148</v>
      </c>
      <c r="K628" s="2" t="s">
        <v>77</v>
      </c>
      <c r="L628" t="s">
        <v>0</v>
      </c>
      <c r="M628" s="2" t="s">
        <v>120</v>
      </c>
      <c r="O628">
        <v>1</v>
      </c>
      <c r="P628" s="1" t="s">
        <v>1</v>
      </c>
      <c r="Q628">
        <v>3</v>
      </c>
      <c r="S628">
        <f t="shared" si="114"/>
        <v>0</v>
      </c>
      <c r="T628">
        <f t="shared" si="115"/>
        <v>0</v>
      </c>
      <c r="U628">
        <f t="shared" si="116"/>
        <v>1</v>
      </c>
    </row>
    <row r="629" spans="1:21">
      <c r="A629" s="375">
        <v>622</v>
      </c>
      <c r="B629" s="68">
        <v>39</v>
      </c>
      <c r="C629">
        <v>14</v>
      </c>
      <c r="D629" s="81">
        <v>31898</v>
      </c>
      <c r="E629" s="2" t="s">
        <v>74</v>
      </c>
      <c r="F629" s="94" t="s">
        <v>0</v>
      </c>
      <c r="G629" s="2" t="s">
        <v>121</v>
      </c>
      <c r="H629" s="107"/>
      <c r="I629" s="2" t="s">
        <v>148</v>
      </c>
      <c r="K629" s="2" t="s">
        <v>75</v>
      </c>
      <c r="L629" t="s">
        <v>0</v>
      </c>
      <c r="M629" s="2" t="s">
        <v>124</v>
      </c>
      <c r="O629">
        <v>3</v>
      </c>
      <c r="P629" s="1" t="s">
        <v>1</v>
      </c>
      <c r="Q629">
        <v>3</v>
      </c>
      <c r="S629">
        <f t="shared" si="114"/>
        <v>0</v>
      </c>
      <c r="T629">
        <f t="shared" si="115"/>
        <v>1</v>
      </c>
      <c r="U629">
        <f t="shared" si="116"/>
        <v>0</v>
      </c>
    </row>
    <row r="630" spans="1:21">
      <c r="A630" s="375">
        <v>623</v>
      </c>
      <c r="B630" s="68">
        <v>39</v>
      </c>
      <c r="C630">
        <v>15</v>
      </c>
      <c r="D630" s="81">
        <v>31898</v>
      </c>
      <c r="E630" s="2" t="s">
        <v>74</v>
      </c>
      <c r="F630" s="94" t="s">
        <v>0</v>
      </c>
      <c r="G630" s="2" t="s">
        <v>121</v>
      </c>
      <c r="H630" s="107"/>
      <c r="I630" s="2" t="s">
        <v>148</v>
      </c>
      <c r="K630" s="2" t="s">
        <v>78</v>
      </c>
      <c r="L630" t="s">
        <v>0</v>
      </c>
      <c r="M630" s="2" t="s">
        <v>122</v>
      </c>
      <c r="O630">
        <v>5</v>
      </c>
      <c r="P630" s="1" t="s">
        <v>1</v>
      </c>
      <c r="Q630">
        <v>4</v>
      </c>
      <c r="S630">
        <f t="shared" si="114"/>
        <v>1</v>
      </c>
      <c r="T630">
        <f t="shared" si="115"/>
        <v>0</v>
      </c>
      <c r="U630">
        <f t="shared" si="116"/>
        <v>0</v>
      </c>
    </row>
    <row r="631" spans="1:21">
      <c r="A631" s="375">
        <v>624</v>
      </c>
      <c r="B631" s="68">
        <v>39</v>
      </c>
      <c r="C631">
        <v>16</v>
      </c>
      <c r="D631" s="81">
        <v>31898</v>
      </c>
      <c r="E631" s="2" t="s">
        <v>74</v>
      </c>
      <c r="F631" s="94" t="s">
        <v>0</v>
      </c>
      <c r="G631" s="2" t="s">
        <v>121</v>
      </c>
      <c r="H631" s="107"/>
      <c r="I631" s="2" t="s">
        <v>148</v>
      </c>
      <c r="K631" s="2" t="s">
        <v>155</v>
      </c>
      <c r="L631" t="s">
        <v>0</v>
      </c>
      <c r="M631" s="2" t="s">
        <v>123</v>
      </c>
      <c r="O631">
        <v>6</v>
      </c>
      <c r="P631" s="1" t="s">
        <v>1</v>
      </c>
      <c r="Q631">
        <v>3</v>
      </c>
      <c r="S631">
        <f t="shared" si="114"/>
        <v>1</v>
      </c>
      <c r="T631">
        <f t="shared" si="115"/>
        <v>0</v>
      </c>
      <c r="U631">
        <f t="shared" si="116"/>
        <v>0</v>
      </c>
    </row>
    <row r="632" spans="1:21">
      <c r="A632" s="375">
        <v>625</v>
      </c>
      <c r="B632" s="68">
        <v>40</v>
      </c>
      <c r="C632">
        <v>1</v>
      </c>
      <c r="D632" s="81">
        <v>31898</v>
      </c>
      <c r="E632" s="2" t="s">
        <v>106</v>
      </c>
      <c r="F632" s="94" t="s">
        <v>0</v>
      </c>
      <c r="G632" s="2" t="s">
        <v>121</v>
      </c>
      <c r="H632" s="107">
        <v>0</v>
      </c>
      <c r="I632" s="2" t="s">
        <v>148</v>
      </c>
      <c r="K632" s="2" t="s">
        <v>105</v>
      </c>
      <c r="L632" t="s">
        <v>0</v>
      </c>
      <c r="M632" s="2" t="s">
        <v>123</v>
      </c>
      <c r="O632">
        <v>3</v>
      </c>
      <c r="P632" s="1" t="s">
        <v>1</v>
      </c>
      <c r="Q632">
        <v>5</v>
      </c>
      <c r="S632">
        <f t="shared" si="114"/>
        <v>0</v>
      </c>
      <c r="T632">
        <f t="shared" si="115"/>
        <v>0</v>
      </c>
      <c r="U632">
        <f t="shared" si="116"/>
        <v>1</v>
      </c>
    </row>
    <row r="633" spans="1:21">
      <c r="A633" s="375">
        <v>626</v>
      </c>
      <c r="B633" s="68">
        <v>40</v>
      </c>
      <c r="C633">
        <v>2</v>
      </c>
      <c r="D633" s="81">
        <v>31898</v>
      </c>
      <c r="E633" s="2" t="s">
        <v>106</v>
      </c>
      <c r="F633" s="94" t="s">
        <v>0</v>
      </c>
      <c r="G633" s="2" t="s">
        <v>121</v>
      </c>
      <c r="H633" s="107"/>
      <c r="I633" s="2" t="s">
        <v>148</v>
      </c>
      <c r="K633" s="2" t="s">
        <v>108</v>
      </c>
      <c r="L633" t="s">
        <v>0</v>
      </c>
      <c r="M633" s="2" t="s">
        <v>120</v>
      </c>
      <c r="O633">
        <v>3</v>
      </c>
      <c r="P633" s="1" t="s">
        <v>1</v>
      </c>
      <c r="Q633">
        <v>3</v>
      </c>
      <c r="S633">
        <f t="shared" ref="S633:S648" si="117">IF(O633&gt;Q633,1,0)</f>
        <v>0</v>
      </c>
      <c r="T633">
        <f t="shared" ref="T633:T648" si="118">IF(ISNUMBER(Q633),IF(O633=Q633,1,0),0)</f>
        <v>1</v>
      </c>
      <c r="U633">
        <f t="shared" ref="U633:U648" si="119">IF(O633&lt;Q633,1,0)</f>
        <v>0</v>
      </c>
    </row>
    <row r="634" spans="1:21">
      <c r="A634" s="375">
        <v>627</v>
      </c>
      <c r="B634" s="68">
        <v>40</v>
      </c>
      <c r="C634">
        <v>3</v>
      </c>
      <c r="D634" s="81">
        <v>31898</v>
      </c>
      <c r="E634" s="2" t="s">
        <v>106</v>
      </c>
      <c r="F634" s="94" t="s">
        <v>0</v>
      </c>
      <c r="G634" s="2" t="s">
        <v>121</v>
      </c>
      <c r="H634" s="107"/>
      <c r="I634" s="2" t="s">
        <v>148</v>
      </c>
      <c r="K634" s="2" t="s">
        <v>109</v>
      </c>
      <c r="L634" t="s">
        <v>0</v>
      </c>
      <c r="M634" s="2" t="s">
        <v>124</v>
      </c>
      <c r="O634">
        <v>7</v>
      </c>
      <c r="P634" s="1" t="s">
        <v>1</v>
      </c>
      <c r="Q634">
        <v>5</v>
      </c>
      <c r="S634">
        <f t="shared" si="117"/>
        <v>1</v>
      </c>
      <c r="T634">
        <f t="shared" si="118"/>
        <v>0</v>
      </c>
      <c r="U634">
        <f t="shared" si="119"/>
        <v>0</v>
      </c>
    </row>
    <row r="635" spans="1:21">
      <c r="A635" s="375">
        <v>628</v>
      </c>
      <c r="B635" s="68">
        <v>40</v>
      </c>
      <c r="C635">
        <v>4</v>
      </c>
      <c r="D635" s="81">
        <v>31898</v>
      </c>
      <c r="E635" s="2" t="s">
        <v>106</v>
      </c>
      <c r="F635" s="94" t="s">
        <v>0</v>
      </c>
      <c r="G635" s="2" t="s">
        <v>121</v>
      </c>
      <c r="H635" s="107">
        <v>0</v>
      </c>
      <c r="I635" s="2" t="s">
        <v>148</v>
      </c>
      <c r="K635" s="2" t="s">
        <v>107</v>
      </c>
      <c r="L635" t="s">
        <v>0</v>
      </c>
      <c r="M635" s="2" t="s">
        <v>122</v>
      </c>
      <c r="O635">
        <v>2</v>
      </c>
      <c r="P635" s="1" t="s">
        <v>1</v>
      </c>
      <c r="Q635">
        <v>4</v>
      </c>
      <c r="S635">
        <f t="shared" si="117"/>
        <v>0</v>
      </c>
      <c r="T635">
        <f t="shared" si="118"/>
        <v>0</v>
      </c>
      <c r="U635">
        <f t="shared" si="119"/>
        <v>1</v>
      </c>
    </row>
    <row r="636" spans="1:21">
      <c r="A636" s="375">
        <v>629</v>
      </c>
      <c r="B636" s="68">
        <v>40</v>
      </c>
      <c r="C636">
        <v>5</v>
      </c>
      <c r="D636" s="81">
        <v>31898</v>
      </c>
      <c r="E636" s="2" t="s">
        <v>106</v>
      </c>
      <c r="F636" s="94" t="s">
        <v>0</v>
      </c>
      <c r="G636" s="2" t="s">
        <v>121</v>
      </c>
      <c r="H636" s="107"/>
      <c r="I636" s="2" t="s">
        <v>148</v>
      </c>
      <c r="K636" s="2" t="s">
        <v>108</v>
      </c>
      <c r="L636" t="s">
        <v>0</v>
      </c>
      <c r="M636" s="2" t="s">
        <v>123</v>
      </c>
      <c r="O636">
        <v>3</v>
      </c>
      <c r="P636" s="1" t="s">
        <v>1</v>
      </c>
      <c r="Q636">
        <v>1</v>
      </c>
      <c r="S636">
        <f t="shared" si="117"/>
        <v>1</v>
      </c>
      <c r="T636">
        <f t="shared" si="118"/>
        <v>0</v>
      </c>
      <c r="U636">
        <f t="shared" si="119"/>
        <v>0</v>
      </c>
    </row>
    <row r="637" spans="1:21">
      <c r="A637" s="375">
        <v>630</v>
      </c>
      <c r="B637" s="68">
        <v>40</v>
      </c>
      <c r="C637">
        <v>6</v>
      </c>
      <c r="D637" s="81">
        <v>31898</v>
      </c>
      <c r="E637" s="2" t="s">
        <v>106</v>
      </c>
      <c r="F637" s="94" t="s">
        <v>0</v>
      </c>
      <c r="G637" s="2" t="s">
        <v>121</v>
      </c>
      <c r="H637" s="107"/>
      <c r="I637" s="2" t="s">
        <v>148</v>
      </c>
      <c r="K637" s="2" t="s">
        <v>109</v>
      </c>
      <c r="L637" t="s">
        <v>0</v>
      </c>
      <c r="M637" s="2" t="s">
        <v>120</v>
      </c>
      <c r="O637">
        <v>3</v>
      </c>
      <c r="P637" s="1" t="s">
        <v>1</v>
      </c>
      <c r="Q637">
        <v>2</v>
      </c>
      <c r="S637">
        <f t="shared" si="117"/>
        <v>1</v>
      </c>
      <c r="T637">
        <f t="shared" si="118"/>
        <v>0</v>
      </c>
      <c r="U637">
        <f t="shared" si="119"/>
        <v>0</v>
      </c>
    </row>
    <row r="638" spans="1:21">
      <c r="A638" s="375">
        <v>631</v>
      </c>
      <c r="B638" s="68">
        <v>40</v>
      </c>
      <c r="C638">
        <v>7</v>
      </c>
      <c r="D638" s="81">
        <v>31898</v>
      </c>
      <c r="E638" s="2" t="s">
        <v>106</v>
      </c>
      <c r="F638" s="94" t="s">
        <v>0</v>
      </c>
      <c r="G638" s="2" t="s">
        <v>121</v>
      </c>
      <c r="H638" s="107"/>
      <c r="I638" s="2" t="s">
        <v>148</v>
      </c>
      <c r="K638" s="2" t="s">
        <v>107</v>
      </c>
      <c r="L638" t="s">
        <v>0</v>
      </c>
      <c r="M638" s="2" t="s">
        <v>124</v>
      </c>
      <c r="O638">
        <v>6</v>
      </c>
      <c r="P638" s="1" t="s">
        <v>1</v>
      </c>
      <c r="Q638">
        <v>4</v>
      </c>
      <c r="S638">
        <f t="shared" si="117"/>
        <v>1</v>
      </c>
      <c r="T638">
        <f t="shared" si="118"/>
        <v>0</v>
      </c>
      <c r="U638">
        <f t="shared" si="119"/>
        <v>0</v>
      </c>
    </row>
    <row r="639" spans="1:21">
      <c r="A639" s="375">
        <v>632</v>
      </c>
      <c r="B639" s="68">
        <v>40</v>
      </c>
      <c r="C639">
        <v>8</v>
      </c>
      <c r="D639" s="81">
        <v>31898</v>
      </c>
      <c r="E639" s="2" t="s">
        <v>106</v>
      </c>
      <c r="F639" s="94" t="s">
        <v>0</v>
      </c>
      <c r="G639" s="2" t="s">
        <v>121</v>
      </c>
      <c r="H639" s="107"/>
      <c r="I639" s="2" t="s">
        <v>148</v>
      </c>
      <c r="K639" s="2" t="s">
        <v>105</v>
      </c>
      <c r="L639" t="s">
        <v>0</v>
      </c>
      <c r="M639" s="2" t="s">
        <v>122</v>
      </c>
      <c r="O639">
        <v>3</v>
      </c>
      <c r="P639" s="1" t="s">
        <v>1</v>
      </c>
      <c r="Q639">
        <v>2</v>
      </c>
      <c r="S639">
        <f t="shared" si="117"/>
        <v>1</v>
      </c>
      <c r="T639">
        <f t="shared" si="118"/>
        <v>0</v>
      </c>
      <c r="U639">
        <f t="shared" si="119"/>
        <v>0</v>
      </c>
    </row>
    <row r="640" spans="1:21">
      <c r="A640" s="375">
        <v>633</v>
      </c>
      <c r="B640" s="68">
        <v>40</v>
      </c>
      <c r="C640">
        <v>9</v>
      </c>
      <c r="D640" s="81">
        <v>31898</v>
      </c>
      <c r="E640" s="2" t="s">
        <v>106</v>
      </c>
      <c r="F640" s="94" t="s">
        <v>0</v>
      </c>
      <c r="G640" s="2" t="s">
        <v>121</v>
      </c>
      <c r="H640" s="107">
        <v>0</v>
      </c>
      <c r="I640" s="2" t="s">
        <v>148</v>
      </c>
      <c r="K640" s="2" t="s">
        <v>107</v>
      </c>
      <c r="L640" t="s">
        <v>0</v>
      </c>
      <c r="M640" s="2" t="s">
        <v>120</v>
      </c>
      <c r="O640">
        <v>3</v>
      </c>
      <c r="P640" s="1" t="s">
        <v>1</v>
      </c>
      <c r="Q640">
        <v>4</v>
      </c>
      <c r="S640">
        <f t="shared" si="117"/>
        <v>0</v>
      </c>
      <c r="T640">
        <f t="shared" si="118"/>
        <v>0</v>
      </c>
      <c r="U640">
        <f t="shared" si="119"/>
        <v>1</v>
      </c>
    </row>
    <row r="641" spans="1:21">
      <c r="A641" s="375">
        <v>634</v>
      </c>
      <c r="B641" s="68">
        <v>40</v>
      </c>
      <c r="C641">
        <v>10</v>
      </c>
      <c r="D641" s="81">
        <v>31898</v>
      </c>
      <c r="E641" s="2" t="s">
        <v>106</v>
      </c>
      <c r="F641" s="94" t="s">
        <v>0</v>
      </c>
      <c r="G641" s="2" t="s">
        <v>121</v>
      </c>
      <c r="H641" s="107"/>
      <c r="I641" s="2" t="s">
        <v>148</v>
      </c>
      <c r="K641" s="2" t="s">
        <v>109</v>
      </c>
      <c r="L641" t="s">
        <v>0</v>
      </c>
      <c r="M641" s="2" t="s">
        <v>123</v>
      </c>
      <c r="O641">
        <v>8</v>
      </c>
      <c r="P641" s="1" t="s">
        <v>1</v>
      </c>
      <c r="Q641">
        <v>1</v>
      </c>
      <c r="S641">
        <f t="shared" si="117"/>
        <v>1</v>
      </c>
      <c r="T641">
        <f t="shared" si="118"/>
        <v>0</v>
      </c>
      <c r="U641">
        <f t="shared" si="119"/>
        <v>0</v>
      </c>
    </row>
    <row r="642" spans="1:21">
      <c r="A642" s="375">
        <v>635</v>
      </c>
      <c r="B642" s="68">
        <v>40</v>
      </c>
      <c r="C642">
        <v>11</v>
      </c>
      <c r="D642" s="81">
        <v>31898</v>
      </c>
      <c r="E642" s="2" t="s">
        <v>106</v>
      </c>
      <c r="F642" s="94" t="s">
        <v>0</v>
      </c>
      <c r="G642" s="2" t="s">
        <v>121</v>
      </c>
      <c r="H642" s="107"/>
      <c r="I642" s="2" t="s">
        <v>148</v>
      </c>
      <c r="K642" s="2" t="s">
        <v>108</v>
      </c>
      <c r="L642" t="s">
        <v>0</v>
      </c>
      <c r="M642" s="2" t="s">
        <v>122</v>
      </c>
      <c r="O642">
        <v>3</v>
      </c>
      <c r="P642" s="1" t="s">
        <v>1</v>
      </c>
      <c r="Q642">
        <v>3</v>
      </c>
      <c r="S642">
        <f t="shared" si="117"/>
        <v>0</v>
      </c>
      <c r="T642">
        <f t="shared" si="118"/>
        <v>1</v>
      </c>
      <c r="U642">
        <f t="shared" si="119"/>
        <v>0</v>
      </c>
    </row>
    <row r="643" spans="1:21">
      <c r="A643" s="375">
        <v>636</v>
      </c>
      <c r="B643" s="68">
        <v>40</v>
      </c>
      <c r="C643">
        <v>12</v>
      </c>
      <c r="D643" s="81">
        <v>31898</v>
      </c>
      <c r="E643" s="2" t="s">
        <v>106</v>
      </c>
      <c r="F643" s="94" t="s">
        <v>0</v>
      </c>
      <c r="G643" s="2" t="s">
        <v>121</v>
      </c>
      <c r="H643" s="107">
        <v>0</v>
      </c>
      <c r="I643" s="2" t="s">
        <v>148</v>
      </c>
      <c r="K643" s="2" t="s">
        <v>105</v>
      </c>
      <c r="L643" t="s">
        <v>0</v>
      </c>
      <c r="M643" s="2" t="s">
        <v>124</v>
      </c>
      <c r="O643">
        <v>3</v>
      </c>
      <c r="P643" s="1" t="s">
        <v>1</v>
      </c>
      <c r="Q643">
        <v>5</v>
      </c>
      <c r="S643">
        <f t="shared" si="117"/>
        <v>0</v>
      </c>
      <c r="T643">
        <f t="shared" si="118"/>
        <v>0</v>
      </c>
      <c r="U643">
        <f t="shared" si="119"/>
        <v>1</v>
      </c>
    </row>
    <row r="644" spans="1:21">
      <c r="A644" s="375">
        <v>637</v>
      </c>
      <c r="B644" s="68">
        <v>40</v>
      </c>
      <c r="C644">
        <v>13</v>
      </c>
      <c r="D644" s="81">
        <v>31898</v>
      </c>
      <c r="E644" s="2" t="s">
        <v>106</v>
      </c>
      <c r="F644" s="94" t="s">
        <v>0</v>
      </c>
      <c r="G644" s="2" t="s">
        <v>121</v>
      </c>
      <c r="H644" s="107">
        <v>0</v>
      </c>
      <c r="I644" s="2" t="s">
        <v>148</v>
      </c>
      <c r="K644" s="2" t="s">
        <v>105</v>
      </c>
      <c r="L644" t="s">
        <v>0</v>
      </c>
      <c r="M644" s="2" t="s">
        <v>120</v>
      </c>
      <c r="O644">
        <v>5</v>
      </c>
      <c r="P644" s="1" t="s">
        <v>1</v>
      </c>
      <c r="Q644">
        <v>7</v>
      </c>
      <c r="S644">
        <f t="shared" si="117"/>
        <v>0</v>
      </c>
      <c r="T644">
        <f t="shared" si="118"/>
        <v>0</v>
      </c>
      <c r="U644">
        <f t="shared" si="119"/>
        <v>1</v>
      </c>
    </row>
    <row r="645" spans="1:21">
      <c r="A645" s="375">
        <v>638</v>
      </c>
      <c r="B645" s="68">
        <v>40</v>
      </c>
      <c r="C645">
        <v>14</v>
      </c>
      <c r="D645" s="81">
        <v>31898</v>
      </c>
      <c r="E645" s="2" t="s">
        <v>106</v>
      </c>
      <c r="F645" s="94" t="s">
        <v>0</v>
      </c>
      <c r="G645" s="2" t="s">
        <v>121</v>
      </c>
      <c r="H645" s="107"/>
      <c r="I645" s="2" t="s">
        <v>148</v>
      </c>
      <c r="K645" s="2" t="s">
        <v>107</v>
      </c>
      <c r="L645" t="s">
        <v>0</v>
      </c>
      <c r="M645" s="2" t="s">
        <v>123</v>
      </c>
      <c r="O645">
        <v>4</v>
      </c>
      <c r="P645" s="1" t="s">
        <v>1</v>
      </c>
      <c r="Q645">
        <v>4</v>
      </c>
      <c r="S645">
        <f t="shared" si="117"/>
        <v>0</v>
      </c>
      <c r="T645">
        <f t="shared" si="118"/>
        <v>1</v>
      </c>
      <c r="U645">
        <f t="shared" si="119"/>
        <v>0</v>
      </c>
    </row>
    <row r="646" spans="1:21">
      <c r="A646" s="375">
        <v>639</v>
      </c>
      <c r="B646" s="68">
        <v>40</v>
      </c>
      <c r="C646">
        <v>15</v>
      </c>
      <c r="D646" s="81">
        <v>31898</v>
      </c>
      <c r="E646" s="2" t="s">
        <v>106</v>
      </c>
      <c r="F646" s="94" t="s">
        <v>0</v>
      </c>
      <c r="G646" s="2" t="s">
        <v>121</v>
      </c>
      <c r="H646" s="107"/>
      <c r="I646" s="2" t="s">
        <v>148</v>
      </c>
      <c r="K646" s="2" t="s">
        <v>109</v>
      </c>
      <c r="L646" t="s">
        <v>0</v>
      </c>
      <c r="M646" s="2" t="s">
        <v>122</v>
      </c>
      <c r="O646">
        <v>6</v>
      </c>
      <c r="P646" s="1" t="s">
        <v>1</v>
      </c>
      <c r="Q646">
        <v>5</v>
      </c>
      <c r="S646">
        <f t="shared" si="117"/>
        <v>1</v>
      </c>
      <c r="T646">
        <f t="shared" si="118"/>
        <v>0</v>
      </c>
      <c r="U646">
        <f t="shared" si="119"/>
        <v>0</v>
      </c>
    </row>
    <row r="647" spans="1:21">
      <c r="A647" s="375">
        <v>640</v>
      </c>
      <c r="B647" s="68">
        <v>40</v>
      </c>
      <c r="C647">
        <v>16</v>
      </c>
      <c r="D647" s="81">
        <v>31898</v>
      </c>
      <c r="E647" s="2" t="s">
        <v>106</v>
      </c>
      <c r="F647" s="94" t="s">
        <v>0</v>
      </c>
      <c r="G647" s="2" t="s">
        <v>121</v>
      </c>
      <c r="H647" s="107"/>
      <c r="I647" s="2" t="s">
        <v>148</v>
      </c>
      <c r="K647" s="2" t="s">
        <v>108</v>
      </c>
      <c r="L647" t="s">
        <v>0</v>
      </c>
      <c r="M647" s="2" t="s">
        <v>124</v>
      </c>
      <c r="O647">
        <v>3</v>
      </c>
      <c r="P647" s="1" t="s">
        <v>1</v>
      </c>
      <c r="Q647">
        <v>2</v>
      </c>
      <c r="S647">
        <f t="shared" si="117"/>
        <v>1</v>
      </c>
      <c r="T647">
        <f t="shared" si="118"/>
        <v>0</v>
      </c>
      <c r="U647">
        <f t="shared" si="119"/>
        <v>0</v>
      </c>
    </row>
    <row r="648" spans="1:21">
      <c r="A648" s="375">
        <v>641</v>
      </c>
      <c r="B648" s="68">
        <v>41</v>
      </c>
      <c r="C648">
        <v>1</v>
      </c>
      <c r="D648" s="81">
        <v>31906</v>
      </c>
      <c r="E648" s="2" t="s">
        <v>127</v>
      </c>
      <c r="F648" s="94" t="s">
        <v>0</v>
      </c>
      <c r="G648" s="2" t="s">
        <v>93</v>
      </c>
      <c r="H648" s="107">
        <v>0</v>
      </c>
      <c r="I648" s="2" t="s">
        <v>148</v>
      </c>
      <c r="K648" s="2" t="s">
        <v>128</v>
      </c>
      <c r="L648" t="s">
        <v>0</v>
      </c>
      <c r="M648" s="2" t="s">
        <v>96</v>
      </c>
      <c r="O648">
        <v>2</v>
      </c>
      <c r="P648" s="1" t="s">
        <v>1</v>
      </c>
      <c r="Q648">
        <v>3</v>
      </c>
      <c r="S648">
        <f t="shared" si="117"/>
        <v>0</v>
      </c>
      <c r="T648">
        <f t="shared" si="118"/>
        <v>0</v>
      </c>
      <c r="U648">
        <f t="shared" si="119"/>
        <v>1</v>
      </c>
    </row>
    <row r="649" spans="1:21">
      <c r="A649" s="375">
        <v>642</v>
      </c>
      <c r="B649" s="68">
        <v>41</v>
      </c>
      <c r="C649">
        <v>2</v>
      </c>
      <c r="D649" s="81">
        <v>31906</v>
      </c>
      <c r="E649" s="2" t="s">
        <v>127</v>
      </c>
      <c r="F649" s="94" t="s">
        <v>0</v>
      </c>
      <c r="G649" s="2" t="s">
        <v>93</v>
      </c>
      <c r="H649" s="107">
        <v>0</v>
      </c>
      <c r="I649" s="2" t="s">
        <v>148</v>
      </c>
      <c r="K649" s="2" t="s">
        <v>131</v>
      </c>
      <c r="L649" t="s">
        <v>0</v>
      </c>
      <c r="M649" s="2" t="s">
        <v>94</v>
      </c>
      <c r="O649">
        <v>1</v>
      </c>
      <c r="P649" s="1" t="s">
        <v>1</v>
      </c>
      <c r="Q649">
        <v>3</v>
      </c>
      <c r="S649">
        <f t="shared" ref="S649:S664" si="120">IF(O649&gt;Q649,1,0)</f>
        <v>0</v>
      </c>
      <c r="T649">
        <f t="shared" ref="T649:T664" si="121">IF(ISNUMBER(Q649),IF(O649=Q649,1,0),0)</f>
        <v>0</v>
      </c>
      <c r="U649">
        <f t="shared" ref="U649:U664" si="122">IF(O649&lt;Q649,1,0)</f>
        <v>1</v>
      </c>
    </row>
    <row r="650" spans="1:21">
      <c r="A650" s="375">
        <v>643</v>
      </c>
      <c r="B650" s="68">
        <v>41</v>
      </c>
      <c r="C650">
        <v>3</v>
      </c>
      <c r="D650" s="81">
        <v>31906</v>
      </c>
      <c r="E650" s="2" t="s">
        <v>127</v>
      </c>
      <c r="F650" s="94" t="s">
        <v>0</v>
      </c>
      <c r="G650" s="2" t="s">
        <v>93</v>
      </c>
      <c r="H650" s="107">
        <v>0</v>
      </c>
      <c r="I650" s="2" t="s">
        <v>148</v>
      </c>
      <c r="K650" s="2" t="s">
        <v>129</v>
      </c>
      <c r="L650" t="s">
        <v>0</v>
      </c>
      <c r="M650" s="2" t="s">
        <v>92</v>
      </c>
      <c r="O650">
        <v>2</v>
      </c>
      <c r="P650" s="1" t="s">
        <v>1</v>
      </c>
      <c r="Q650">
        <v>3</v>
      </c>
      <c r="S650">
        <f t="shared" si="120"/>
        <v>0</v>
      </c>
      <c r="T650">
        <f t="shared" si="121"/>
        <v>0</v>
      </c>
      <c r="U650">
        <f t="shared" si="122"/>
        <v>1</v>
      </c>
    </row>
    <row r="651" spans="1:21">
      <c r="A651" s="375">
        <v>644</v>
      </c>
      <c r="B651" s="68">
        <v>41</v>
      </c>
      <c r="C651">
        <v>4</v>
      </c>
      <c r="D651" s="81">
        <v>31906</v>
      </c>
      <c r="E651" s="2" t="s">
        <v>127</v>
      </c>
      <c r="F651" s="94" t="s">
        <v>0</v>
      </c>
      <c r="G651" s="2" t="s">
        <v>93</v>
      </c>
      <c r="H651" s="107">
        <v>0</v>
      </c>
      <c r="I651" s="2" t="s">
        <v>148</v>
      </c>
      <c r="K651" s="2" t="s">
        <v>130</v>
      </c>
      <c r="L651" t="s">
        <v>0</v>
      </c>
      <c r="M651" s="2" t="s">
        <v>95</v>
      </c>
      <c r="O651">
        <v>2</v>
      </c>
      <c r="P651" s="1" t="s">
        <v>1</v>
      </c>
      <c r="Q651">
        <v>5</v>
      </c>
      <c r="S651">
        <f t="shared" si="120"/>
        <v>0</v>
      </c>
      <c r="T651">
        <f t="shared" si="121"/>
        <v>0</v>
      </c>
      <c r="U651">
        <f t="shared" si="122"/>
        <v>1</v>
      </c>
    </row>
    <row r="652" spans="1:21">
      <c r="A652" s="375">
        <v>645</v>
      </c>
      <c r="B652" s="68">
        <v>41</v>
      </c>
      <c r="C652">
        <v>5</v>
      </c>
      <c r="D652" s="81">
        <v>31906</v>
      </c>
      <c r="E652" s="2" t="s">
        <v>127</v>
      </c>
      <c r="F652" s="94" t="s">
        <v>0</v>
      </c>
      <c r="G652" s="2" t="s">
        <v>93</v>
      </c>
      <c r="H652" s="107">
        <v>0</v>
      </c>
      <c r="I652" s="2" t="s">
        <v>148</v>
      </c>
      <c r="K652" s="2" t="s">
        <v>131</v>
      </c>
      <c r="L652" t="s">
        <v>0</v>
      </c>
      <c r="M652" s="2" t="s">
        <v>96</v>
      </c>
      <c r="O652">
        <v>2</v>
      </c>
      <c r="P652" s="1" t="s">
        <v>1</v>
      </c>
      <c r="Q652">
        <v>3</v>
      </c>
      <c r="S652">
        <f t="shared" si="120"/>
        <v>0</v>
      </c>
      <c r="T652">
        <f t="shared" si="121"/>
        <v>0</v>
      </c>
      <c r="U652">
        <f t="shared" si="122"/>
        <v>1</v>
      </c>
    </row>
    <row r="653" spans="1:21">
      <c r="A653" s="375">
        <v>646</v>
      </c>
      <c r="B653" s="68">
        <v>41</v>
      </c>
      <c r="C653">
        <v>6</v>
      </c>
      <c r="D653" s="81">
        <v>31906</v>
      </c>
      <c r="E653" s="2" t="s">
        <v>127</v>
      </c>
      <c r="F653" s="94" t="s">
        <v>0</v>
      </c>
      <c r="G653" s="2" t="s">
        <v>93</v>
      </c>
      <c r="H653" s="107"/>
      <c r="I653" s="2" t="s">
        <v>148</v>
      </c>
      <c r="K653" s="2" t="s">
        <v>129</v>
      </c>
      <c r="L653" t="s">
        <v>0</v>
      </c>
      <c r="M653" s="2" t="s">
        <v>94</v>
      </c>
      <c r="O653">
        <v>3</v>
      </c>
      <c r="P653" s="1" t="s">
        <v>1</v>
      </c>
      <c r="Q653">
        <v>0</v>
      </c>
      <c r="S653">
        <f t="shared" si="120"/>
        <v>1</v>
      </c>
      <c r="T653">
        <f t="shared" si="121"/>
        <v>0</v>
      </c>
      <c r="U653">
        <f t="shared" si="122"/>
        <v>0</v>
      </c>
    </row>
    <row r="654" spans="1:21">
      <c r="A654" s="375">
        <v>647</v>
      </c>
      <c r="B654" s="68">
        <v>41</v>
      </c>
      <c r="C654">
        <v>7</v>
      </c>
      <c r="D654" s="81">
        <v>31906</v>
      </c>
      <c r="E654" s="2" t="s">
        <v>127</v>
      </c>
      <c r="F654" s="94" t="s">
        <v>0</v>
      </c>
      <c r="G654" s="2" t="s">
        <v>93</v>
      </c>
      <c r="H654" s="107"/>
      <c r="I654" s="2" t="s">
        <v>148</v>
      </c>
      <c r="K654" s="2" t="s">
        <v>130</v>
      </c>
      <c r="L654" t="s">
        <v>0</v>
      </c>
      <c r="M654" s="2" t="s">
        <v>92</v>
      </c>
      <c r="O654">
        <v>2</v>
      </c>
      <c r="P654" s="1" t="s">
        <v>1</v>
      </c>
      <c r="Q654">
        <v>2</v>
      </c>
      <c r="S654">
        <f t="shared" si="120"/>
        <v>0</v>
      </c>
      <c r="T654">
        <f t="shared" si="121"/>
        <v>1</v>
      </c>
      <c r="U654">
        <f t="shared" si="122"/>
        <v>0</v>
      </c>
    </row>
    <row r="655" spans="1:21">
      <c r="A655" s="375">
        <v>648</v>
      </c>
      <c r="B655" s="68">
        <v>41</v>
      </c>
      <c r="C655">
        <v>8</v>
      </c>
      <c r="D655" s="81">
        <v>31906</v>
      </c>
      <c r="E655" s="2" t="s">
        <v>127</v>
      </c>
      <c r="F655" s="94" t="s">
        <v>0</v>
      </c>
      <c r="G655" s="2" t="s">
        <v>93</v>
      </c>
      <c r="H655" s="107">
        <v>0</v>
      </c>
      <c r="I655" s="2" t="s">
        <v>148</v>
      </c>
      <c r="K655" s="2" t="s">
        <v>128</v>
      </c>
      <c r="L655" t="s">
        <v>0</v>
      </c>
      <c r="M655" s="2" t="s">
        <v>95</v>
      </c>
      <c r="O655">
        <v>4</v>
      </c>
      <c r="P655" s="1" t="s">
        <v>1</v>
      </c>
      <c r="Q655">
        <v>7</v>
      </c>
      <c r="S655">
        <f t="shared" si="120"/>
        <v>0</v>
      </c>
      <c r="T655">
        <f t="shared" si="121"/>
        <v>0</v>
      </c>
      <c r="U655">
        <f t="shared" si="122"/>
        <v>1</v>
      </c>
    </row>
    <row r="656" spans="1:21">
      <c r="A656" s="375">
        <v>649</v>
      </c>
      <c r="B656" s="68">
        <v>41</v>
      </c>
      <c r="C656">
        <v>9</v>
      </c>
      <c r="D656" s="81">
        <v>31906</v>
      </c>
      <c r="E656" s="2" t="s">
        <v>127</v>
      </c>
      <c r="F656" s="94" t="s">
        <v>0</v>
      </c>
      <c r="G656" s="2" t="s">
        <v>93</v>
      </c>
      <c r="H656" s="107"/>
      <c r="I656" s="2" t="s">
        <v>148</v>
      </c>
      <c r="K656" s="2" t="s">
        <v>130</v>
      </c>
      <c r="L656" t="s">
        <v>0</v>
      </c>
      <c r="M656" s="2" t="s">
        <v>94</v>
      </c>
      <c r="O656">
        <v>2</v>
      </c>
      <c r="P656" s="1" t="s">
        <v>1</v>
      </c>
      <c r="Q656">
        <v>1</v>
      </c>
      <c r="S656">
        <f t="shared" si="120"/>
        <v>1</v>
      </c>
      <c r="T656">
        <f t="shared" si="121"/>
        <v>0</v>
      </c>
      <c r="U656">
        <f t="shared" si="122"/>
        <v>0</v>
      </c>
    </row>
    <row r="657" spans="1:21">
      <c r="A657" s="375">
        <v>650</v>
      </c>
      <c r="B657" s="68">
        <v>41</v>
      </c>
      <c r="C657">
        <v>10</v>
      </c>
      <c r="D657" s="81">
        <v>31906</v>
      </c>
      <c r="E657" s="2" t="s">
        <v>127</v>
      </c>
      <c r="F657" s="94" t="s">
        <v>0</v>
      </c>
      <c r="G657" s="2" t="s">
        <v>93</v>
      </c>
      <c r="H657" s="107"/>
      <c r="I657" s="2" t="s">
        <v>148</v>
      </c>
      <c r="K657" s="2" t="s">
        <v>129</v>
      </c>
      <c r="L657" t="s">
        <v>0</v>
      </c>
      <c r="M657" s="2" t="s">
        <v>96</v>
      </c>
      <c r="O657">
        <v>4</v>
      </c>
      <c r="P657" s="1" t="s">
        <v>1</v>
      </c>
      <c r="Q657">
        <v>2</v>
      </c>
      <c r="S657">
        <f t="shared" si="120"/>
        <v>1</v>
      </c>
      <c r="T657">
        <f t="shared" si="121"/>
        <v>0</v>
      </c>
      <c r="U657">
        <f t="shared" si="122"/>
        <v>0</v>
      </c>
    </row>
    <row r="658" spans="1:21">
      <c r="A658" s="375">
        <v>651</v>
      </c>
      <c r="B658" s="68">
        <v>41</v>
      </c>
      <c r="C658">
        <v>11</v>
      </c>
      <c r="D658" s="81">
        <v>31906</v>
      </c>
      <c r="E658" s="2" t="s">
        <v>127</v>
      </c>
      <c r="F658" s="94" t="s">
        <v>0</v>
      </c>
      <c r="G658" s="2" t="s">
        <v>93</v>
      </c>
      <c r="H658" s="107"/>
      <c r="I658" s="2" t="s">
        <v>148</v>
      </c>
      <c r="K658" s="2" t="s">
        <v>131</v>
      </c>
      <c r="L658" t="s">
        <v>0</v>
      </c>
      <c r="M658" s="2" t="s">
        <v>95</v>
      </c>
      <c r="O658">
        <v>5</v>
      </c>
      <c r="P658" s="1" t="s">
        <v>1</v>
      </c>
      <c r="Q658">
        <v>2</v>
      </c>
      <c r="S658">
        <f t="shared" si="120"/>
        <v>1</v>
      </c>
      <c r="T658">
        <f t="shared" si="121"/>
        <v>0</v>
      </c>
      <c r="U658">
        <f t="shared" si="122"/>
        <v>0</v>
      </c>
    </row>
    <row r="659" spans="1:21">
      <c r="A659" s="375">
        <v>652</v>
      </c>
      <c r="B659" s="68">
        <v>41</v>
      </c>
      <c r="C659">
        <v>12</v>
      </c>
      <c r="D659" s="81">
        <v>31906</v>
      </c>
      <c r="E659" s="2" t="s">
        <v>127</v>
      </c>
      <c r="F659" s="94" t="s">
        <v>0</v>
      </c>
      <c r="G659" s="2" t="s">
        <v>93</v>
      </c>
      <c r="H659" s="107"/>
      <c r="I659" s="2" t="s">
        <v>148</v>
      </c>
      <c r="K659" s="2" t="s">
        <v>128</v>
      </c>
      <c r="L659" t="s">
        <v>0</v>
      </c>
      <c r="M659" s="2" t="s">
        <v>92</v>
      </c>
      <c r="O659">
        <v>4</v>
      </c>
      <c r="P659" s="1" t="s">
        <v>1</v>
      </c>
      <c r="Q659">
        <v>2</v>
      </c>
      <c r="S659">
        <f t="shared" si="120"/>
        <v>1</v>
      </c>
      <c r="T659">
        <f t="shared" si="121"/>
        <v>0</v>
      </c>
      <c r="U659">
        <f t="shared" si="122"/>
        <v>0</v>
      </c>
    </row>
    <row r="660" spans="1:21">
      <c r="A660" s="375">
        <v>653</v>
      </c>
      <c r="B660" s="68">
        <v>41</v>
      </c>
      <c r="C660">
        <v>13</v>
      </c>
      <c r="D660" s="81">
        <v>31906</v>
      </c>
      <c r="E660" s="2" t="s">
        <v>127</v>
      </c>
      <c r="F660" s="94" t="s">
        <v>0</v>
      </c>
      <c r="G660" s="2" t="s">
        <v>93</v>
      </c>
      <c r="H660" s="107">
        <v>0</v>
      </c>
      <c r="I660" s="2" t="s">
        <v>148</v>
      </c>
      <c r="K660" s="2" t="s">
        <v>128</v>
      </c>
      <c r="L660" t="s">
        <v>0</v>
      </c>
      <c r="M660" s="2" t="s">
        <v>94</v>
      </c>
      <c r="O660">
        <v>0</v>
      </c>
      <c r="P660" s="1" t="s">
        <v>1</v>
      </c>
      <c r="Q660">
        <v>1</v>
      </c>
      <c r="S660">
        <f t="shared" si="120"/>
        <v>0</v>
      </c>
      <c r="T660">
        <f t="shared" si="121"/>
        <v>0</v>
      </c>
      <c r="U660">
        <f t="shared" si="122"/>
        <v>1</v>
      </c>
    </row>
    <row r="661" spans="1:21">
      <c r="A661" s="375">
        <v>654</v>
      </c>
      <c r="B661" s="68">
        <v>41</v>
      </c>
      <c r="C661">
        <v>14</v>
      </c>
      <c r="D661" s="81">
        <v>31906</v>
      </c>
      <c r="E661" s="2" t="s">
        <v>127</v>
      </c>
      <c r="F661" s="94" t="s">
        <v>0</v>
      </c>
      <c r="G661" s="2" t="s">
        <v>93</v>
      </c>
      <c r="H661" s="107">
        <v>0</v>
      </c>
      <c r="I661" s="2" t="s">
        <v>148</v>
      </c>
      <c r="K661" s="2" t="s">
        <v>130</v>
      </c>
      <c r="L661" t="s">
        <v>0</v>
      </c>
      <c r="M661" s="2" t="s">
        <v>96</v>
      </c>
      <c r="O661">
        <v>1</v>
      </c>
      <c r="P661" s="1" t="s">
        <v>1</v>
      </c>
      <c r="Q661">
        <v>5</v>
      </c>
      <c r="S661">
        <f t="shared" si="120"/>
        <v>0</v>
      </c>
      <c r="T661">
        <f t="shared" si="121"/>
        <v>0</v>
      </c>
      <c r="U661">
        <f t="shared" si="122"/>
        <v>1</v>
      </c>
    </row>
    <row r="662" spans="1:21">
      <c r="A662" s="375">
        <v>655</v>
      </c>
      <c r="B662" s="68">
        <v>41</v>
      </c>
      <c r="C662">
        <v>15</v>
      </c>
      <c r="D662" s="81">
        <v>31906</v>
      </c>
      <c r="E662" s="2" t="s">
        <v>127</v>
      </c>
      <c r="F662" s="94" t="s">
        <v>0</v>
      </c>
      <c r="G662" s="2" t="s">
        <v>93</v>
      </c>
      <c r="H662" s="107"/>
      <c r="I662" s="2" t="s">
        <v>148</v>
      </c>
      <c r="K662" s="2" t="s">
        <v>129</v>
      </c>
      <c r="L662" t="s">
        <v>0</v>
      </c>
      <c r="M662" s="2" t="s">
        <v>95</v>
      </c>
      <c r="O662">
        <v>3</v>
      </c>
      <c r="P662" s="1" t="s">
        <v>1</v>
      </c>
      <c r="Q662">
        <v>3</v>
      </c>
      <c r="S662">
        <f t="shared" si="120"/>
        <v>0</v>
      </c>
      <c r="T662">
        <f t="shared" si="121"/>
        <v>1</v>
      </c>
      <c r="U662">
        <f t="shared" si="122"/>
        <v>0</v>
      </c>
    </row>
    <row r="663" spans="1:21">
      <c r="A663" s="375">
        <v>656</v>
      </c>
      <c r="B663" s="68">
        <v>41</v>
      </c>
      <c r="C663">
        <v>16</v>
      </c>
      <c r="D663" s="81">
        <v>31906</v>
      </c>
      <c r="E663" s="2" t="s">
        <v>127</v>
      </c>
      <c r="F663" s="94" t="s">
        <v>0</v>
      </c>
      <c r="G663" s="2" t="s">
        <v>93</v>
      </c>
      <c r="H663" s="107">
        <v>0</v>
      </c>
      <c r="I663" s="2" t="s">
        <v>148</v>
      </c>
      <c r="K663" s="2" t="s">
        <v>131</v>
      </c>
      <c r="L663" t="s">
        <v>0</v>
      </c>
      <c r="M663" s="2" t="s">
        <v>92</v>
      </c>
      <c r="O663">
        <v>4</v>
      </c>
      <c r="P663" s="1" t="s">
        <v>1</v>
      </c>
      <c r="Q663">
        <v>8</v>
      </c>
      <c r="S663">
        <f t="shared" si="120"/>
        <v>0</v>
      </c>
      <c r="T663">
        <f t="shared" si="121"/>
        <v>0</v>
      </c>
      <c r="U663">
        <f t="shared" si="122"/>
        <v>1</v>
      </c>
    </row>
    <row r="664" spans="1:21">
      <c r="A664" s="375">
        <v>657</v>
      </c>
      <c r="B664" s="68">
        <v>42</v>
      </c>
      <c r="C664">
        <v>1</v>
      </c>
      <c r="D664" s="81">
        <v>31906</v>
      </c>
      <c r="E664" s="2" t="s">
        <v>133</v>
      </c>
      <c r="F664" s="94" t="s">
        <v>0</v>
      </c>
      <c r="G664" s="2" t="s">
        <v>106</v>
      </c>
      <c r="H664" s="107"/>
      <c r="I664" s="2" t="s">
        <v>148</v>
      </c>
      <c r="K664" s="2" t="s">
        <v>134</v>
      </c>
      <c r="L664" t="s">
        <v>0</v>
      </c>
      <c r="M664" s="2" t="s">
        <v>107</v>
      </c>
      <c r="O664">
        <v>4</v>
      </c>
      <c r="P664" s="1" t="s">
        <v>1</v>
      </c>
      <c r="Q664">
        <v>4</v>
      </c>
      <c r="S664">
        <f t="shared" si="120"/>
        <v>0</v>
      </c>
      <c r="T664">
        <f t="shared" si="121"/>
        <v>1</v>
      </c>
      <c r="U664">
        <f t="shared" si="122"/>
        <v>0</v>
      </c>
    </row>
    <row r="665" spans="1:21">
      <c r="A665" s="375">
        <v>658</v>
      </c>
      <c r="B665" s="68">
        <v>42</v>
      </c>
      <c r="C665">
        <v>2</v>
      </c>
      <c r="D665" s="81">
        <v>31906</v>
      </c>
      <c r="E665" s="2" t="s">
        <v>133</v>
      </c>
      <c r="F665" s="94" t="s">
        <v>0</v>
      </c>
      <c r="G665" s="2" t="s">
        <v>106</v>
      </c>
      <c r="H665" s="107">
        <v>0</v>
      </c>
      <c r="I665" s="2" t="s">
        <v>148</v>
      </c>
      <c r="K665" s="2" t="s">
        <v>137</v>
      </c>
      <c r="L665" t="s">
        <v>0</v>
      </c>
      <c r="M665" s="2" t="s">
        <v>105</v>
      </c>
      <c r="O665">
        <v>5</v>
      </c>
      <c r="P665" s="1" t="s">
        <v>1</v>
      </c>
      <c r="Q665">
        <v>9</v>
      </c>
      <c r="S665">
        <f t="shared" ref="S665:S680" si="123">IF(O665&gt;Q665,1,0)</f>
        <v>0</v>
      </c>
      <c r="T665">
        <f t="shared" ref="T665:T680" si="124">IF(ISNUMBER(Q665),IF(O665=Q665,1,0),0)</f>
        <v>0</v>
      </c>
      <c r="U665">
        <f t="shared" ref="U665:U680" si="125">IF(O665&lt;Q665,1,0)</f>
        <v>1</v>
      </c>
    </row>
    <row r="666" spans="1:21">
      <c r="A666" s="375">
        <v>659</v>
      </c>
      <c r="B666" s="68">
        <v>42</v>
      </c>
      <c r="C666">
        <v>3</v>
      </c>
      <c r="D666" s="81">
        <v>31906</v>
      </c>
      <c r="E666" s="2" t="s">
        <v>133</v>
      </c>
      <c r="F666" s="94" t="s">
        <v>0</v>
      </c>
      <c r="G666" s="2" t="s">
        <v>106</v>
      </c>
      <c r="H666" s="107">
        <v>0</v>
      </c>
      <c r="I666" s="2" t="s">
        <v>148</v>
      </c>
      <c r="K666" s="2" t="s">
        <v>135</v>
      </c>
      <c r="L666" t="s">
        <v>0</v>
      </c>
      <c r="M666" s="2" t="s">
        <v>108</v>
      </c>
      <c r="O666">
        <v>0</v>
      </c>
      <c r="P666" s="1" t="s">
        <v>1</v>
      </c>
      <c r="Q666">
        <v>2</v>
      </c>
      <c r="S666">
        <f t="shared" si="123"/>
        <v>0</v>
      </c>
      <c r="T666">
        <f t="shared" si="124"/>
        <v>0</v>
      </c>
      <c r="U666">
        <f t="shared" si="125"/>
        <v>1</v>
      </c>
    </row>
    <row r="667" spans="1:21">
      <c r="A667" s="375">
        <v>660</v>
      </c>
      <c r="B667" s="68">
        <v>42</v>
      </c>
      <c r="C667">
        <v>4</v>
      </c>
      <c r="D667" s="81">
        <v>31906</v>
      </c>
      <c r="E667" s="2" t="s">
        <v>133</v>
      </c>
      <c r="F667" s="94" t="s">
        <v>0</v>
      </c>
      <c r="G667" s="2" t="s">
        <v>106</v>
      </c>
      <c r="H667" s="107"/>
      <c r="I667" s="2" t="s">
        <v>148</v>
      </c>
      <c r="K667" s="2" t="s">
        <v>136</v>
      </c>
      <c r="L667" t="s">
        <v>0</v>
      </c>
      <c r="M667" s="2" t="s">
        <v>109</v>
      </c>
      <c r="O667">
        <v>2</v>
      </c>
      <c r="P667" s="1" t="s">
        <v>1</v>
      </c>
      <c r="Q667">
        <v>2</v>
      </c>
      <c r="S667">
        <f t="shared" si="123"/>
        <v>0</v>
      </c>
      <c r="T667">
        <f t="shared" si="124"/>
        <v>1</v>
      </c>
      <c r="U667">
        <f t="shared" si="125"/>
        <v>0</v>
      </c>
    </row>
    <row r="668" spans="1:21">
      <c r="A668" s="375">
        <v>661</v>
      </c>
      <c r="B668" s="68">
        <v>42</v>
      </c>
      <c r="C668">
        <v>5</v>
      </c>
      <c r="D668" s="81">
        <v>31906</v>
      </c>
      <c r="E668" s="2" t="s">
        <v>133</v>
      </c>
      <c r="F668" s="94" t="s">
        <v>0</v>
      </c>
      <c r="G668" s="2" t="s">
        <v>106</v>
      </c>
      <c r="H668" s="107"/>
      <c r="I668" s="2" t="s">
        <v>148</v>
      </c>
      <c r="K668" s="2" t="s">
        <v>137</v>
      </c>
      <c r="L668" t="s">
        <v>0</v>
      </c>
      <c r="M668" s="2" t="s">
        <v>107</v>
      </c>
      <c r="O668">
        <v>8</v>
      </c>
      <c r="P668" s="1" t="s">
        <v>1</v>
      </c>
      <c r="Q668">
        <v>3</v>
      </c>
      <c r="S668">
        <f t="shared" si="123"/>
        <v>1</v>
      </c>
      <c r="T668">
        <f t="shared" si="124"/>
        <v>0</v>
      </c>
      <c r="U668">
        <f t="shared" si="125"/>
        <v>0</v>
      </c>
    </row>
    <row r="669" spans="1:21">
      <c r="A669" s="375">
        <v>662</v>
      </c>
      <c r="B669" s="68">
        <v>42</v>
      </c>
      <c r="C669">
        <v>6</v>
      </c>
      <c r="D669" s="81">
        <v>31906</v>
      </c>
      <c r="E669" s="2" t="s">
        <v>133</v>
      </c>
      <c r="F669" s="94" t="s">
        <v>0</v>
      </c>
      <c r="G669" s="2" t="s">
        <v>106</v>
      </c>
      <c r="H669" s="107">
        <v>0</v>
      </c>
      <c r="I669" s="2" t="s">
        <v>148</v>
      </c>
      <c r="K669" s="2" t="s">
        <v>135</v>
      </c>
      <c r="L669" t="s">
        <v>0</v>
      </c>
      <c r="M669" s="2" t="s">
        <v>105</v>
      </c>
      <c r="O669">
        <v>5</v>
      </c>
      <c r="P669" s="1" t="s">
        <v>1</v>
      </c>
      <c r="Q669">
        <v>6</v>
      </c>
      <c r="S669">
        <f t="shared" si="123"/>
        <v>0</v>
      </c>
      <c r="T669">
        <f t="shared" si="124"/>
        <v>0</v>
      </c>
      <c r="U669">
        <f t="shared" si="125"/>
        <v>1</v>
      </c>
    </row>
    <row r="670" spans="1:21">
      <c r="A670" s="375">
        <v>663</v>
      </c>
      <c r="B670" s="68">
        <v>42</v>
      </c>
      <c r="C670">
        <v>7</v>
      </c>
      <c r="D670" s="81">
        <v>31906</v>
      </c>
      <c r="E670" s="2" t="s">
        <v>133</v>
      </c>
      <c r="F670" s="94" t="s">
        <v>0</v>
      </c>
      <c r="G670" s="2" t="s">
        <v>106</v>
      </c>
      <c r="H670" s="107">
        <v>0</v>
      </c>
      <c r="I670" s="2" t="s">
        <v>148</v>
      </c>
      <c r="K670" s="2" t="s">
        <v>136</v>
      </c>
      <c r="L670" t="s">
        <v>0</v>
      </c>
      <c r="M670" s="2" t="s">
        <v>108</v>
      </c>
      <c r="O670">
        <v>2</v>
      </c>
      <c r="P670" s="1" t="s">
        <v>1</v>
      </c>
      <c r="Q670">
        <v>3</v>
      </c>
      <c r="S670">
        <f t="shared" si="123"/>
        <v>0</v>
      </c>
      <c r="T670">
        <f t="shared" si="124"/>
        <v>0</v>
      </c>
      <c r="U670">
        <f t="shared" si="125"/>
        <v>1</v>
      </c>
    </row>
    <row r="671" spans="1:21">
      <c r="A671" s="375">
        <v>664</v>
      </c>
      <c r="B671" s="68">
        <v>42</v>
      </c>
      <c r="C671">
        <v>8</v>
      </c>
      <c r="D671" s="81">
        <v>31906</v>
      </c>
      <c r="E671" s="2" t="s">
        <v>133</v>
      </c>
      <c r="F671" s="94" t="s">
        <v>0</v>
      </c>
      <c r="G671" s="2" t="s">
        <v>106</v>
      </c>
      <c r="H671" s="107">
        <v>0</v>
      </c>
      <c r="I671" s="2" t="s">
        <v>148</v>
      </c>
      <c r="K671" s="2" t="s">
        <v>134</v>
      </c>
      <c r="L671" t="s">
        <v>0</v>
      </c>
      <c r="M671" s="2" t="s">
        <v>109</v>
      </c>
      <c r="O671">
        <v>5</v>
      </c>
      <c r="P671" s="1" t="s">
        <v>1</v>
      </c>
      <c r="Q671">
        <v>6</v>
      </c>
      <c r="S671">
        <f t="shared" si="123"/>
        <v>0</v>
      </c>
      <c r="T671">
        <f t="shared" si="124"/>
        <v>0</v>
      </c>
      <c r="U671">
        <f t="shared" si="125"/>
        <v>1</v>
      </c>
    </row>
    <row r="672" spans="1:21">
      <c r="A672" s="375">
        <v>665</v>
      </c>
      <c r="B672" s="68">
        <v>42</v>
      </c>
      <c r="C672">
        <v>9</v>
      </c>
      <c r="D672" s="81">
        <v>31906</v>
      </c>
      <c r="E672" s="2" t="s">
        <v>133</v>
      </c>
      <c r="F672" s="94" t="s">
        <v>0</v>
      </c>
      <c r="G672" s="2" t="s">
        <v>106</v>
      </c>
      <c r="H672" s="107"/>
      <c r="I672" s="2" t="s">
        <v>148</v>
      </c>
      <c r="K672" s="2" t="s">
        <v>136</v>
      </c>
      <c r="L672" t="s">
        <v>0</v>
      </c>
      <c r="M672" s="2" t="s">
        <v>105</v>
      </c>
      <c r="O672">
        <v>3</v>
      </c>
      <c r="P672" s="1" t="s">
        <v>1</v>
      </c>
      <c r="Q672">
        <v>2</v>
      </c>
      <c r="S672">
        <f t="shared" si="123"/>
        <v>1</v>
      </c>
      <c r="T672">
        <f t="shared" si="124"/>
        <v>0</v>
      </c>
      <c r="U672">
        <f t="shared" si="125"/>
        <v>0</v>
      </c>
    </row>
    <row r="673" spans="1:21">
      <c r="A673" s="375">
        <v>666</v>
      </c>
      <c r="B673" s="68">
        <v>42</v>
      </c>
      <c r="C673">
        <v>10</v>
      </c>
      <c r="D673" s="81">
        <v>31906</v>
      </c>
      <c r="E673" s="2" t="s">
        <v>133</v>
      </c>
      <c r="F673" s="94" t="s">
        <v>0</v>
      </c>
      <c r="G673" s="2" t="s">
        <v>106</v>
      </c>
      <c r="H673" s="107">
        <v>0</v>
      </c>
      <c r="I673" s="2" t="s">
        <v>148</v>
      </c>
      <c r="K673" s="2" t="s">
        <v>135</v>
      </c>
      <c r="L673" t="s">
        <v>0</v>
      </c>
      <c r="M673" s="2" t="s">
        <v>107</v>
      </c>
      <c r="O673">
        <v>5</v>
      </c>
      <c r="P673" s="1" t="s">
        <v>1</v>
      </c>
      <c r="Q673">
        <v>7</v>
      </c>
      <c r="S673">
        <f t="shared" si="123"/>
        <v>0</v>
      </c>
      <c r="T673">
        <f t="shared" si="124"/>
        <v>0</v>
      </c>
      <c r="U673">
        <f t="shared" si="125"/>
        <v>1</v>
      </c>
    </row>
    <row r="674" spans="1:21">
      <c r="A674" s="375">
        <v>667</v>
      </c>
      <c r="B674" s="68">
        <v>42</v>
      </c>
      <c r="C674">
        <v>11</v>
      </c>
      <c r="D674" s="81">
        <v>31906</v>
      </c>
      <c r="E674" s="2" t="s">
        <v>133</v>
      </c>
      <c r="F674" s="94" t="s">
        <v>0</v>
      </c>
      <c r="G674" s="2" t="s">
        <v>106</v>
      </c>
      <c r="H674" s="107"/>
      <c r="I674" s="2" t="s">
        <v>148</v>
      </c>
      <c r="K674" s="2" t="s">
        <v>137</v>
      </c>
      <c r="L674" t="s">
        <v>0</v>
      </c>
      <c r="M674" s="2" t="s">
        <v>109</v>
      </c>
      <c r="O674">
        <v>5</v>
      </c>
      <c r="P674" s="1" t="s">
        <v>1</v>
      </c>
      <c r="Q674">
        <v>5</v>
      </c>
      <c r="S674">
        <f t="shared" si="123"/>
        <v>0</v>
      </c>
      <c r="T674">
        <f t="shared" si="124"/>
        <v>1</v>
      </c>
      <c r="U674">
        <f t="shared" si="125"/>
        <v>0</v>
      </c>
    </row>
    <row r="675" spans="1:21">
      <c r="A675" s="375">
        <v>668</v>
      </c>
      <c r="B675" s="68">
        <v>42</v>
      </c>
      <c r="C675">
        <v>12</v>
      </c>
      <c r="D675" s="81">
        <v>31906</v>
      </c>
      <c r="E675" s="2" t="s">
        <v>133</v>
      </c>
      <c r="F675" s="94" t="s">
        <v>0</v>
      </c>
      <c r="G675" s="2" t="s">
        <v>106</v>
      </c>
      <c r="H675" s="107">
        <v>0</v>
      </c>
      <c r="I675" s="2" t="s">
        <v>148</v>
      </c>
      <c r="K675" s="2" t="s">
        <v>134</v>
      </c>
      <c r="L675" t="s">
        <v>0</v>
      </c>
      <c r="M675" s="2" t="s">
        <v>108</v>
      </c>
      <c r="O675">
        <v>1</v>
      </c>
      <c r="P675" s="1" t="s">
        <v>1</v>
      </c>
      <c r="Q675">
        <v>3</v>
      </c>
      <c r="S675">
        <f t="shared" si="123"/>
        <v>0</v>
      </c>
      <c r="T675">
        <f t="shared" si="124"/>
        <v>0</v>
      </c>
      <c r="U675">
        <f t="shared" si="125"/>
        <v>1</v>
      </c>
    </row>
    <row r="676" spans="1:21">
      <c r="A676" s="375">
        <v>669</v>
      </c>
      <c r="B676" s="68">
        <v>42</v>
      </c>
      <c r="C676">
        <v>13</v>
      </c>
      <c r="D676" s="81">
        <v>31906</v>
      </c>
      <c r="E676" s="2" t="s">
        <v>133</v>
      </c>
      <c r="F676" s="94" t="s">
        <v>0</v>
      </c>
      <c r="G676" s="2" t="s">
        <v>106</v>
      </c>
      <c r="H676" s="107"/>
      <c r="I676" s="2" t="s">
        <v>148</v>
      </c>
      <c r="K676" s="2" t="s">
        <v>134</v>
      </c>
      <c r="L676" t="s">
        <v>0</v>
      </c>
      <c r="M676" s="2" t="s">
        <v>105</v>
      </c>
      <c r="O676">
        <v>5</v>
      </c>
      <c r="P676" s="1" t="s">
        <v>1</v>
      </c>
      <c r="Q676">
        <v>4</v>
      </c>
      <c r="S676">
        <f t="shared" si="123"/>
        <v>1</v>
      </c>
      <c r="T676">
        <f t="shared" si="124"/>
        <v>0</v>
      </c>
      <c r="U676">
        <f t="shared" si="125"/>
        <v>0</v>
      </c>
    </row>
    <row r="677" spans="1:21">
      <c r="A677" s="375">
        <v>670</v>
      </c>
      <c r="B677" s="68">
        <v>42</v>
      </c>
      <c r="C677">
        <v>14</v>
      </c>
      <c r="D677" s="81">
        <v>31906</v>
      </c>
      <c r="E677" s="2" t="s">
        <v>133</v>
      </c>
      <c r="F677" s="94" t="s">
        <v>0</v>
      </c>
      <c r="G677" s="2" t="s">
        <v>106</v>
      </c>
      <c r="H677" s="107">
        <v>0</v>
      </c>
      <c r="I677" s="2" t="s">
        <v>148</v>
      </c>
      <c r="K677" s="2" t="s">
        <v>136</v>
      </c>
      <c r="L677" t="s">
        <v>0</v>
      </c>
      <c r="M677" s="2" t="s">
        <v>107</v>
      </c>
      <c r="O677">
        <v>1</v>
      </c>
      <c r="P677" s="1" t="s">
        <v>1</v>
      </c>
      <c r="Q677">
        <v>3</v>
      </c>
      <c r="S677">
        <f t="shared" si="123"/>
        <v>0</v>
      </c>
      <c r="T677">
        <f t="shared" si="124"/>
        <v>0</v>
      </c>
      <c r="U677">
        <f t="shared" si="125"/>
        <v>1</v>
      </c>
    </row>
    <row r="678" spans="1:21">
      <c r="A678" s="375">
        <v>671</v>
      </c>
      <c r="B678" s="68">
        <v>42</v>
      </c>
      <c r="C678">
        <v>15</v>
      </c>
      <c r="D678" s="81">
        <v>31906</v>
      </c>
      <c r="E678" s="2" t="s">
        <v>133</v>
      </c>
      <c r="F678" s="94" t="s">
        <v>0</v>
      </c>
      <c r="G678" s="2" t="s">
        <v>106</v>
      </c>
      <c r="H678" s="107">
        <v>0</v>
      </c>
      <c r="I678" s="2" t="s">
        <v>148</v>
      </c>
      <c r="K678" s="2" t="s">
        <v>135</v>
      </c>
      <c r="L678" t="s">
        <v>0</v>
      </c>
      <c r="M678" s="2" t="s">
        <v>109</v>
      </c>
      <c r="O678">
        <v>4</v>
      </c>
      <c r="P678" s="1" t="s">
        <v>1</v>
      </c>
      <c r="Q678">
        <v>6</v>
      </c>
      <c r="S678">
        <f t="shared" si="123"/>
        <v>0</v>
      </c>
      <c r="T678">
        <f t="shared" si="124"/>
        <v>0</v>
      </c>
      <c r="U678">
        <f t="shared" si="125"/>
        <v>1</v>
      </c>
    </row>
    <row r="679" spans="1:21">
      <c r="A679" s="375">
        <v>672</v>
      </c>
      <c r="B679" s="68">
        <v>42</v>
      </c>
      <c r="C679">
        <v>16</v>
      </c>
      <c r="D679" s="81">
        <v>31906</v>
      </c>
      <c r="E679" s="2" t="s">
        <v>133</v>
      </c>
      <c r="F679" s="94" t="s">
        <v>0</v>
      </c>
      <c r="G679" s="2" t="s">
        <v>106</v>
      </c>
      <c r="H679" s="107"/>
      <c r="I679" s="2" t="s">
        <v>148</v>
      </c>
      <c r="K679" s="2" t="s">
        <v>137</v>
      </c>
      <c r="L679" t="s">
        <v>0</v>
      </c>
      <c r="M679" s="2" t="s">
        <v>108</v>
      </c>
      <c r="O679">
        <v>3</v>
      </c>
      <c r="P679" s="1" t="s">
        <v>1</v>
      </c>
      <c r="Q679">
        <v>3</v>
      </c>
      <c r="S679">
        <f t="shared" si="123"/>
        <v>0</v>
      </c>
      <c r="T679">
        <f t="shared" si="124"/>
        <v>1</v>
      </c>
      <c r="U679">
        <f t="shared" si="125"/>
        <v>0</v>
      </c>
    </row>
    <row r="680" spans="1:21">
      <c r="A680" s="375">
        <v>673</v>
      </c>
      <c r="B680" s="68">
        <v>43</v>
      </c>
      <c r="C680">
        <v>1</v>
      </c>
      <c r="D680" s="81">
        <v>31907</v>
      </c>
      <c r="E680" s="2" t="s">
        <v>121</v>
      </c>
      <c r="F680" s="94" t="s">
        <v>0</v>
      </c>
      <c r="G680" s="2" t="s">
        <v>93</v>
      </c>
      <c r="H680" s="107"/>
      <c r="I680" s="2" t="s">
        <v>148</v>
      </c>
      <c r="K680" s="2" t="s">
        <v>124</v>
      </c>
      <c r="L680" t="s">
        <v>0</v>
      </c>
      <c r="M680" s="2" t="s">
        <v>96</v>
      </c>
      <c r="O680">
        <v>8</v>
      </c>
      <c r="P680" s="1" t="s">
        <v>1</v>
      </c>
      <c r="Q680">
        <v>4</v>
      </c>
      <c r="S680">
        <f t="shared" si="123"/>
        <v>1</v>
      </c>
      <c r="T680">
        <f t="shared" si="124"/>
        <v>0</v>
      </c>
      <c r="U680">
        <f t="shared" si="125"/>
        <v>0</v>
      </c>
    </row>
    <row r="681" spans="1:21">
      <c r="A681" s="375">
        <v>674</v>
      </c>
      <c r="B681" s="68">
        <v>43</v>
      </c>
      <c r="C681">
        <v>2</v>
      </c>
      <c r="D681" s="81">
        <v>31907</v>
      </c>
      <c r="E681" s="2" t="s">
        <v>121</v>
      </c>
      <c r="F681" s="94" t="s">
        <v>0</v>
      </c>
      <c r="G681" s="2" t="s">
        <v>93</v>
      </c>
      <c r="H681" s="107"/>
      <c r="I681" s="2" t="s">
        <v>148</v>
      </c>
      <c r="K681" s="2" t="s">
        <v>120</v>
      </c>
      <c r="L681" t="s">
        <v>0</v>
      </c>
      <c r="M681" s="2" t="s">
        <v>94</v>
      </c>
      <c r="O681">
        <v>3</v>
      </c>
      <c r="P681" s="1" t="s">
        <v>1</v>
      </c>
      <c r="Q681">
        <v>2</v>
      </c>
      <c r="S681">
        <f t="shared" ref="S681:S696" si="126">IF(O681&gt;Q681,1,0)</f>
        <v>1</v>
      </c>
      <c r="T681">
        <f t="shared" ref="T681:T696" si="127">IF(ISNUMBER(Q681),IF(O681=Q681,1,0),0)</f>
        <v>0</v>
      </c>
      <c r="U681">
        <f t="shared" ref="U681:U696" si="128">IF(O681&lt;Q681,1,0)</f>
        <v>0</v>
      </c>
    </row>
    <row r="682" spans="1:21">
      <c r="A682" s="375">
        <v>675</v>
      </c>
      <c r="B682" s="68">
        <v>43</v>
      </c>
      <c r="C682">
        <v>3</v>
      </c>
      <c r="D682" s="81">
        <v>31907</v>
      </c>
      <c r="E682" s="2" t="s">
        <v>121</v>
      </c>
      <c r="F682" s="94" t="s">
        <v>0</v>
      </c>
      <c r="G682" s="2" t="s">
        <v>93</v>
      </c>
      <c r="H682" s="107"/>
      <c r="I682" s="2" t="s">
        <v>148</v>
      </c>
      <c r="K682" s="2" t="s">
        <v>123</v>
      </c>
      <c r="L682" t="s">
        <v>0</v>
      </c>
      <c r="M682" s="2" t="s">
        <v>92</v>
      </c>
      <c r="O682">
        <v>2</v>
      </c>
      <c r="P682" s="1" t="s">
        <v>1</v>
      </c>
      <c r="Q682">
        <v>1</v>
      </c>
      <c r="S682">
        <f t="shared" si="126"/>
        <v>1</v>
      </c>
      <c r="T682">
        <f t="shared" si="127"/>
        <v>0</v>
      </c>
      <c r="U682">
        <f t="shared" si="128"/>
        <v>0</v>
      </c>
    </row>
    <row r="683" spans="1:21">
      <c r="A683" s="375">
        <v>676</v>
      </c>
      <c r="B683" s="68">
        <v>43</v>
      </c>
      <c r="C683">
        <v>4</v>
      </c>
      <c r="D683" s="81">
        <v>31907</v>
      </c>
      <c r="E683" s="2" t="s">
        <v>121</v>
      </c>
      <c r="F683" s="94" t="s">
        <v>0</v>
      </c>
      <c r="G683" s="2" t="s">
        <v>93</v>
      </c>
      <c r="H683" s="107">
        <v>0</v>
      </c>
      <c r="I683" s="2" t="s">
        <v>148</v>
      </c>
      <c r="K683" s="2" t="s">
        <v>122</v>
      </c>
      <c r="L683" t="s">
        <v>0</v>
      </c>
      <c r="M683" s="2" t="s">
        <v>95</v>
      </c>
      <c r="O683">
        <v>3</v>
      </c>
      <c r="P683" s="1" t="s">
        <v>1</v>
      </c>
      <c r="Q683">
        <v>4</v>
      </c>
      <c r="S683">
        <f t="shared" si="126"/>
        <v>0</v>
      </c>
      <c r="T683">
        <f t="shared" si="127"/>
        <v>0</v>
      </c>
      <c r="U683">
        <f t="shared" si="128"/>
        <v>1</v>
      </c>
    </row>
    <row r="684" spans="1:21">
      <c r="A684" s="375">
        <v>677</v>
      </c>
      <c r="B684" s="68">
        <v>43</v>
      </c>
      <c r="C684">
        <v>5</v>
      </c>
      <c r="D684" s="81">
        <v>31907</v>
      </c>
      <c r="E684" s="2" t="s">
        <v>121</v>
      </c>
      <c r="F684" s="94" t="s">
        <v>0</v>
      </c>
      <c r="G684" s="2" t="s">
        <v>93</v>
      </c>
      <c r="H684" s="107"/>
      <c r="I684" s="2" t="s">
        <v>148</v>
      </c>
      <c r="K684" s="2" t="s">
        <v>120</v>
      </c>
      <c r="L684" t="s">
        <v>0</v>
      </c>
      <c r="M684" s="2" t="s">
        <v>96</v>
      </c>
      <c r="O684">
        <v>2</v>
      </c>
      <c r="P684" s="1" t="s">
        <v>1</v>
      </c>
      <c r="Q684">
        <v>1</v>
      </c>
      <c r="S684">
        <f t="shared" si="126"/>
        <v>1</v>
      </c>
      <c r="T684">
        <f t="shared" si="127"/>
        <v>0</v>
      </c>
      <c r="U684">
        <f t="shared" si="128"/>
        <v>0</v>
      </c>
    </row>
    <row r="685" spans="1:21">
      <c r="A685" s="375">
        <v>678</v>
      </c>
      <c r="B685" s="68">
        <v>43</v>
      </c>
      <c r="C685">
        <v>6</v>
      </c>
      <c r="D685" s="81">
        <v>31907</v>
      </c>
      <c r="E685" s="2" t="s">
        <v>121</v>
      </c>
      <c r="F685" s="94" t="s">
        <v>0</v>
      </c>
      <c r="G685" s="2" t="s">
        <v>93</v>
      </c>
      <c r="H685" s="107"/>
      <c r="I685" s="2" t="s">
        <v>148</v>
      </c>
      <c r="K685" s="2" t="s">
        <v>123</v>
      </c>
      <c r="L685" t="s">
        <v>0</v>
      </c>
      <c r="M685" s="2" t="s">
        <v>94</v>
      </c>
      <c r="O685">
        <v>2</v>
      </c>
      <c r="P685" s="1" t="s">
        <v>1</v>
      </c>
      <c r="Q685">
        <v>2</v>
      </c>
      <c r="S685">
        <f t="shared" si="126"/>
        <v>0</v>
      </c>
      <c r="T685">
        <f t="shared" si="127"/>
        <v>1</v>
      </c>
      <c r="U685">
        <f t="shared" si="128"/>
        <v>0</v>
      </c>
    </row>
    <row r="686" spans="1:21">
      <c r="A686" s="375">
        <v>679</v>
      </c>
      <c r="B686" s="68">
        <v>43</v>
      </c>
      <c r="C686">
        <v>7</v>
      </c>
      <c r="D686" s="81">
        <v>31907</v>
      </c>
      <c r="E686" s="2" t="s">
        <v>121</v>
      </c>
      <c r="F686" s="94" t="s">
        <v>0</v>
      </c>
      <c r="G686" s="2" t="s">
        <v>93</v>
      </c>
      <c r="H686" s="107"/>
      <c r="I686" s="2" t="s">
        <v>148</v>
      </c>
      <c r="K686" s="2" t="s">
        <v>122</v>
      </c>
      <c r="L686" t="s">
        <v>0</v>
      </c>
      <c r="M686" s="2" t="s">
        <v>92</v>
      </c>
      <c r="O686">
        <v>3</v>
      </c>
      <c r="P686" s="1" t="s">
        <v>1</v>
      </c>
      <c r="Q686">
        <v>3</v>
      </c>
      <c r="S686">
        <f t="shared" si="126"/>
        <v>0</v>
      </c>
      <c r="T686">
        <f t="shared" si="127"/>
        <v>1</v>
      </c>
      <c r="U686">
        <f t="shared" si="128"/>
        <v>0</v>
      </c>
    </row>
    <row r="687" spans="1:21">
      <c r="A687" s="375">
        <v>680</v>
      </c>
      <c r="B687" s="68">
        <v>43</v>
      </c>
      <c r="C687">
        <v>8</v>
      </c>
      <c r="D687" s="81">
        <v>31907</v>
      </c>
      <c r="E687" s="2" t="s">
        <v>121</v>
      </c>
      <c r="F687" s="94" t="s">
        <v>0</v>
      </c>
      <c r="G687" s="2" t="s">
        <v>93</v>
      </c>
      <c r="H687" s="107"/>
      <c r="I687" s="2" t="s">
        <v>148</v>
      </c>
      <c r="K687" s="2" t="s">
        <v>124</v>
      </c>
      <c r="L687" t="s">
        <v>0</v>
      </c>
      <c r="M687" s="2" t="s">
        <v>95</v>
      </c>
      <c r="O687">
        <v>2</v>
      </c>
      <c r="P687" s="1" t="s">
        <v>1</v>
      </c>
      <c r="Q687">
        <v>2</v>
      </c>
      <c r="S687">
        <f t="shared" si="126"/>
        <v>0</v>
      </c>
      <c r="T687">
        <f t="shared" si="127"/>
        <v>1</v>
      </c>
      <c r="U687">
        <f t="shared" si="128"/>
        <v>0</v>
      </c>
    </row>
    <row r="688" spans="1:21">
      <c r="A688" s="375">
        <v>681</v>
      </c>
      <c r="B688" s="68">
        <v>43</v>
      </c>
      <c r="C688">
        <v>9</v>
      </c>
      <c r="D688" s="81">
        <v>31907</v>
      </c>
      <c r="E688" s="2" t="s">
        <v>121</v>
      </c>
      <c r="F688" s="94" t="s">
        <v>0</v>
      </c>
      <c r="G688" s="2" t="s">
        <v>93</v>
      </c>
      <c r="H688" s="107"/>
      <c r="I688" s="2" t="s">
        <v>148</v>
      </c>
      <c r="K688" s="2" t="s">
        <v>122</v>
      </c>
      <c r="L688" t="s">
        <v>0</v>
      </c>
      <c r="M688" s="2" t="s">
        <v>94</v>
      </c>
      <c r="O688">
        <v>2</v>
      </c>
      <c r="P688" s="1" t="s">
        <v>1</v>
      </c>
      <c r="Q688">
        <v>1</v>
      </c>
      <c r="S688">
        <f t="shared" si="126"/>
        <v>1</v>
      </c>
      <c r="T688">
        <f t="shared" si="127"/>
        <v>0</v>
      </c>
      <c r="U688">
        <f t="shared" si="128"/>
        <v>0</v>
      </c>
    </row>
    <row r="689" spans="1:21">
      <c r="A689" s="375">
        <v>682</v>
      </c>
      <c r="B689" s="68">
        <v>43</v>
      </c>
      <c r="C689">
        <v>10</v>
      </c>
      <c r="D689" s="81">
        <v>31907</v>
      </c>
      <c r="E689" s="2" t="s">
        <v>121</v>
      </c>
      <c r="F689" s="94" t="s">
        <v>0</v>
      </c>
      <c r="G689" s="2" t="s">
        <v>93</v>
      </c>
      <c r="H689" s="107"/>
      <c r="I689" s="2" t="s">
        <v>148</v>
      </c>
      <c r="K689" s="2" t="s">
        <v>123</v>
      </c>
      <c r="L689" t="s">
        <v>0</v>
      </c>
      <c r="M689" s="2" t="s">
        <v>96</v>
      </c>
      <c r="O689">
        <v>5</v>
      </c>
      <c r="P689" s="1" t="s">
        <v>1</v>
      </c>
      <c r="Q689">
        <v>2</v>
      </c>
      <c r="S689">
        <f t="shared" si="126"/>
        <v>1</v>
      </c>
      <c r="T689">
        <f t="shared" si="127"/>
        <v>0</v>
      </c>
      <c r="U689">
        <f t="shared" si="128"/>
        <v>0</v>
      </c>
    </row>
    <row r="690" spans="1:21">
      <c r="A690" s="375">
        <v>683</v>
      </c>
      <c r="B690" s="68">
        <v>43</v>
      </c>
      <c r="C690">
        <v>11</v>
      </c>
      <c r="D690" s="81">
        <v>31907</v>
      </c>
      <c r="E690" s="2" t="s">
        <v>121</v>
      </c>
      <c r="F690" s="94" t="s">
        <v>0</v>
      </c>
      <c r="G690" s="2" t="s">
        <v>93</v>
      </c>
      <c r="H690" s="107">
        <v>0</v>
      </c>
      <c r="I690" s="2" t="s">
        <v>148</v>
      </c>
      <c r="K690" s="2" t="s">
        <v>120</v>
      </c>
      <c r="L690" t="s">
        <v>0</v>
      </c>
      <c r="M690" s="2" t="s">
        <v>95</v>
      </c>
      <c r="O690">
        <v>2</v>
      </c>
      <c r="P690" s="1" t="s">
        <v>1</v>
      </c>
      <c r="Q690">
        <v>6</v>
      </c>
      <c r="S690">
        <f t="shared" si="126"/>
        <v>0</v>
      </c>
      <c r="T690">
        <f t="shared" si="127"/>
        <v>0</v>
      </c>
      <c r="U690">
        <f t="shared" si="128"/>
        <v>1</v>
      </c>
    </row>
    <row r="691" spans="1:21">
      <c r="A691" s="375">
        <v>684</v>
      </c>
      <c r="B691" s="68">
        <v>43</v>
      </c>
      <c r="C691">
        <v>12</v>
      </c>
      <c r="D691" s="81">
        <v>31907</v>
      </c>
      <c r="E691" s="2" t="s">
        <v>121</v>
      </c>
      <c r="F691" s="94" t="s">
        <v>0</v>
      </c>
      <c r="G691" s="2" t="s">
        <v>93</v>
      </c>
      <c r="H691" s="107"/>
      <c r="I691" s="2" t="s">
        <v>148</v>
      </c>
      <c r="K691" s="2" t="s">
        <v>124</v>
      </c>
      <c r="L691" t="s">
        <v>0</v>
      </c>
      <c r="M691" s="2" t="s">
        <v>92</v>
      </c>
      <c r="O691">
        <v>3</v>
      </c>
      <c r="P691" s="1" t="s">
        <v>1</v>
      </c>
      <c r="Q691">
        <v>1</v>
      </c>
      <c r="S691">
        <f t="shared" si="126"/>
        <v>1</v>
      </c>
      <c r="T691">
        <f t="shared" si="127"/>
        <v>0</v>
      </c>
      <c r="U691">
        <f t="shared" si="128"/>
        <v>0</v>
      </c>
    </row>
    <row r="692" spans="1:21">
      <c r="A692" s="375">
        <v>685</v>
      </c>
      <c r="B692" s="68">
        <v>43</v>
      </c>
      <c r="C692">
        <v>13</v>
      </c>
      <c r="D692" s="81">
        <v>31907</v>
      </c>
      <c r="E692" s="2" t="s">
        <v>121</v>
      </c>
      <c r="F692" s="94" t="s">
        <v>0</v>
      </c>
      <c r="G692" s="2" t="s">
        <v>93</v>
      </c>
      <c r="H692" s="107">
        <v>0</v>
      </c>
      <c r="I692" s="2" t="s">
        <v>148</v>
      </c>
      <c r="K692" s="2" t="s">
        <v>124</v>
      </c>
      <c r="L692" t="s">
        <v>0</v>
      </c>
      <c r="M692" s="2" t="s">
        <v>94</v>
      </c>
      <c r="O692">
        <v>3</v>
      </c>
      <c r="P692" s="1" t="s">
        <v>1</v>
      </c>
      <c r="Q692">
        <v>4</v>
      </c>
      <c r="S692">
        <f t="shared" si="126"/>
        <v>0</v>
      </c>
      <c r="T692">
        <f t="shared" si="127"/>
        <v>0</v>
      </c>
      <c r="U692">
        <f t="shared" si="128"/>
        <v>1</v>
      </c>
    </row>
    <row r="693" spans="1:21">
      <c r="A693" s="375">
        <v>686</v>
      </c>
      <c r="B693" s="68">
        <v>43</v>
      </c>
      <c r="C693">
        <v>14</v>
      </c>
      <c r="D693" s="81">
        <v>31907</v>
      </c>
      <c r="E693" s="2" t="s">
        <v>121</v>
      </c>
      <c r="F693" s="94" t="s">
        <v>0</v>
      </c>
      <c r="G693" s="2" t="s">
        <v>93</v>
      </c>
      <c r="H693" s="107"/>
      <c r="I693" s="2" t="s">
        <v>148</v>
      </c>
      <c r="K693" s="2" t="s">
        <v>122</v>
      </c>
      <c r="L693" t="s">
        <v>0</v>
      </c>
      <c r="M693" s="2" t="s">
        <v>96</v>
      </c>
      <c r="O693">
        <v>6</v>
      </c>
      <c r="P693" s="1" t="s">
        <v>1</v>
      </c>
      <c r="Q693">
        <v>6</v>
      </c>
      <c r="S693">
        <f t="shared" si="126"/>
        <v>0</v>
      </c>
      <c r="T693">
        <f t="shared" si="127"/>
        <v>1</v>
      </c>
      <c r="U693">
        <f t="shared" si="128"/>
        <v>0</v>
      </c>
    </row>
    <row r="694" spans="1:21">
      <c r="A694" s="375">
        <v>687</v>
      </c>
      <c r="B694" s="68">
        <v>43</v>
      </c>
      <c r="C694">
        <v>15</v>
      </c>
      <c r="D694" s="81">
        <v>31907</v>
      </c>
      <c r="E694" s="2" t="s">
        <v>121</v>
      </c>
      <c r="F694" s="94" t="s">
        <v>0</v>
      </c>
      <c r="G694" s="2" t="s">
        <v>93</v>
      </c>
      <c r="H694" s="107"/>
      <c r="I694" s="2" t="s">
        <v>148</v>
      </c>
      <c r="K694" s="2" t="s">
        <v>123</v>
      </c>
      <c r="L694" t="s">
        <v>0</v>
      </c>
      <c r="M694" s="2" t="s">
        <v>95</v>
      </c>
      <c r="O694">
        <v>10</v>
      </c>
      <c r="P694" s="1" t="s">
        <v>1</v>
      </c>
      <c r="Q694">
        <v>2</v>
      </c>
      <c r="S694">
        <f t="shared" si="126"/>
        <v>1</v>
      </c>
      <c r="T694">
        <f t="shared" si="127"/>
        <v>0</v>
      </c>
      <c r="U694">
        <f t="shared" si="128"/>
        <v>0</v>
      </c>
    </row>
    <row r="695" spans="1:21">
      <c r="A695" s="375">
        <v>688</v>
      </c>
      <c r="B695" s="68">
        <v>43</v>
      </c>
      <c r="C695">
        <v>16</v>
      </c>
      <c r="D695" s="81">
        <v>31907</v>
      </c>
      <c r="E695" s="2" t="s">
        <v>121</v>
      </c>
      <c r="F695" s="94" t="s">
        <v>0</v>
      </c>
      <c r="G695" s="2" t="s">
        <v>93</v>
      </c>
      <c r="H695" s="107"/>
      <c r="I695" s="2" t="s">
        <v>148</v>
      </c>
      <c r="K695" s="2" t="s">
        <v>120</v>
      </c>
      <c r="L695" t="s">
        <v>0</v>
      </c>
      <c r="M695" s="2" t="s">
        <v>92</v>
      </c>
      <c r="O695">
        <v>6</v>
      </c>
      <c r="P695" s="1" t="s">
        <v>1</v>
      </c>
      <c r="Q695">
        <v>4</v>
      </c>
      <c r="S695">
        <f t="shared" si="126"/>
        <v>1</v>
      </c>
      <c r="T695">
        <f t="shared" si="127"/>
        <v>0</v>
      </c>
      <c r="U695">
        <f t="shared" si="128"/>
        <v>0</v>
      </c>
    </row>
    <row r="696" spans="1:21">
      <c r="A696" s="375">
        <v>689</v>
      </c>
      <c r="B696" s="68">
        <v>44</v>
      </c>
      <c r="C696">
        <v>1</v>
      </c>
      <c r="D696" s="81">
        <v>31913</v>
      </c>
      <c r="E696" s="2" t="s">
        <v>74</v>
      </c>
      <c r="F696" s="94" t="s">
        <v>0</v>
      </c>
      <c r="G696" s="2" t="s">
        <v>99</v>
      </c>
      <c r="H696" s="107"/>
      <c r="I696" s="2" t="s">
        <v>148</v>
      </c>
      <c r="K696" s="2" t="s">
        <v>77</v>
      </c>
      <c r="L696" t="s">
        <v>0</v>
      </c>
      <c r="M696" s="2" t="s">
        <v>100</v>
      </c>
      <c r="O696">
        <v>8</v>
      </c>
      <c r="P696" s="1" t="s">
        <v>1</v>
      </c>
      <c r="Q696">
        <v>2</v>
      </c>
      <c r="S696">
        <f t="shared" si="126"/>
        <v>1</v>
      </c>
      <c r="T696">
        <f t="shared" si="127"/>
        <v>0</v>
      </c>
      <c r="U696">
        <f t="shared" si="128"/>
        <v>0</v>
      </c>
    </row>
    <row r="697" spans="1:21">
      <c r="A697" s="375">
        <v>690</v>
      </c>
      <c r="B697" s="68">
        <v>44</v>
      </c>
      <c r="C697">
        <v>2</v>
      </c>
      <c r="D697" s="81">
        <v>31913</v>
      </c>
      <c r="E697" s="2" t="s">
        <v>74</v>
      </c>
      <c r="F697" s="94" t="s">
        <v>0</v>
      </c>
      <c r="G697" s="2" t="s">
        <v>99</v>
      </c>
      <c r="H697" s="107"/>
      <c r="I697" s="2" t="s">
        <v>148</v>
      </c>
      <c r="K697" s="2" t="s">
        <v>155</v>
      </c>
      <c r="L697" t="s">
        <v>0</v>
      </c>
      <c r="M697" s="2" t="s">
        <v>103</v>
      </c>
      <c r="O697">
        <v>3</v>
      </c>
      <c r="P697" s="1" t="s">
        <v>1</v>
      </c>
      <c r="Q697">
        <v>3</v>
      </c>
      <c r="S697">
        <f t="shared" ref="S697:S712" si="129">IF(O697&gt;Q697,1,0)</f>
        <v>0</v>
      </c>
      <c r="T697">
        <f t="shared" ref="T697:T712" si="130">IF(ISNUMBER(Q697),IF(O697=Q697,1,0),0)</f>
        <v>1</v>
      </c>
      <c r="U697">
        <f t="shared" ref="U697:U712" si="131">IF(O697&lt;Q697,1,0)</f>
        <v>0</v>
      </c>
    </row>
    <row r="698" spans="1:21">
      <c r="A698" s="375">
        <v>691</v>
      </c>
      <c r="B698" s="68">
        <v>44</v>
      </c>
      <c r="C698">
        <v>3</v>
      </c>
      <c r="D698" s="81">
        <v>31913</v>
      </c>
      <c r="E698" s="2" t="s">
        <v>74</v>
      </c>
      <c r="F698" s="94" t="s">
        <v>0</v>
      </c>
      <c r="G698" s="2" t="s">
        <v>99</v>
      </c>
      <c r="H698" s="107"/>
      <c r="I698" s="2" t="s">
        <v>148</v>
      </c>
      <c r="K698" s="2" t="s">
        <v>78</v>
      </c>
      <c r="L698" t="s">
        <v>0</v>
      </c>
      <c r="M698" s="2" t="s">
        <v>102</v>
      </c>
      <c r="O698">
        <v>9</v>
      </c>
      <c r="P698" s="1" t="s">
        <v>1</v>
      </c>
      <c r="Q698">
        <v>3</v>
      </c>
      <c r="S698">
        <f t="shared" si="129"/>
        <v>1</v>
      </c>
      <c r="T698">
        <f t="shared" si="130"/>
        <v>0</v>
      </c>
      <c r="U698">
        <f t="shared" si="131"/>
        <v>0</v>
      </c>
    </row>
    <row r="699" spans="1:21">
      <c r="A699" s="375">
        <v>692</v>
      </c>
      <c r="B699" s="68">
        <v>44</v>
      </c>
      <c r="C699">
        <v>4</v>
      </c>
      <c r="D699" s="81">
        <v>31913</v>
      </c>
      <c r="E699" s="2" t="s">
        <v>74</v>
      </c>
      <c r="F699" s="94" t="s">
        <v>0</v>
      </c>
      <c r="G699" s="2" t="s">
        <v>99</v>
      </c>
      <c r="H699" s="107"/>
      <c r="I699" s="2" t="s">
        <v>148</v>
      </c>
      <c r="K699" s="2" t="s">
        <v>76</v>
      </c>
      <c r="L699" t="s">
        <v>0</v>
      </c>
      <c r="M699" s="2" t="s">
        <v>101</v>
      </c>
      <c r="O699">
        <v>7</v>
      </c>
      <c r="P699" s="1" t="s">
        <v>1</v>
      </c>
      <c r="Q699">
        <v>3</v>
      </c>
      <c r="S699">
        <f t="shared" si="129"/>
        <v>1</v>
      </c>
      <c r="T699">
        <f t="shared" si="130"/>
        <v>0</v>
      </c>
      <c r="U699">
        <f t="shared" si="131"/>
        <v>0</v>
      </c>
    </row>
    <row r="700" spans="1:21">
      <c r="A700" s="375">
        <v>693</v>
      </c>
      <c r="B700" s="68">
        <v>44</v>
      </c>
      <c r="C700">
        <v>5</v>
      </c>
      <c r="D700" s="81">
        <v>31913</v>
      </c>
      <c r="E700" s="2" t="s">
        <v>74</v>
      </c>
      <c r="F700" s="94" t="s">
        <v>0</v>
      </c>
      <c r="G700" s="2" t="s">
        <v>99</v>
      </c>
      <c r="H700" s="107"/>
      <c r="I700" s="2" t="s">
        <v>148</v>
      </c>
      <c r="K700" s="2" t="s">
        <v>155</v>
      </c>
      <c r="L700" t="s">
        <v>0</v>
      </c>
      <c r="M700" s="2" t="s">
        <v>100</v>
      </c>
      <c r="O700">
        <v>4</v>
      </c>
      <c r="P700" s="1" t="s">
        <v>1</v>
      </c>
      <c r="Q700">
        <v>4</v>
      </c>
      <c r="S700">
        <f t="shared" si="129"/>
        <v>0</v>
      </c>
      <c r="T700">
        <f t="shared" si="130"/>
        <v>1</v>
      </c>
      <c r="U700">
        <f t="shared" si="131"/>
        <v>0</v>
      </c>
    </row>
    <row r="701" spans="1:21">
      <c r="A701" s="375">
        <v>694</v>
      </c>
      <c r="B701" s="68">
        <v>44</v>
      </c>
      <c r="C701">
        <v>6</v>
      </c>
      <c r="D701" s="81">
        <v>31913</v>
      </c>
      <c r="E701" s="2" t="s">
        <v>74</v>
      </c>
      <c r="F701" s="94" t="s">
        <v>0</v>
      </c>
      <c r="G701" s="2" t="s">
        <v>99</v>
      </c>
      <c r="H701" s="107"/>
      <c r="I701" s="2" t="s">
        <v>148</v>
      </c>
      <c r="K701" s="2" t="s">
        <v>78</v>
      </c>
      <c r="L701" t="s">
        <v>0</v>
      </c>
      <c r="M701" s="2" t="s">
        <v>103</v>
      </c>
      <c r="O701">
        <v>3</v>
      </c>
      <c r="P701" s="1" t="s">
        <v>1</v>
      </c>
      <c r="Q701">
        <v>2</v>
      </c>
      <c r="S701">
        <f t="shared" si="129"/>
        <v>1</v>
      </c>
      <c r="T701">
        <f t="shared" si="130"/>
        <v>0</v>
      </c>
      <c r="U701">
        <f t="shared" si="131"/>
        <v>0</v>
      </c>
    </row>
    <row r="702" spans="1:21">
      <c r="A702" s="375">
        <v>695</v>
      </c>
      <c r="B702" s="68">
        <v>44</v>
      </c>
      <c r="C702">
        <v>7</v>
      </c>
      <c r="D702" s="81">
        <v>31913</v>
      </c>
      <c r="E702" s="2" t="s">
        <v>74</v>
      </c>
      <c r="F702" s="94" t="s">
        <v>0</v>
      </c>
      <c r="G702" s="2" t="s">
        <v>99</v>
      </c>
      <c r="H702" s="107"/>
      <c r="I702" s="2" t="s">
        <v>148</v>
      </c>
      <c r="K702" s="2" t="s">
        <v>76</v>
      </c>
      <c r="L702" t="s">
        <v>0</v>
      </c>
      <c r="M702" s="2" t="s">
        <v>102</v>
      </c>
      <c r="O702">
        <v>4</v>
      </c>
      <c r="P702" s="1" t="s">
        <v>1</v>
      </c>
      <c r="Q702">
        <v>3</v>
      </c>
      <c r="S702">
        <f t="shared" si="129"/>
        <v>1</v>
      </c>
      <c r="T702">
        <f t="shared" si="130"/>
        <v>0</v>
      </c>
      <c r="U702">
        <f t="shared" si="131"/>
        <v>0</v>
      </c>
    </row>
    <row r="703" spans="1:21">
      <c r="A703" s="375">
        <v>696</v>
      </c>
      <c r="B703" s="68">
        <v>44</v>
      </c>
      <c r="C703">
        <v>8</v>
      </c>
      <c r="D703" s="81">
        <v>31913</v>
      </c>
      <c r="E703" s="2" t="s">
        <v>74</v>
      </c>
      <c r="F703" s="94" t="s">
        <v>0</v>
      </c>
      <c r="G703" s="2" t="s">
        <v>99</v>
      </c>
      <c r="H703" s="107"/>
      <c r="I703" s="2" t="s">
        <v>148</v>
      </c>
      <c r="K703" s="2" t="s">
        <v>77</v>
      </c>
      <c r="L703" t="s">
        <v>0</v>
      </c>
      <c r="M703" s="2" t="s">
        <v>101</v>
      </c>
      <c r="O703">
        <v>4</v>
      </c>
      <c r="P703" s="1" t="s">
        <v>1</v>
      </c>
      <c r="Q703">
        <v>2</v>
      </c>
      <c r="S703">
        <f t="shared" si="129"/>
        <v>1</v>
      </c>
      <c r="T703">
        <f t="shared" si="130"/>
        <v>0</v>
      </c>
      <c r="U703">
        <f t="shared" si="131"/>
        <v>0</v>
      </c>
    </row>
    <row r="704" spans="1:21">
      <c r="A704" s="375">
        <v>697</v>
      </c>
      <c r="B704" s="68">
        <v>44</v>
      </c>
      <c r="C704">
        <v>9</v>
      </c>
      <c r="D704" s="81">
        <v>31913</v>
      </c>
      <c r="E704" s="2" t="s">
        <v>74</v>
      </c>
      <c r="F704" s="94" t="s">
        <v>0</v>
      </c>
      <c r="G704" s="2" t="s">
        <v>99</v>
      </c>
      <c r="H704" s="107">
        <v>0</v>
      </c>
      <c r="I704" s="2" t="s">
        <v>148</v>
      </c>
      <c r="K704" s="2" t="s">
        <v>76</v>
      </c>
      <c r="L704" t="s">
        <v>0</v>
      </c>
      <c r="M704" s="2" t="s">
        <v>103</v>
      </c>
      <c r="O704">
        <v>4</v>
      </c>
      <c r="P704" s="1" t="s">
        <v>1</v>
      </c>
      <c r="Q704">
        <v>5</v>
      </c>
      <c r="S704">
        <f t="shared" si="129"/>
        <v>0</v>
      </c>
      <c r="T704">
        <f t="shared" si="130"/>
        <v>0</v>
      </c>
      <c r="U704">
        <f t="shared" si="131"/>
        <v>1</v>
      </c>
    </row>
    <row r="705" spans="1:21">
      <c r="A705" s="375">
        <v>698</v>
      </c>
      <c r="B705" s="68">
        <v>44</v>
      </c>
      <c r="C705">
        <v>10</v>
      </c>
      <c r="D705" s="81">
        <v>31913</v>
      </c>
      <c r="E705" s="2" t="s">
        <v>74</v>
      </c>
      <c r="F705" s="94" t="s">
        <v>0</v>
      </c>
      <c r="G705" s="2" t="s">
        <v>99</v>
      </c>
      <c r="H705" s="107"/>
      <c r="I705" s="2" t="s">
        <v>148</v>
      </c>
      <c r="K705" s="2" t="s">
        <v>78</v>
      </c>
      <c r="L705" t="s">
        <v>0</v>
      </c>
      <c r="M705" s="2" t="s">
        <v>100</v>
      </c>
      <c r="O705">
        <v>9</v>
      </c>
      <c r="P705" s="1" t="s">
        <v>1</v>
      </c>
      <c r="Q705">
        <v>4</v>
      </c>
      <c r="S705">
        <f t="shared" si="129"/>
        <v>1</v>
      </c>
      <c r="T705">
        <f t="shared" si="130"/>
        <v>0</v>
      </c>
      <c r="U705">
        <f t="shared" si="131"/>
        <v>0</v>
      </c>
    </row>
    <row r="706" spans="1:21">
      <c r="A706" s="375">
        <v>699</v>
      </c>
      <c r="B706" s="68">
        <v>44</v>
      </c>
      <c r="C706">
        <v>11</v>
      </c>
      <c r="D706" s="81">
        <v>31913</v>
      </c>
      <c r="E706" s="2" t="s">
        <v>74</v>
      </c>
      <c r="F706" s="94" t="s">
        <v>0</v>
      </c>
      <c r="G706" s="2" t="s">
        <v>99</v>
      </c>
      <c r="H706" s="107"/>
      <c r="I706" s="2" t="s">
        <v>148</v>
      </c>
      <c r="K706" s="2" t="s">
        <v>155</v>
      </c>
      <c r="L706" t="s">
        <v>0</v>
      </c>
      <c r="M706" s="2" t="s">
        <v>101</v>
      </c>
      <c r="O706">
        <v>5</v>
      </c>
      <c r="P706" s="1" t="s">
        <v>1</v>
      </c>
      <c r="Q706">
        <v>4</v>
      </c>
      <c r="S706">
        <f t="shared" si="129"/>
        <v>1</v>
      </c>
      <c r="T706">
        <f t="shared" si="130"/>
        <v>0</v>
      </c>
      <c r="U706">
        <f t="shared" si="131"/>
        <v>0</v>
      </c>
    </row>
    <row r="707" spans="1:21">
      <c r="A707" s="375">
        <v>700</v>
      </c>
      <c r="B707" s="68">
        <v>44</v>
      </c>
      <c r="C707">
        <v>12</v>
      </c>
      <c r="D707" s="81">
        <v>31913</v>
      </c>
      <c r="E707" s="2" t="s">
        <v>74</v>
      </c>
      <c r="F707" s="94" t="s">
        <v>0</v>
      </c>
      <c r="G707" s="2" t="s">
        <v>99</v>
      </c>
      <c r="H707" s="107"/>
      <c r="I707" s="2" t="s">
        <v>148</v>
      </c>
      <c r="K707" s="2" t="s">
        <v>77</v>
      </c>
      <c r="L707" t="s">
        <v>0</v>
      </c>
      <c r="M707" s="2" t="s">
        <v>102</v>
      </c>
      <c r="O707">
        <v>5</v>
      </c>
      <c r="P707" s="1" t="s">
        <v>1</v>
      </c>
      <c r="Q707">
        <v>3</v>
      </c>
      <c r="S707">
        <f t="shared" si="129"/>
        <v>1</v>
      </c>
      <c r="T707">
        <f t="shared" si="130"/>
        <v>0</v>
      </c>
      <c r="U707">
        <f t="shared" si="131"/>
        <v>0</v>
      </c>
    </row>
    <row r="708" spans="1:21">
      <c r="A708" s="375">
        <v>701</v>
      </c>
      <c r="B708" s="68">
        <v>44</v>
      </c>
      <c r="C708">
        <v>13</v>
      </c>
      <c r="D708" s="81">
        <v>31913</v>
      </c>
      <c r="E708" s="2" t="s">
        <v>74</v>
      </c>
      <c r="F708" s="94" t="s">
        <v>0</v>
      </c>
      <c r="G708" s="2" t="s">
        <v>99</v>
      </c>
      <c r="H708" s="107"/>
      <c r="I708" s="2" t="s">
        <v>148</v>
      </c>
      <c r="K708" s="2" t="s">
        <v>77</v>
      </c>
      <c r="L708" t="s">
        <v>0</v>
      </c>
      <c r="M708" s="2" t="s">
        <v>103</v>
      </c>
      <c r="O708">
        <v>6</v>
      </c>
      <c r="P708" s="1" t="s">
        <v>1</v>
      </c>
      <c r="Q708">
        <v>6</v>
      </c>
      <c r="S708">
        <f t="shared" si="129"/>
        <v>0</v>
      </c>
      <c r="T708">
        <f t="shared" si="130"/>
        <v>1</v>
      </c>
      <c r="U708">
        <f t="shared" si="131"/>
        <v>0</v>
      </c>
    </row>
    <row r="709" spans="1:21">
      <c r="A709" s="375">
        <v>702</v>
      </c>
      <c r="B709" s="68">
        <v>44</v>
      </c>
      <c r="C709">
        <v>14</v>
      </c>
      <c r="D709" s="81">
        <v>31913</v>
      </c>
      <c r="E709" s="2" t="s">
        <v>74</v>
      </c>
      <c r="F709" s="94" t="s">
        <v>0</v>
      </c>
      <c r="G709" s="2" t="s">
        <v>99</v>
      </c>
      <c r="H709" s="107">
        <v>0</v>
      </c>
      <c r="I709" s="2" t="s">
        <v>148</v>
      </c>
      <c r="K709" s="2" t="s">
        <v>76</v>
      </c>
      <c r="L709" t="s">
        <v>0</v>
      </c>
      <c r="M709" s="2" t="s">
        <v>100</v>
      </c>
      <c r="O709">
        <v>4</v>
      </c>
      <c r="P709" s="1" t="s">
        <v>1</v>
      </c>
      <c r="Q709">
        <v>8</v>
      </c>
      <c r="S709">
        <f t="shared" si="129"/>
        <v>0</v>
      </c>
      <c r="T709">
        <f t="shared" si="130"/>
        <v>0</v>
      </c>
      <c r="U709">
        <f t="shared" si="131"/>
        <v>1</v>
      </c>
    </row>
    <row r="710" spans="1:21">
      <c r="A710" s="375">
        <v>703</v>
      </c>
      <c r="B710" s="68">
        <v>44</v>
      </c>
      <c r="C710">
        <v>15</v>
      </c>
      <c r="D710" s="81">
        <v>31913</v>
      </c>
      <c r="E710" s="2" t="s">
        <v>74</v>
      </c>
      <c r="F710" s="94" t="s">
        <v>0</v>
      </c>
      <c r="G710" s="2" t="s">
        <v>99</v>
      </c>
      <c r="H710" s="107"/>
      <c r="I710" s="2" t="s">
        <v>148</v>
      </c>
      <c r="K710" s="2" t="s">
        <v>78</v>
      </c>
      <c r="L710" t="s">
        <v>0</v>
      </c>
      <c r="M710" s="2" t="s">
        <v>101</v>
      </c>
      <c r="O710">
        <v>6</v>
      </c>
      <c r="P710" s="1" t="s">
        <v>1</v>
      </c>
      <c r="Q710">
        <v>3</v>
      </c>
      <c r="S710">
        <f t="shared" si="129"/>
        <v>1</v>
      </c>
      <c r="T710">
        <f t="shared" si="130"/>
        <v>0</v>
      </c>
      <c r="U710">
        <f t="shared" si="131"/>
        <v>0</v>
      </c>
    </row>
    <row r="711" spans="1:21">
      <c r="A711" s="375">
        <v>704</v>
      </c>
      <c r="B711" s="68">
        <v>44</v>
      </c>
      <c r="C711">
        <v>16</v>
      </c>
      <c r="D711" s="81">
        <v>31913</v>
      </c>
      <c r="E711" s="2" t="s">
        <v>74</v>
      </c>
      <c r="F711" s="94" t="s">
        <v>0</v>
      </c>
      <c r="G711" s="2" t="s">
        <v>99</v>
      </c>
      <c r="H711" s="107"/>
      <c r="I711" s="2" t="s">
        <v>148</v>
      </c>
      <c r="K711" s="2" t="s">
        <v>155</v>
      </c>
      <c r="L711" t="s">
        <v>0</v>
      </c>
      <c r="M711" s="2" t="s">
        <v>102</v>
      </c>
      <c r="O711">
        <v>7</v>
      </c>
      <c r="P711" s="1" t="s">
        <v>1</v>
      </c>
      <c r="Q711">
        <v>6</v>
      </c>
      <c r="S711">
        <f t="shared" si="129"/>
        <v>1</v>
      </c>
      <c r="T711">
        <f t="shared" si="130"/>
        <v>0</v>
      </c>
      <c r="U711">
        <f t="shared" si="131"/>
        <v>0</v>
      </c>
    </row>
    <row r="712" spans="1:21">
      <c r="A712" s="375">
        <v>705</v>
      </c>
      <c r="B712" s="68">
        <v>45</v>
      </c>
      <c r="C712">
        <v>1</v>
      </c>
      <c r="D712" s="81">
        <v>31913</v>
      </c>
      <c r="E712" s="2" t="s">
        <v>106</v>
      </c>
      <c r="F712" s="94" t="s">
        <v>0</v>
      </c>
      <c r="G712" s="2" t="s">
        <v>99</v>
      </c>
      <c r="H712" s="107">
        <v>0</v>
      </c>
      <c r="I712" s="2" t="s">
        <v>148</v>
      </c>
      <c r="K712" s="2" t="s">
        <v>105</v>
      </c>
      <c r="L712" t="s">
        <v>0</v>
      </c>
      <c r="M712" s="2" t="s">
        <v>100</v>
      </c>
      <c r="O712">
        <v>3</v>
      </c>
      <c r="P712" s="1" t="s">
        <v>1</v>
      </c>
      <c r="Q712">
        <v>6</v>
      </c>
      <c r="S712">
        <f t="shared" si="129"/>
        <v>0</v>
      </c>
      <c r="T712">
        <f t="shared" si="130"/>
        <v>0</v>
      </c>
      <c r="U712">
        <f t="shared" si="131"/>
        <v>1</v>
      </c>
    </row>
    <row r="713" spans="1:21">
      <c r="A713" s="375">
        <v>706</v>
      </c>
      <c r="B713" s="68">
        <v>45</v>
      </c>
      <c r="C713">
        <v>2</v>
      </c>
      <c r="D713" s="81">
        <v>31913</v>
      </c>
      <c r="E713" s="2" t="s">
        <v>106</v>
      </c>
      <c r="F713" s="94" t="s">
        <v>0</v>
      </c>
      <c r="G713" s="2" t="s">
        <v>99</v>
      </c>
      <c r="H713" s="107"/>
      <c r="I713" s="2" t="s">
        <v>148</v>
      </c>
      <c r="K713" s="2" t="s">
        <v>108</v>
      </c>
      <c r="L713" t="s">
        <v>0</v>
      </c>
      <c r="M713" s="2" t="s">
        <v>103</v>
      </c>
      <c r="O713">
        <v>5</v>
      </c>
      <c r="P713" s="1" t="s">
        <v>1</v>
      </c>
      <c r="Q713">
        <v>4</v>
      </c>
      <c r="S713">
        <f t="shared" ref="S713:S728" si="132">IF(O713&gt;Q713,1,0)</f>
        <v>1</v>
      </c>
      <c r="T713">
        <f t="shared" ref="T713:T728" si="133">IF(ISNUMBER(Q713),IF(O713=Q713,1,0),0)</f>
        <v>0</v>
      </c>
      <c r="U713">
        <f t="shared" ref="U713:U728" si="134">IF(O713&lt;Q713,1,0)</f>
        <v>0</v>
      </c>
    </row>
    <row r="714" spans="1:21">
      <c r="A714" s="375">
        <v>707</v>
      </c>
      <c r="B714" s="68">
        <v>45</v>
      </c>
      <c r="C714">
        <v>3</v>
      </c>
      <c r="D714" s="81">
        <v>31913</v>
      </c>
      <c r="E714" s="2" t="s">
        <v>106</v>
      </c>
      <c r="F714" s="94" t="s">
        <v>0</v>
      </c>
      <c r="G714" s="2" t="s">
        <v>99</v>
      </c>
      <c r="H714" s="107">
        <v>0</v>
      </c>
      <c r="I714" s="2" t="s">
        <v>148</v>
      </c>
      <c r="K714" s="2" t="s">
        <v>109</v>
      </c>
      <c r="L714" t="s">
        <v>0</v>
      </c>
      <c r="M714" s="2" t="s">
        <v>101</v>
      </c>
      <c r="O714">
        <v>5</v>
      </c>
      <c r="P714" s="1" t="s">
        <v>1</v>
      </c>
      <c r="Q714">
        <v>8</v>
      </c>
      <c r="S714">
        <f t="shared" si="132"/>
        <v>0</v>
      </c>
      <c r="T714">
        <f t="shared" si="133"/>
        <v>0</v>
      </c>
      <c r="U714">
        <f t="shared" si="134"/>
        <v>1</v>
      </c>
    </row>
    <row r="715" spans="1:21">
      <c r="A715" s="375">
        <v>708</v>
      </c>
      <c r="B715" s="68">
        <v>45</v>
      </c>
      <c r="C715">
        <v>4</v>
      </c>
      <c r="D715" s="81">
        <v>31913</v>
      </c>
      <c r="E715" s="2" t="s">
        <v>106</v>
      </c>
      <c r="F715" s="94" t="s">
        <v>0</v>
      </c>
      <c r="G715" s="2" t="s">
        <v>99</v>
      </c>
      <c r="H715" s="107">
        <v>0</v>
      </c>
      <c r="I715" s="2" t="s">
        <v>148</v>
      </c>
      <c r="K715" s="2" t="s">
        <v>107</v>
      </c>
      <c r="L715" t="s">
        <v>0</v>
      </c>
      <c r="M715" s="2" t="s">
        <v>102</v>
      </c>
      <c r="O715">
        <v>0</v>
      </c>
      <c r="P715" s="1" t="s">
        <v>1</v>
      </c>
      <c r="Q715">
        <v>7</v>
      </c>
      <c r="S715">
        <f t="shared" si="132"/>
        <v>0</v>
      </c>
      <c r="T715">
        <f t="shared" si="133"/>
        <v>0</v>
      </c>
      <c r="U715">
        <f t="shared" si="134"/>
        <v>1</v>
      </c>
    </row>
    <row r="716" spans="1:21">
      <c r="A716" s="375">
        <v>709</v>
      </c>
      <c r="B716" s="68">
        <v>45</v>
      </c>
      <c r="C716">
        <v>5</v>
      </c>
      <c r="D716" s="81">
        <v>31913</v>
      </c>
      <c r="E716" s="2" t="s">
        <v>106</v>
      </c>
      <c r="F716" s="94" t="s">
        <v>0</v>
      </c>
      <c r="G716" s="2" t="s">
        <v>99</v>
      </c>
      <c r="H716" s="107"/>
      <c r="I716" s="2" t="s">
        <v>148</v>
      </c>
      <c r="K716" s="2" t="s">
        <v>108</v>
      </c>
      <c r="L716" t="s">
        <v>0</v>
      </c>
      <c r="M716" s="2" t="s">
        <v>100</v>
      </c>
      <c r="O716">
        <v>2</v>
      </c>
      <c r="P716" s="1" t="s">
        <v>1</v>
      </c>
      <c r="Q716">
        <v>2</v>
      </c>
      <c r="S716">
        <f t="shared" si="132"/>
        <v>0</v>
      </c>
      <c r="T716">
        <f t="shared" si="133"/>
        <v>1</v>
      </c>
      <c r="U716">
        <f t="shared" si="134"/>
        <v>0</v>
      </c>
    </row>
    <row r="717" spans="1:21">
      <c r="A717" s="375">
        <v>710</v>
      </c>
      <c r="B717" s="68">
        <v>45</v>
      </c>
      <c r="C717">
        <v>6</v>
      </c>
      <c r="D717" s="81">
        <v>31913</v>
      </c>
      <c r="E717" s="2" t="s">
        <v>106</v>
      </c>
      <c r="F717" s="94" t="s">
        <v>0</v>
      </c>
      <c r="G717" s="2" t="s">
        <v>99</v>
      </c>
      <c r="H717" s="107"/>
      <c r="I717" s="2" t="s">
        <v>148</v>
      </c>
      <c r="K717" s="2" t="s">
        <v>109</v>
      </c>
      <c r="L717" t="s">
        <v>0</v>
      </c>
      <c r="M717" s="2" t="s">
        <v>103</v>
      </c>
      <c r="O717">
        <v>3</v>
      </c>
      <c r="P717" s="1" t="s">
        <v>1</v>
      </c>
      <c r="Q717">
        <v>2</v>
      </c>
      <c r="S717">
        <f t="shared" si="132"/>
        <v>1</v>
      </c>
      <c r="T717">
        <f t="shared" si="133"/>
        <v>0</v>
      </c>
      <c r="U717">
        <f t="shared" si="134"/>
        <v>0</v>
      </c>
    </row>
    <row r="718" spans="1:21">
      <c r="A718" s="375">
        <v>711</v>
      </c>
      <c r="B718" s="68">
        <v>45</v>
      </c>
      <c r="C718">
        <v>7</v>
      </c>
      <c r="D718" s="81">
        <v>31913</v>
      </c>
      <c r="E718" s="2" t="s">
        <v>106</v>
      </c>
      <c r="F718" s="94" t="s">
        <v>0</v>
      </c>
      <c r="G718" s="2" t="s">
        <v>99</v>
      </c>
      <c r="H718" s="107">
        <v>0</v>
      </c>
      <c r="I718" s="2" t="s">
        <v>148</v>
      </c>
      <c r="K718" s="2" t="s">
        <v>107</v>
      </c>
      <c r="L718" t="s">
        <v>0</v>
      </c>
      <c r="M718" s="2" t="s">
        <v>101</v>
      </c>
      <c r="O718">
        <v>1</v>
      </c>
      <c r="P718" s="1" t="s">
        <v>1</v>
      </c>
      <c r="Q718">
        <v>2</v>
      </c>
      <c r="S718">
        <f t="shared" si="132"/>
        <v>0</v>
      </c>
      <c r="T718">
        <f t="shared" si="133"/>
        <v>0</v>
      </c>
      <c r="U718">
        <f t="shared" si="134"/>
        <v>1</v>
      </c>
    </row>
    <row r="719" spans="1:21">
      <c r="A719" s="375">
        <v>712</v>
      </c>
      <c r="B719" s="68">
        <v>45</v>
      </c>
      <c r="C719">
        <v>8</v>
      </c>
      <c r="D719" s="81">
        <v>31913</v>
      </c>
      <c r="E719" s="2" t="s">
        <v>106</v>
      </c>
      <c r="F719" s="94" t="s">
        <v>0</v>
      </c>
      <c r="G719" s="2" t="s">
        <v>99</v>
      </c>
      <c r="H719" s="107"/>
      <c r="I719" s="2" t="s">
        <v>148</v>
      </c>
      <c r="K719" s="2" t="s">
        <v>105</v>
      </c>
      <c r="L719" t="s">
        <v>0</v>
      </c>
      <c r="M719" s="2" t="s">
        <v>102</v>
      </c>
      <c r="O719">
        <v>9</v>
      </c>
      <c r="P719" s="1" t="s">
        <v>1</v>
      </c>
      <c r="Q719">
        <v>3</v>
      </c>
      <c r="S719">
        <f t="shared" si="132"/>
        <v>1</v>
      </c>
      <c r="T719">
        <f t="shared" si="133"/>
        <v>0</v>
      </c>
      <c r="U719">
        <f t="shared" si="134"/>
        <v>0</v>
      </c>
    </row>
    <row r="720" spans="1:21">
      <c r="A720" s="375">
        <v>713</v>
      </c>
      <c r="B720" s="68">
        <v>45</v>
      </c>
      <c r="C720">
        <v>9</v>
      </c>
      <c r="D720" s="81">
        <v>31913</v>
      </c>
      <c r="E720" s="2" t="s">
        <v>106</v>
      </c>
      <c r="F720" s="94" t="s">
        <v>0</v>
      </c>
      <c r="G720" s="2" t="s">
        <v>99</v>
      </c>
      <c r="H720" s="107"/>
      <c r="I720" s="2" t="s">
        <v>148</v>
      </c>
      <c r="K720" s="2" t="s">
        <v>107</v>
      </c>
      <c r="L720" t="s">
        <v>0</v>
      </c>
      <c r="M720" s="2" t="s">
        <v>103</v>
      </c>
      <c r="O720">
        <v>2</v>
      </c>
      <c r="P720" s="1" t="s">
        <v>1</v>
      </c>
      <c r="Q720">
        <v>2</v>
      </c>
      <c r="S720">
        <f t="shared" si="132"/>
        <v>0</v>
      </c>
      <c r="T720">
        <f t="shared" si="133"/>
        <v>1</v>
      </c>
      <c r="U720">
        <f t="shared" si="134"/>
        <v>0</v>
      </c>
    </row>
    <row r="721" spans="1:21">
      <c r="A721" s="375">
        <v>714</v>
      </c>
      <c r="B721" s="68">
        <v>45</v>
      </c>
      <c r="C721">
        <v>10</v>
      </c>
      <c r="D721" s="81">
        <v>31913</v>
      </c>
      <c r="E721" s="2" t="s">
        <v>106</v>
      </c>
      <c r="F721" s="94" t="s">
        <v>0</v>
      </c>
      <c r="G721" s="2" t="s">
        <v>99</v>
      </c>
      <c r="H721" s="107"/>
      <c r="I721" s="2" t="s">
        <v>148</v>
      </c>
      <c r="K721" s="2" t="s">
        <v>109</v>
      </c>
      <c r="L721" t="s">
        <v>0</v>
      </c>
      <c r="M721" s="2" t="s">
        <v>100</v>
      </c>
      <c r="O721">
        <v>9</v>
      </c>
      <c r="P721" s="1" t="s">
        <v>1</v>
      </c>
      <c r="Q721">
        <v>1</v>
      </c>
      <c r="S721">
        <f t="shared" si="132"/>
        <v>1</v>
      </c>
      <c r="T721">
        <f t="shared" si="133"/>
        <v>0</v>
      </c>
      <c r="U721">
        <f t="shared" si="134"/>
        <v>0</v>
      </c>
    </row>
    <row r="722" spans="1:21">
      <c r="A722" s="375">
        <v>715</v>
      </c>
      <c r="B722" s="68">
        <v>45</v>
      </c>
      <c r="C722">
        <v>11</v>
      </c>
      <c r="D722" s="81">
        <v>31913</v>
      </c>
      <c r="E722" s="2" t="s">
        <v>106</v>
      </c>
      <c r="F722" s="94" t="s">
        <v>0</v>
      </c>
      <c r="G722" s="2" t="s">
        <v>99</v>
      </c>
      <c r="H722" s="107"/>
      <c r="I722" s="2" t="s">
        <v>148</v>
      </c>
      <c r="K722" s="2" t="s">
        <v>108</v>
      </c>
      <c r="L722" t="s">
        <v>0</v>
      </c>
      <c r="M722" s="2" t="s">
        <v>102</v>
      </c>
      <c r="O722">
        <v>5</v>
      </c>
      <c r="P722" s="1" t="s">
        <v>1</v>
      </c>
      <c r="Q722">
        <v>4</v>
      </c>
      <c r="S722">
        <f t="shared" si="132"/>
        <v>1</v>
      </c>
      <c r="T722">
        <f t="shared" si="133"/>
        <v>0</v>
      </c>
      <c r="U722">
        <f t="shared" si="134"/>
        <v>0</v>
      </c>
    </row>
    <row r="723" spans="1:21">
      <c r="A723" s="375">
        <v>716</v>
      </c>
      <c r="B723" s="68">
        <v>45</v>
      </c>
      <c r="C723">
        <v>12</v>
      </c>
      <c r="D723" s="81">
        <v>31913</v>
      </c>
      <c r="E723" s="2" t="s">
        <v>106</v>
      </c>
      <c r="F723" s="94" t="s">
        <v>0</v>
      </c>
      <c r="G723" s="2" t="s">
        <v>99</v>
      </c>
      <c r="H723" s="107">
        <v>0</v>
      </c>
      <c r="I723" s="2" t="s">
        <v>148</v>
      </c>
      <c r="K723" s="2" t="s">
        <v>105</v>
      </c>
      <c r="L723" t="s">
        <v>0</v>
      </c>
      <c r="M723" s="2" t="s">
        <v>101</v>
      </c>
      <c r="O723">
        <v>2</v>
      </c>
      <c r="P723" s="1" t="s">
        <v>1</v>
      </c>
      <c r="Q723">
        <v>4</v>
      </c>
      <c r="S723">
        <f t="shared" si="132"/>
        <v>0</v>
      </c>
      <c r="T723">
        <f t="shared" si="133"/>
        <v>0</v>
      </c>
      <c r="U723">
        <f t="shared" si="134"/>
        <v>1</v>
      </c>
    </row>
    <row r="724" spans="1:21">
      <c r="A724" s="375">
        <v>717</v>
      </c>
      <c r="B724" s="68">
        <v>45</v>
      </c>
      <c r="C724">
        <v>13</v>
      </c>
      <c r="D724" s="81">
        <v>31913</v>
      </c>
      <c r="E724" s="2" t="s">
        <v>106</v>
      </c>
      <c r="F724" s="94" t="s">
        <v>0</v>
      </c>
      <c r="G724" s="2" t="s">
        <v>99</v>
      </c>
      <c r="H724" s="107"/>
      <c r="I724" s="2" t="s">
        <v>148</v>
      </c>
      <c r="K724" s="2" t="s">
        <v>105</v>
      </c>
      <c r="L724" t="s">
        <v>0</v>
      </c>
      <c r="M724" s="2" t="s">
        <v>103</v>
      </c>
      <c r="O724">
        <v>6</v>
      </c>
      <c r="P724" s="1" t="s">
        <v>1</v>
      </c>
      <c r="Q724">
        <v>6</v>
      </c>
      <c r="S724">
        <f t="shared" si="132"/>
        <v>0</v>
      </c>
      <c r="T724">
        <f t="shared" si="133"/>
        <v>1</v>
      </c>
      <c r="U724">
        <f t="shared" si="134"/>
        <v>0</v>
      </c>
    </row>
    <row r="725" spans="1:21">
      <c r="A725" s="375">
        <v>718</v>
      </c>
      <c r="B725" s="68">
        <v>45</v>
      </c>
      <c r="C725">
        <v>14</v>
      </c>
      <c r="D725" s="81">
        <v>31913</v>
      </c>
      <c r="E725" s="2" t="s">
        <v>106</v>
      </c>
      <c r="F725" s="94" t="s">
        <v>0</v>
      </c>
      <c r="G725" s="2" t="s">
        <v>99</v>
      </c>
      <c r="H725" s="107"/>
      <c r="I725" s="2" t="s">
        <v>148</v>
      </c>
      <c r="K725" s="2" t="s">
        <v>107</v>
      </c>
      <c r="L725" t="s">
        <v>0</v>
      </c>
      <c r="M725" s="2" t="s">
        <v>100</v>
      </c>
      <c r="O725">
        <v>4</v>
      </c>
      <c r="P725" s="1" t="s">
        <v>1</v>
      </c>
      <c r="Q725">
        <v>4</v>
      </c>
      <c r="S725">
        <f t="shared" si="132"/>
        <v>0</v>
      </c>
      <c r="T725">
        <f t="shared" si="133"/>
        <v>1</v>
      </c>
      <c r="U725">
        <f t="shared" si="134"/>
        <v>0</v>
      </c>
    </row>
    <row r="726" spans="1:21">
      <c r="A726" s="375">
        <v>719</v>
      </c>
      <c r="B726" s="68">
        <v>45</v>
      </c>
      <c r="C726">
        <v>15</v>
      </c>
      <c r="D726" s="81">
        <v>31913</v>
      </c>
      <c r="E726" s="2" t="s">
        <v>106</v>
      </c>
      <c r="F726" s="94" t="s">
        <v>0</v>
      </c>
      <c r="G726" s="2" t="s">
        <v>99</v>
      </c>
      <c r="H726" s="107"/>
      <c r="I726" s="2" t="s">
        <v>148</v>
      </c>
      <c r="K726" s="2" t="s">
        <v>109</v>
      </c>
      <c r="L726" t="s">
        <v>0</v>
      </c>
      <c r="M726" s="2" t="s">
        <v>102</v>
      </c>
      <c r="O726">
        <v>12</v>
      </c>
      <c r="P726" s="1" t="s">
        <v>1</v>
      </c>
      <c r="Q726">
        <v>6</v>
      </c>
      <c r="S726">
        <f t="shared" si="132"/>
        <v>1</v>
      </c>
      <c r="T726">
        <f t="shared" si="133"/>
        <v>0</v>
      </c>
      <c r="U726">
        <f t="shared" si="134"/>
        <v>0</v>
      </c>
    </row>
    <row r="727" spans="1:21">
      <c r="A727" s="375">
        <v>720</v>
      </c>
      <c r="B727" s="68">
        <v>45</v>
      </c>
      <c r="C727">
        <v>16</v>
      </c>
      <c r="D727" s="81">
        <v>31913</v>
      </c>
      <c r="E727" s="2" t="s">
        <v>106</v>
      </c>
      <c r="F727" s="94" t="s">
        <v>0</v>
      </c>
      <c r="G727" s="2" t="s">
        <v>99</v>
      </c>
      <c r="H727" s="107">
        <v>0</v>
      </c>
      <c r="I727" s="2" t="s">
        <v>148</v>
      </c>
      <c r="K727" s="2" t="s">
        <v>108</v>
      </c>
      <c r="L727" t="s">
        <v>0</v>
      </c>
      <c r="M727" s="2" t="s">
        <v>101</v>
      </c>
      <c r="O727">
        <v>2</v>
      </c>
      <c r="P727" s="1" t="s">
        <v>1</v>
      </c>
      <c r="Q727">
        <v>6</v>
      </c>
      <c r="S727">
        <f t="shared" si="132"/>
        <v>0</v>
      </c>
      <c r="T727">
        <f t="shared" si="133"/>
        <v>0</v>
      </c>
      <c r="U727">
        <f t="shared" si="134"/>
        <v>1</v>
      </c>
    </row>
    <row r="728" spans="1:21">
      <c r="A728" s="375">
        <v>721</v>
      </c>
      <c r="B728" s="68">
        <v>46</v>
      </c>
      <c r="C728">
        <v>1</v>
      </c>
      <c r="D728" s="81">
        <v>31914</v>
      </c>
      <c r="E728" s="2" t="s">
        <v>168</v>
      </c>
      <c r="F728" s="94" t="s">
        <v>0</v>
      </c>
      <c r="G728" s="2" t="s">
        <v>99</v>
      </c>
      <c r="H728" s="107">
        <v>0</v>
      </c>
      <c r="I728" s="2" t="s">
        <v>148</v>
      </c>
      <c r="K728" s="2" t="s">
        <v>81</v>
      </c>
      <c r="L728" t="s">
        <v>0</v>
      </c>
      <c r="M728" s="2" t="s">
        <v>103</v>
      </c>
      <c r="O728">
        <v>2</v>
      </c>
      <c r="P728" s="1" t="s">
        <v>1</v>
      </c>
      <c r="Q728">
        <v>5</v>
      </c>
      <c r="S728">
        <f t="shared" si="132"/>
        <v>0</v>
      </c>
      <c r="T728">
        <f t="shared" si="133"/>
        <v>0</v>
      </c>
      <c r="U728">
        <f t="shared" si="134"/>
        <v>1</v>
      </c>
    </row>
    <row r="729" spans="1:21">
      <c r="A729" s="375">
        <v>722</v>
      </c>
      <c r="B729" s="68">
        <v>46</v>
      </c>
      <c r="C729">
        <v>2</v>
      </c>
      <c r="D729" s="81">
        <v>31914</v>
      </c>
      <c r="E729" s="2" t="s">
        <v>168</v>
      </c>
      <c r="F729" s="94" t="s">
        <v>0</v>
      </c>
      <c r="G729" s="2" t="s">
        <v>99</v>
      </c>
      <c r="H729" s="107"/>
      <c r="I729" s="2" t="s">
        <v>148</v>
      </c>
      <c r="K729" s="2" t="s">
        <v>82</v>
      </c>
      <c r="L729" t="s">
        <v>0</v>
      </c>
      <c r="M729" s="2" t="s">
        <v>102</v>
      </c>
      <c r="O729">
        <v>4</v>
      </c>
      <c r="P729" s="1" t="s">
        <v>1</v>
      </c>
      <c r="Q729">
        <v>4</v>
      </c>
      <c r="S729">
        <f t="shared" ref="S729:S744" si="135">IF(O729&gt;Q729,1,0)</f>
        <v>0</v>
      </c>
      <c r="T729">
        <f t="shared" ref="T729:T744" si="136">IF(ISNUMBER(Q729),IF(O729=Q729,1,0),0)</f>
        <v>1</v>
      </c>
      <c r="U729">
        <f t="shared" ref="U729:U744" si="137">IF(O729&lt;Q729,1,0)</f>
        <v>0</v>
      </c>
    </row>
    <row r="730" spans="1:21">
      <c r="A730" s="375">
        <v>723</v>
      </c>
      <c r="B730" s="68">
        <v>46</v>
      </c>
      <c r="C730">
        <v>3</v>
      </c>
      <c r="D730" s="81">
        <v>31914</v>
      </c>
      <c r="E730" s="2" t="s">
        <v>168</v>
      </c>
      <c r="F730" s="94" t="s">
        <v>0</v>
      </c>
      <c r="G730" s="2" t="s">
        <v>99</v>
      </c>
      <c r="H730" s="107"/>
      <c r="I730" s="2" t="s">
        <v>148</v>
      </c>
      <c r="K730" s="2" t="s">
        <v>84</v>
      </c>
      <c r="L730" t="s">
        <v>0</v>
      </c>
      <c r="M730" s="2" t="s">
        <v>101</v>
      </c>
      <c r="O730">
        <v>2</v>
      </c>
      <c r="P730" s="1" t="s">
        <v>1</v>
      </c>
      <c r="Q730">
        <v>1</v>
      </c>
      <c r="S730">
        <f t="shared" si="135"/>
        <v>1</v>
      </c>
      <c r="T730">
        <f t="shared" si="136"/>
        <v>0</v>
      </c>
      <c r="U730">
        <f t="shared" si="137"/>
        <v>0</v>
      </c>
    </row>
    <row r="731" spans="1:21">
      <c r="A731" s="375">
        <v>724</v>
      </c>
      <c r="B731" s="68">
        <v>46</v>
      </c>
      <c r="C731">
        <v>4</v>
      </c>
      <c r="D731" s="81">
        <v>31914</v>
      </c>
      <c r="E731" s="2" t="s">
        <v>168</v>
      </c>
      <c r="F731" s="94" t="s">
        <v>0</v>
      </c>
      <c r="G731" s="2" t="s">
        <v>99</v>
      </c>
      <c r="H731" s="107"/>
      <c r="I731" s="2" t="s">
        <v>148</v>
      </c>
      <c r="K731" s="2" t="s">
        <v>83</v>
      </c>
      <c r="L731" t="s">
        <v>0</v>
      </c>
      <c r="M731" s="2" t="s">
        <v>100</v>
      </c>
      <c r="O731">
        <v>4</v>
      </c>
      <c r="P731" s="1" t="s">
        <v>1</v>
      </c>
      <c r="Q731">
        <v>4</v>
      </c>
      <c r="S731">
        <f t="shared" si="135"/>
        <v>0</v>
      </c>
      <c r="T731">
        <f t="shared" si="136"/>
        <v>1</v>
      </c>
      <c r="U731">
        <f t="shared" si="137"/>
        <v>0</v>
      </c>
    </row>
    <row r="732" spans="1:21">
      <c r="A732" s="375">
        <v>725</v>
      </c>
      <c r="B732" s="68">
        <v>46</v>
      </c>
      <c r="C732">
        <v>5</v>
      </c>
      <c r="D732" s="81">
        <v>31914</v>
      </c>
      <c r="E732" s="2" t="s">
        <v>168</v>
      </c>
      <c r="F732" s="94" t="s">
        <v>0</v>
      </c>
      <c r="G732" s="2" t="s">
        <v>99</v>
      </c>
      <c r="H732" s="107"/>
      <c r="I732" s="2" t="s">
        <v>148</v>
      </c>
      <c r="K732" s="2" t="s">
        <v>82</v>
      </c>
      <c r="L732" t="s">
        <v>0</v>
      </c>
      <c r="M732" s="2" t="s">
        <v>103</v>
      </c>
      <c r="O732">
        <v>4</v>
      </c>
      <c r="P732" s="1" t="s">
        <v>1</v>
      </c>
      <c r="Q732">
        <v>3</v>
      </c>
      <c r="S732">
        <f t="shared" si="135"/>
        <v>1</v>
      </c>
      <c r="T732">
        <f t="shared" si="136"/>
        <v>0</v>
      </c>
      <c r="U732">
        <f t="shared" si="137"/>
        <v>0</v>
      </c>
    </row>
    <row r="733" spans="1:21">
      <c r="A733" s="375">
        <v>726</v>
      </c>
      <c r="B733" s="68">
        <v>46</v>
      </c>
      <c r="C733">
        <v>6</v>
      </c>
      <c r="D733" s="81">
        <v>31914</v>
      </c>
      <c r="E733" s="2" t="s">
        <v>168</v>
      </c>
      <c r="F733" s="94" t="s">
        <v>0</v>
      </c>
      <c r="G733" s="2" t="s">
        <v>99</v>
      </c>
      <c r="H733" s="107">
        <v>0</v>
      </c>
      <c r="I733" s="2" t="s">
        <v>148</v>
      </c>
      <c r="K733" s="2" t="s">
        <v>84</v>
      </c>
      <c r="L733" t="s">
        <v>0</v>
      </c>
      <c r="M733" s="2" t="s">
        <v>102</v>
      </c>
      <c r="O733">
        <v>2</v>
      </c>
      <c r="P733" s="1" t="s">
        <v>1</v>
      </c>
      <c r="Q733">
        <v>6</v>
      </c>
      <c r="S733">
        <f t="shared" si="135"/>
        <v>0</v>
      </c>
      <c r="T733">
        <f t="shared" si="136"/>
        <v>0</v>
      </c>
      <c r="U733">
        <f t="shared" si="137"/>
        <v>1</v>
      </c>
    </row>
    <row r="734" spans="1:21">
      <c r="A734" s="375">
        <v>727</v>
      </c>
      <c r="B734" s="68">
        <v>46</v>
      </c>
      <c r="C734">
        <v>7</v>
      </c>
      <c r="D734" s="81">
        <v>31914</v>
      </c>
      <c r="E734" s="2" t="s">
        <v>168</v>
      </c>
      <c r="F734" s="94" t="s">
        <v>0</v>
      </c>
      <c r="G734" s="2" t="s">
        <v>99</v>
      </c>
      <c r="H734" s="107"/>
      <c r="I734" s="2" t="s">
        <v>148</v>
      </c>
      <c r="K734" s="2" t="s">
        <v>83</v>
      </c>
      <c r="L734" t="s">
        <v>0</v>
      </c>
      <c r="M734" s="2" t="s">
        <v>101</v>
      </c>
      <c r="O734">
        <v>5</v>
      </c>
      <c r="P734" s="1" t="s">
        <v>1</v>
      </c>
      <c r="Q734">
        <v>1</v>
      </c>
      <c r="S734">
        <f t="shared" si="135"/>
        <v>1</v>
      </c>
      <c r="T734">
        <f t="shared" si="136"/>
        <v>0</v>
      </c>
      <c r="U734">
        <f t="shared" si="137"/>
        <v>0</v>
      </c>
    </row>
    <row r="735" spans="1:21">
      <c r="A735" s="375">
        <v>728</v>
      </c>
      <c r="B735" s="68">
        <v>46</v>
      </c>
      <c r="C735">
        <v>8</v>
      </c>
      <c r="D735" s="81">
        <v>31914</v>
      </c>
      <c r="E735" s="2" t="s">
        <v>168</v>
      </c>
      <c r="F735" s="94" t="s">
        <v>0</v>
      </c>
      <c r="G735" s="2" t="s">
        <v>99</v>
      </c>
      <c r="H735" s="107"/>
      <c r="I735" s="2" t="s">
        <v>148</v>
      </c>
      <c r="K735" s="2" t="s">
        <v>81</v>
      </c>
      <c r="L735" t="s">
        <v>0</v>
      </c>
      <c r="M735" s="2" t="s">
        <v>100</v>
      </c>
      <c r="O735">
        <v>6</v>
      </c>
      <c r="P735" s="1" t="s">
        <v>1</v>
      </c>
      <c r="Q735">
        <v>6</v>
      </c>
      <c r="S735">
        <f t="shared" si="135"/>
        <v>0</v>
      </c>
      <c r="T735">
        <f t="shared" si="136"/>
        <v>1</v>
      </c>
      <c r="U735">
        <f t="shared" si="137"/>
        <v>0</v>
      </c>
    </row>
    <row r="736" spans="1:21">
      <c r="A736" s="375">
        <v>729</v>
      </c>
      <c r="B736" s="68">
        <v>46</v>
      </c>
      <c r="C736">
        <v>9</v>
      </c>
      <c r="D736" s="81">
        <v>31914</v>
      </c>
      <c r="E736" s="2" t="s">
        <v>168</v>
      </c>
      <c r="F736" s="94" t="s">
        <v>0</v>
      </c>
      <c r="G736" s="2" t="s">
        <v>99</v>
      </c>
      <c r="H736" s="107">
        <v>0</v>
      </c>
      <c r="I736" s="2" t="s">
        <v>148</v>
      </c>
      <c r="K736" s="2" t="s">
        <v>83</v>
      </c>
      <c r="L736" t="s">
        <v>0</v>
      </c>
      <c r="M736" s="2" t="s">
        <v>102</v>
      </c>
      <c r="O736">
        <v>5</v>
      </c>
      <c r="P736" s="1" t="s">
        <v>1</v>
      </c>
      <c r="Q736">
        <v>7</v>
      </c>
      <c r="S736">
        <f t="shared" si="135"/>
        <v>0</v>
      </c>
      <c r="T736">
        <f t="shared" si="136"/>
        <v>0</v>
      </c>
      <c r="U736">
        <f t="shared" si="137"/>
        <v>1</v>
      </c>
    </row>
    <row r="737" spans="1:21">
      <c r="A737" s="375">
        <v>730</v>
      </c>
      <c r="B737" s="68">
        <v>46</v>
      </c>
      <c r="C737">
        <v>10</v>
      </c>
      <c r="D737" s="81">
        <v>31914</v>
      </c>
      <c r="E737" s="2" t="s">
        <v>168</v>
      </c>
      <c r="F737" s="94" t="s">
        <v>0</v>
      </c>
      <c r="G737" s="2" t="s">
        <v>99</v>
      </c>
      <c r="H737" s="107">
        <v>0</v>
      </c>
      <c r="I737" s="2" t="s">
        <v>148</v>
      </c>
      <c r="K737" s="2" t="s">
        <v>84</v>
      </c>
      <c r="L737" t="s">
        <v>0</v>
      </c>
      <c r="M737" s="2" t="s">
        <v>103</v>
      </c>
      <c r="O737">
        <v>2</v>
      </c>
      <c r="P737" s="1" t="s">
        <v>1</v>
      </c>
      <c r="Q737">
        <v>3</v>
      </c>
      <c r="S737">
        <f t="shared" si="135"/>
        <v>0</v>
      </c>
      <c r="T737">
        <f t="shared" si="136"/>
        <v>0</v>
      </c>
      <c r="U737">
        <f t="shared" si="137"/>
        <v>1</v>
      </c>
    </row>
    <row r="738" spans="1:21">
      <c r="A738" s="375">
        <v>731</v>
      </c>
      <c r="B738" s="68">
        <v>46</v>
      </c>
      <c r="C738">
        <v>11</v>
      </c>
      <c r="D738" s="81">
        <v>31914</v>
      </c>
      <c r="E738" s="2" t="s">
        <v>168</v>
      </c>
      <c r="F738" s="94" t="s">
        <v>0</v>
      </c>
      <c r="G738" s="2" t="s">
        <v>99</v>
      </c>
      <c r="H738" s="107"/>
      <c r="I738" s="2" t="s">
        <v>148</v>
      </c>
      <c r="K738" s="2" t="s">
        <v>82</v>
      </c>
      <c r="L738" t="s">
        <v>0</v>
      </c>
      <c r="M738" s="2" t="s">
        <v>100</v>
      </c>
      <c r="O738">
        <v>7</v>
      </c>
      <c r="P738" s="1" t="s">
        <v>1</v>
      </c>
      <c r="Q738">
        <v>2</v>
      </c>
      <c r="S738">
        <f t="shared" si="135"/>
        <v>1</v>
      </c>
      <c r="T738">
        <f t="shared" si="136"/>
        <v>0</v>
      </c>
      <c r="U738">
        <f t="shared" si="137"/>
        <v>0</v>
      </c>
    </row>
    <row r="739" spans="1:21">
      <c r="A739" s="375">
        <v>732</v>
      </c>
      <c r="B739" s="68">
        <v>46</v>
      </c>
      <c r="C739">
        <v>12</v>
      </c>
      <c r="D739" s="81">
        <v>31914</v>
      </c>
      <c r="E739" s="2" t="s">
        <v>168</v>
      </c>
      <c r="F739" s="94" t="s">
        <v>0</v>
      </c>
      <c r="G739" s="2" t="s">
        <v>99</v>
      </c>
      <c r="H739" s="107">
        <v>0</v>
      </c>
      <c r="I739" s="2" t="s">
        <v>148</v>
      </c>
      <c r="K739" s="2" t="s">
        <v>81</v>
      </c>
      <c r="L739" t="s">
        <v>0</v>
      </c>
      <c r="M739" s="2" t="s">
        <v>101</v>
      </c>
      <c r="O739">
        <v>3</v>
      </c>
      <c r="P739" s="1" t="s">
        <v>1</v>
      </c>
      <c r="Q739">
        <v>5</v>
      </c>
      <c r="S739">
        <f t="shared" si="135"/>
        <v>0</v>
      </c>
      <c r="T739">
        <f t="shared" si="136"/>
        <v>0</v>
      </c>
      <c r="U739">
        <f t="shared" si="137"/>
        <v>1</v>
      </c>
    </row>
    <row r="740" spans="1:21">
      <c r="A740" s="375">
        <v>733</v>
      </c>
      <c r="B740" s="68">
        <v>46</v>
      </c>
      <c r="C740">
        <v>13</v>
      </c>
      <c r="D740" s="81">
        <v>31914</v>
      </c>
      <c r="E740" s="2" t="s">
        <v>168</v>
      </c>
      <c r="F740" s="94" t="s">
        <v>0</v>
      </c>
      <c r="G740" s="2" t="s">
        <v>99</v>
      </c>
      <c r="H740" s="107"/>
      <c r="I740" s="2" t="s">
        <v>148</v>
      </c>
      <c r="K740" s="2" t="s">
        <v>81</v>
      </c>
      <c r="L740" t="s">
        <v>0</v>
      </c>
      <c r="M740" s="2" t="s">
        <v>102</v>
      </c>
      <c r="O740">
        <v>4</v>
      </c>
      <c r="P740" s="1" t="s">
        <v>1</v>
      </c>
      <c r="Q740">
        <v>4</v>
      </c>
      <c r="S740">
        <f t="shared" si="135"/>
        <v>0</v>
      </c>
      <c r="T740">
        <f t="shared" si="136"/>
        <v>1</v>
      </c>
      <c r="U740">
        <f t="shared" si="137"/>
        <v>0</v>
      </c>
    </row>
    <row r="741" spans="1:21">
      <c r="A741" s="375">
        <v>734</v>
      </c>
      <c r="B741" s="68">
        <v>46</v>
      </c>
      <c r="C741">
        <v>14</v>
      </c>
      <c r="D741" s="81">
        <v>31914</v>
      </c>
      <c r="E741" s="2" t="s">
        <v>168</v>
      </c>
      <c r="F741" s="94" t="s">
        <v>0</v>
      </c>
      <c r="G741" s="2" t="s">
        <v>99</v>
      </c>
      <c r="H741" s="107"/>
      <c r="I741" s="2" t="s">
        <v>148</v>
      </c>
      <c r="K741" s="2" t="s">
        <v>83</v>
      </c>
      <c r="L741" t="s">
        <v>0</v>
      </c>
      <c r="M741" s="2" t="s">
        <v>103</v>
      </c>
      <c r="O741">
        <v>6</v>
      </c>
      <c r="P741" s="1" t="s">
        <v>1</v>
      </c>
      <c r="Q741">
        <v>4</v>
      </c>
      <c r="S741">
        <f t="shared" si="135"/>
        <v>1</v>
      </c>
      <c r="T741">
        <f t="shared" si="136"/>
        <v>0</v>
      </c>
      <c r="U741">
        <f t="shared" si="137"/>
        <v>0</v>
      </c>
    </row>
    <row r="742" spans="1:21">
      <c r="A742" s="375">
        <v>735</v>
      </c>
      <c r="B742" s="68">
        <v>46</v>
      </c>
      <c r="C742">
        <v>15</v>
      </c>
      <c r="D742" s="81">
        <v>31914</v>
      </c>
      <c r="E742" s="2" t="s">
        <v>168</v>
      </c>
      <c r="F742" s="94" t="s">
        <v>0</v>
      </c>
      <c r="G742" s="2" t="s">
        <v>99</v>
      </c>
      <c r="H742" s="107"/>
      <c r="I742" s="2" t="s">
        <v>148</v>
      </c>
      <c r="K742" s="2" t="s">
        <v>84</v>
      </c>
      <c r="L742" t="s">
        <v>0</v>
      </c>
      <c r="M742" s="2" t="s">
        <v>100</v>
      </c>
      <c r="O742">
        <v>3</v>
      </c>
      <c r="P742" s="1" t="s">
        <v>1</v>
      </c>
      <c r="Q742">
        <v>3</v>
      </c>
      <c r="S742">
        <f t="shared" si="135"/>
        <v>0</v>
      </c>
      <c r="T742">
        <f t="shared" si="136"/>
        <v>1</v>
      </c>
      <c r="U742">
        <f t="shared" si="137"/>
        <v>0</v>
      </c>
    </row>
    <row r="743" spans="1:21">
      <c r="A743" s="375">
        <v>736</v>
      </c>
      <c r="B743" s="68">
        <v>46</v>
      </c>
      <c r="C743">
        <v>16</v>
      </c>
      <c r="D743" s="81">
        <v>31914</v>
      </c>
      <c r="E743" s="2" t="s">
        <v>168</v>
      </c>
      <c r="F743" s="94" t="s">
        <v>0</v>
      </c>
      <c r="G743" s="2" t="s">
        <v>99</v>
      </c>
      <c r="H743" s="107"/>
      <c r="I743" s="2" t="s">
        <v>148</v>
      </c>
      <c r="K743" s="2" t="s">
        <v>82</v>
      </c>
      <c r="L743" t="s">
        <v>0</v>
      </c>
      <c r="M743" s="2" t="s">
        <v>101</v>
      </c>
      <c r="O743">
        <v>8</v>
      </c>
      <c r="P743" s="1" t="s">
        <v>1</v>
      </c>
      <c r="Q743">
        <v>7</v>
      </c>
      <c r="S743">
        <f t="shared" si="135"/>
        <v>1</v>
      </c>
      <c r="T743">
        <f t="shared" si="136"/>
        <v>0</v>
      </c>
      <c r="U743">
        <f t="shared" si="137"/>
        <v>0</v>
      </c>
    </row>
    <row r="744" spans="1:21">
      <c r="A744" s="375">
        <v>737</v>
      </c>
      <c r="B744" s="68">
        <v>47</v>
      </c>
      <c r="C744">
        <v>1</v>
      </c>
      <c r="D744" s="81">
        <v>31914</v>
      </c>
      <c r="E744" s="2" t="s">
        <v>168</v>
      </c>
      <c r="F744" s="94" t="s">
        <v>0</v>
      </c>
      <c r="G744" s="2" t="s">
        <v>133</v>
      </c>
      <c r="H744" s="107">
        <v>0</v>
      </c>
      <c r="I744" s="2" t="s">
        <v>148</v>
      </c>
      <c r="K744" s="2" t="s">
        <v>81</v>
      </c>
      <c r="L744" t="s">
        <v>0</v>
      </c>
      <c r="M744" s="2" t="s">
        <v>134</v>
      </c>
      <c r="O744">
        <v>4</v>
      </c>
      <c r="P744" s="1" t="s">
        <v>1</v>
      </c>
      <c r="Q744">
        <v>5</v>
      </c>
      <c r="S744">
        <f t="shared" si="135"/>
        <v>0</v>
      </c>
      <c r="T744">
        <f t="shared" si="136"/>
        <v>0</v>
      </c>
      <c r="U744">
        <f t="shared" si="137"/>
        <v>1</v>
      </c>
    </row>
    <row r="745" spans="1:21">
      <c r="A745" s="375">
        <v>738</v>
      </c>
      <c r="B745" s="68">
        <v>47</v>
      </c>
      <c r="C745">
        <v>2</v>
      </c>
      <c r="D745" s="81">
        <v>31914</v>
      </c>
      <c r="E745" s="2" t="s">
        <v>168</v>
      </c>
      <c r="F745" s="94" t="s">
        <v>0</v>
      </c>
      <c r="G745" s="2" t="s">
        <v>133</v>
      </c>
      <c r="H745" s="107"/>
      <c r="I745" s="2" t="s">
        <v>148</v>
      </c>
      <c r="K745" s="2" t="s">
        <v>82</v>
      </c>
      <c r="L745" t="s">
        <v>0</v>
      </c>
      <c r="M745" s="2" t="s">
        <v>136</v>
      </c>
      <c r="O745">
        <v>7</v>
      </c>
      <c r="P745" s="1" t="s">
        <v>1</v>
      </c>
      <c r="Q745">
        <v>4</v>
      </c>
      <c r="S745">
        <f t="shared" ref="S745:S760" si="138">IF(O745&gt;Q745,1,0)</f>
        <v>1</v>
      </c>
      <c r="T745">
        <f t="shared" ref="T745:T760" si="139">IF(ISNUMBER(Q745),IF(O745=Q745,1,0),0)</f>
        <v>0</v>
      </c>
      <c r="U745">
        <f t="shared" ref="U745:U760" si="140">IF(O745&lt;Q745,1,0)</f>
        <v>0</v>
      </c>
    </row>
    <row r="746" spans="1:21">
      <c r="A746" s="375">
        <v>739</v>
      </c>
      <c r="B746" s="68">
        <v>47</v>
      </c>
      <c r="C746">
        <v>3</v>
      </c>
      <c r="D746" s="81">
        <v>31914</v>
      </c>
      <c r="E746" s="2" t="s">
        <v>168</v>
      </c>
      <c r="F746" s="94" t="s">
        <v>0</v>
      </c>
      <c r="G746" s="2" t="s">
        <v>133</v>
      </c>
      <c r="H746" s="107">
        <v>0</v>
      </c>
      <c r="I746" s="2" t="s">
        <v>148</v>
      </c>
      <c r="K746" s="2" t="s">
        <v>84</v>
      </c>
      <c r="L746" t="s">
        <v>0</v>
      </c>
      <c r="M746" s="2" t="s">
        <v>135</v>
      </c>
      <c r="O746">
        <v>2</v>
      </c>
      <c r="P746" s="1" t="s">
        <v>1</v>
      </c>
      <c r="Q746">
        <v>3</v>
      </c>
      <c r="S746">
        <f t="shared" si="138"/>
        <v>0</v>
      </c>
      <c r="T746">
        <f t="shared" si="139"/>
        <v>0</v>
      </c>
      <c r="U746">
        <f t="shared" si="140"/>
        <v>1</v>
      </c>
    </row>
    <row r="747" spans="1:21">
      <c r="A747" s="375">
        <v>740</v>
      </c>
      <c r="B747" s="68">
        <v>47</v>
      </c>
      <c r="C747">
        <v>4</v>
      </c>
      <c r="D747" s="81">
        <v>31914</v>
      </c>
      <c r="E747" s="2" t="s">
        <v>168</v>
      </c>
      <c r="F747" s="94" t="s">
        <v>0</v>
      </c>
      <c r="G747" s="2" t="s">
        <v>133</v>
      </c>
      <c r="H747" s="107">
        <v>0</v>
      </c>
      <c r="I747" s="2" t="s">
        <v>148</v>
      </c>
      <c r="K747" s="2" t="s">
        <v>83</v>
      </c>
      <c r="L747" t="s">
        <v>0</v>
      </c>
      <c r="M747" s="2" t="s">
        <v>137</v>
      </c>
      <c r="O747">
        <v>4</v>
      </c>
      <c r="P747" s="1" t="s">
        <v>1</v>
      </c>
      <c r="Q747">
        <v>6</v>
      </c>
      <c r="S747">
        <f t="shared" si="138"/>
        <v>0</v>
      </c>
      <c r="T747">
        <f t="shared" si="139"/>
        <v>0</v>
      </c>
      <c r="U747">
        <f t="shared" si="140"/>
        <v>1</v>
      </c>
    </row>
    <row r="748" spans="1:21">
      <c r="A748" s="375">
        <v>741</v>
      </c>
      <c r="B748" s="68">
        <v>47</v>
      </c>
      <c r="C748">
        <v>5</v>
      </c>
      <c r="D748" s="81">
        <v>31914</v>
      </c>
      <c r="E748" s="2" t="s">
        <v>168</v>
      </c>
      <c r="F748" s="94" t="s">
        <v>0</v>
      </c>
      <c r="G748" s="2" t="s">
        <v>133</v>
      </c>
      <c r="H748" s="107"/>
      <c r="I748" s="2" t="s">
        <v>148</v>
      </c>
      <c r="K748" s="2" t="s">
        <v>82</v>
      </c>
      <c r="L748" t="s">
        <v>0</v>
      </c>
      <c r="M748" s="2" t="s">
        <v>134</v>
      </c>
      <c r="O748">
        <v>7</v>
      </c>
      <c r="P748" s="1" t="s">
        <v>1</v>
      </c>
      <c r="Q748">
        <v>4</v>
      </c>
      <c r="S748">
        <f t="shared" si="138"/>
        <v>1</v>
      </c>
      <c r="T748">
        <f t="shared" si="139"/>
        <v>0</v>
      </c>
      <c r="U748">
        <f t="shared" si="140"/>
        <v>0</v>
      </c>
    </row>
    <row r="749" spans="1:21">
      <c r="A749" s="375">
        <v>742</v>
      </c>
      <c r="B749" s="68">
        <v>47</v>
      </c>
      <c r="C749">
        <v>6</v>
      </c>
      <c r="D749" s="81">
        <v>31914</v>
      </c>
      <c r="E749" s="2" t="s">
        <v>168</v>
      </c>
      <c r="F749" s="94" t="s">
        <v>0</v>
      </c>
      <c r="G749" s="2" t="s">
        <v>133</v>
      </c>
      <c r="H749" s="107"/>
      <c r="I749" s="2" t="s">
        <v>148</v>
      </c>
      <c r="K749" s="2" t="s">
        <v>84</v>
      </c>
      <c r="L749" t="s">
        <v>0</v>
      </c>
      <c r="M749" s="2" t="s">
        <v>136</v>
      </c>
      <c r="O749">
        <v>4</v>
      </c>
      <c r="P749" s="1" t="s">
        <v>1</v>
      </c>
      <c r="Q749">
        <v>3</v>
      </c>
      <c r="S749">
        <f t="shared" si="138"/>
        <v>1</v>
      </c>
      <c r="T749">
        <f t="shared" si="139"/>
        <v>0</v>
      </c>
      <c r="U749">
        <f t="shared" si="140"/>
        <v>0</v>
      </c>
    </row>
    <row r="750" spans="1:21">
      <c r="A750" s="375">
        <v>743</v>
      </c>
      <c r="B750" s="68">
        <v>47</v>
      </c>
      <c r="C750">
        <v>7</v>
      </c>
      <c r="D750" s="81">
        <v>31914</v>
      </c>
      <c r="E750" s="2" t="s">
        <v>168</v>
      </c>
      <c r="F750" s="94" t="s">
        <v>0</v>
      </c>
      <c r="G750" s="2" t="s">
        <v>133</v>
      </c>
      <c r="H750" s="107"/>
      <c r="I750" s="2" t="s">
        <v>148</v>
      </c>
      <c r="K750" s="2" t="s">
        <v>83</v>
      </c>
      <c r="L750" t="s">
        <v>0</v>
      </c>
      <c r="M750" s="2" t="s">
        <v>135</v>
      </c>
      <c r="O750">
        <v>4</v>
      </c>
      <c r="P750" s="1" t="s">
        <v>1</v>
      </c>
      <c r="Q750">
        <v>3</v>
      </c>
      <c r="S750">
        <f t="shared" si="138"/>
        <v>1</v>
      </c>
      <c r="T750">
        <f t="shared" si="139"/>
        <v>0</v>
      </c>
      <c r="U750">
        <f t="shared" si="140"/>
        <v>0</v>
      </c>
    </row>
    <row r="751" spans="1:21">
      <c r="A751" s="375">
        <v>744</v>
      </c>
      <c r="B751" s="68">
        <v>47</v>
      </c>
      <c r="C751">
        <v>8</v>
      </c>
      <c r="D751" s="81">
        <v>31914</v>
      </c>
      <c r="E751" s="2" t="s">
        <v>168</v>
      </c>
      <c r="F751" s="94" t="s">
        <v>0</v>
      </c>
      <c r="G751" s="2" t="s">
        <v>133</v>
      </c>
      <c r="H751" s="107"/>
      <c r="I751" s="2" t="s">
        <v>148</v>
      </c>
      <c r="K751" s="2" t="s">
        <v>81</v>
      </c>
      <c r="L751" t="s">
        <v>0</v>
      </c>
      <c r="M751" s="2" t="s">
        <v>137</v>
      </c>
      <c r="O751">
        <v>4</v>
      </c>
      <c r="P751" s="1" t="s">
        <v>1</v>
      </c>
      <c r="Q751">
        <v>3</v>
      </c>
      <c r="S751">
        <f t="shared" si="138"/>
        <v>1</v>
      </c>
      <c r="T751">
        <f t="shared" si="139"/>
        <v>0</v>
      </c>
      <c r="U751">
        <f t="shared" si="140"/>
        <v>0</v>
      </c>
    </row>
    <row r="752" spans="1:21">
      <c r="A752" s="375">
        <v>745</v>
      </c>
      <c r="B752" s="68">
        <v>47</v>
      </c>
      <c r="C752">
        <v>9</v>
      </c>
      <c r="D752" s="81">
        <v>31914</v>
      </c>
      <c r="E752" s="2" t="s">
        <v>168</v>
      </c>
      <c r="F752" s="94" t="s">
        <v>0</v>
      </c>
      <c r="G752" s="2" t="s">
        <v>133</v>
      </c>
      <c r="H752" s="107"/>
      <c r="I752" s="2" t="s">
        <v>148</v>
      </c>
      <c r="K752" s="2" t="s">
        <v>83</v>
      </c>
      <c r="L752" t="s">
        <v>0</v>
      </c>
      <c r="M752" s="2" t="s">
        <v>136</v>
      </c>
      <c r="O752">
        <v>4</v>
      </c>
      <c r="P752" s="1" t="s">
        <v>1</v>
      </c>
      <c r="Q752">
        <v>3</v>
      </c>
      <c r="S752">
        <f t="shared" si="138"/>
        <v>1</v>
      </c>
      <c r="T752">
        <f t="shared" si="139"/>
        <v>0</v>
      </c>
      <c r="U752">
        <f t="shared" si="140"/>
        <v>0</v>
      </c>
    </row>
    <row r="753" spans="1:21">
      <c r="A753" s="375">
        <v>746</v>
      </c>
      <c r="B753" s="68">
        <v>47</v>
      </c>
      <c r="C753">
        <v>10</v>
      </c>
      <c r="D753" s="81">
        <v>31914</v>
      </c>
      <c r="E753" s="2" t="s">
        <v>168</v>
      </c>
      <c r="F753" s="94" t="s">
        <v>0</v>
      </c>
      <c r="G753" s="2" t="s">
        <v>133</v>
      </c>
      <c r="H753" s="107">
        <v>0</v>
      </c>
      <c r="I753" s="2" t="s">
        <v>148</v>
      </c>
      <c r="K753" s="2" t="s">
        <v>84</v>
      </c>
      <c r="L753" t="s">
        <v>0</v>
      </c>
      <c r="M753" s="2" t="s">
        <v>134</v>
      </c>
      <c r="O753">
        <v>4</v>
      </c>
      <c r="P753" s="1" t="s">
        <v>1</v>
      </c>
      <c r="Q753">
        <v>7</v>
      </c>
      <c r="S753">
        <f t="shared" si="138"/>
        <v>0</v>
      </c>
      <c r="T753">
        <f t="shared" si="139"/>
        <v>0</v>
      </c>
      <c r="U753">
        <f t="shared" si="140"/>
        <v>1</v>
      </c>
    </row>
    <row r="754" spans="1:21">
      <c r="A754" s="375">
        <v>747</v>
      </c>
      <c r="B754" s="68">
        <v>47</v>
      </c>
      <c r="C754">
        <v>11</v>
      </c>
      <c r="D754" s="81">
        <v>31914</v>
      </c>
      <c r="E754" s="2" t="s">
        <v>168</v>
      </c>
      <c r="F754" s="94" t="s">
        <v>0</v>
      </c>
      <c r="G754" s="2" t="s">
        <v>133</v>
      </c>
      <c r="H754" s="107"/>
      <c r="I754" s="2" t="s">
        <v>148</v>
      </c>
      <c r="K754" s="2" t="s">
        <v>82</v>
      </c>
      <c r="L754" t="s">
        <v>0</v>
      </c>
      <c r="M754" s="2" t="s">
        <v>137</v>
      </c>
      <c r="O754">
        <v>11</v>
      </c>
      <c r="P754" s="1" t="s">
        <v>1</v>
      </c>
      <c r="Q754">
        <v>3</v>
      </c>
      <c r="S754">
        <f t="shared" si="138"/>
        <v>1</v>
      </c>
      <c r="T754">
        <f t="shared" si="139"/>
        <v>0</v>
      </c>
      <c r="U754">
        <f t="shared" si="140"/>
        <v>0</v>
      </c>
    </row>
    <row r="755" spans="1:21">
      <c r="A755" s="375">
        <v>748</v>
      </c>
      <c r="B755" s="68">
        <v>47</v>
      </c>
      <c r="C755">
        <v>12</v>
      </c>
      <c r="D755" s="81">
        <v>31914</v>
      </c>
      <c r="E755" s="2" t="s">
        <v>168</v>
      </c>
      <c r="F755" s="94" t="s">
        <v>0</v>
      </c>
      <c r="G755" s="2" t="s">
        <v>133</v>
      </c>
      <c r="H755" s="107">
        <v>0</v>
      </c>
      <c r="I755" s="2" t="s">
        <v>148</v>
      </c>
      <c r="K755" s="2" t="s">
        <v>81</v>
      </c>
      <c r="L755" t="s">
        <v>0</v>
      </c>
      <c r="M755" s="2" t="s">
        <v>135</v>
      </c>
      <c r="O755">
        <v>3</v>
      </c>
      <c r="P755" s="1" t="s">
        <v>1</v>
      </c>
      <c r="Q755">
        <v>6</v>
      </c>
      <c r="S755">
        <f t="shared" si="138"/>
        <v>0</v>
      </c>
      <c r="T755">
        <f t="shared" si="139"/>
        <v>0</v>
      </c>
      <c r="U755">
        <f t="shared" si="140"/>
        <v>1</v>
      </c>
    </row>
    <row r="756" spans="1:21">
      <c r="A756" s="375">
        <v>749</v>
      </c>
      <c r="B756" s="68">
        <v>47</v>
      </c>
      <c r="C756">
        <v>13</v>
      </c>
      <c r="D756" s="81">
        <v>31914</v>
      </c>
      <c r="E756" s="2" t="s">
        <v>168</v>
      </c>
      <c r="F756" s="94" t="s">
        <v>0</v>
      </c>
      <c r="G756" s="2" t="s">
        <v>133</v>
      </c>
      <c r="H756" s="107"/>
      <c r="I756" s="2" t="s">
        <v>148</v>
      </c>
      <c r="K756" s="2" t="s">
        <v>81</v>
      </c>
      <c r="L756" t="s">
        <v>0</v>
      </c>
      <c r="M756" s="2" t="s">
        <v>136</v>
      </c>
      <c r="O756">
        <v>7</v>
      </c>
      <c r="P756" s="1" t="s">
        <v>1</v>
      </c>
      <c r="Q756">
        <v>3</v>
      </c>
      <c r="S756">
        <f t="shared" si="138"/>
        <v>1</v>
      </c>
      <c r="T756">
        <f t="shared" si="139"/>
        <v>0</v>
      </c>
      <c r="U756">
        <f t="shared" si="140"/>
        <v>0</v>
      </c>
    </row>
    <row r="757" spans="1:21">
      <c r="A757" s="375">
        <v>750</v>
      </c>
      <c r="B757" s="68">
        <v>47</v>
      </c>
      <c r="C757">
        <v>14</v>
      </c>
      <c r="D757" s="81">
        <v>31914</v>
      </c>
      <c r="E757" s="2" t="s">
        <v>168</v>
      </c>
      <c r="F757" s="94" t="s">
        <v>0</v>
      </c>
      <c r="G757" s="2" t="s">
        <v>133</v>
      </c>
      <c r="H757" s="107"/>
      <c r="I757" s="2" t="s">
        <v>148</v>
      </c>
      <c r="K757" s="2" t="s">
        <v>83</v>
      </c>
      <c r="L757" t="s">
        <v>0</v>
      </c>
      <c r="M757" s="2" t="s">
        <v>134</v>
      </c>
      <c r="O757">
        <v>2</v>
      </c>
      <c r="P757" s="1" t="s">
        <v>1</v>
      </c>
      <c r="Q757">
        <v>2</v>
      </c>
      <c r="S757">
        <f t="shared" si="138"/>
        <v>0</v>
      </c>
      <c r="T757">
        <f t="shared" si="139"/>
        <v>1</v>
      </c>
      <c r="U757">
        <f t="shared" si="140"/>
        <v>0</v>
      </c>
    </row>
    <row r="758" spans="1:21">
      <c r="A758" s="375">
        <v>751</v>
      </c>
      <c r="B758" s="68">
        <v>47</v>
      </c>
      <c r="C758">
        <v>15</v>
      </c>
      <c r="D758" s="81">
        <v>31914</v>
      </c>
      <c r="E758" s="2" t="s">
        <v>168</v>
      </c>
      <c r="F758" s="94" t="s">
        <v>0</v>
      </c>
      <c r="G758" s="2" t="s">
        <v>133</v>
      </c>
      <c r="H758" s="107"/>
      <c r="I758" s="2" t="s">
        <v>148</v>
      </c>
      <c r="K758" s="2" t="s">
        <v>84</v>
      </c>
      <c r="L758" t="s">
        <v>0</v>
      </c>
      <c r="M758" s="2" t="s">
        <v>137</v>
      </c>
      <c r="O758">
        <v>6</v>
      </c>
      <c r="P758" s="1" t="s">
        <v>1</v>
      </c>
      <c r="Q758">
        <v>2</v>
      </c>
      <c r="S758">
        <f t="shared" si="138"/>
        <v>1</v>
      </c>
      <c r="T758">
        <f t="shared" si="139"/>
        <v>0</v>
      </c>
      <c r="U758">
        <f t="shared" si="140"/>
        <v>0</v>
      </c>
    </row>
    <row r="759" spans="1:21">
      <c r="A759" s="375">
        <v>752</v>
      </c>
      <c r="B759" s="68">
        <v>47</v>
      </c>
      <c r="C759">
        <v>16</v>
      </c>
      <c r="D759" s="81">
        <v>31914</v>
      </c>
      <c r="E759" s="2" t="s">
        <v>168</v>
      </c>
      <c r="F759" s="94" t="s">
        <v>0</v>
      </c>
      <c r="G759" s="2" t="s">
        <v>133</v>
      </c>
      <c r="H759" s="107"/>
      <c r="I759" s="2" t="s">
        <v>148</v>
      </c>
      <c r="K759" s="2" t="s">
        <v>82</v>
      </c>
      <c r="L759" t="s">
        <v>0</v>
      </c>
      <c r="M759" s="2" t="s">
        <v>135</v>
      </c>
      <c r="O759">
        <v>7</v>
      </c>
      <c r="P759" s="1" t="s">
        <v>1</v>
      </c>
      <c r="Q759">
        <v>3</v>
      </c>
      <c r="S759">
        <f t="shared" si="138"/>
        <v>1</v>
      </c>
      <c r="T759">
        <f t="shared" si="139"/>
        <v>0</v>
      </c>
      <c r="U759">
        <f t="shared" si="140"/>
        <v>0</v>
      </c>
    </row>
    <row r="760" spans="1:21">
      <c r="A760" s="375">
        <v>753</v>
      </c>
      <c r="B760" s="68">
        <v>48</v>
      </c>
      <c r="C760">
        <v>1</v>
      </c>
      <c r="D760" s="81">
        <v>31925</v>
      </c>
      <c r="E760" s="2" t="s">
        <v>93</v>
      </c>
      <c r="F760" s="94" t="s">
        <v>0</v>
      </c>
      <c r="G760" s="2" t="s">
        <v>86</v>
      </c>
      <c r="H760" s="107"/>
      <c r="I760" s="2" t="s">
        <v>148</v>
      </c>
      <c r="K760" s="2" t="s">
        <v>94</v>
      </c>
      <c r="L760" t="s">
        <v>0</v>
      </c>
      <c r="M760" s="2" t="s">
        <v>87</v>
      </c>
      <c r="O760">
        <v>6</v>
      </c>
      <c r="P760" s="1" t="s">
        <v>1</v>
      </c>
      <c r="Q760">
        <v>4</v>
      </c>
      <c r="S760">
        <f t="shared" si="138"/>
        <v>1</v>
      </c>
      <c r="T760">
        <f t="shared" si="139"/>
        <v>0</v>
      </c>
      <c r="U760">
        <f t="shared" si="140"/>
        <v>0</v>
      </c>
    </row>
    <row r="761" spans="1:21">
      <c r="A761" s="375">
        <v>754</v>
      </c>
      <c r="B761" s="68">
        <v>48</v>
      </c>
      <c r="C761">
        <v>2</v>
      </c>
      <c r="D761" s="81">
        <v>31925</v>
      </c>
      <c r="E761" s="2" t="s">
        <v>93</v>
      </c>
      <c r="F761" s="94" t="s">
        <v>0</v>
      </c>
      <c r="G761" s="2" t="s">
        <v>86</v>
      </c>
      <c r="H761" s="107"/>
      <c r="I761" s="2" t="s">
        <v>148</v>
      </c>
      <c r="K761" s="2" t="s">
        <v>95</v>
      </c>
      <c r="L761" t="s">
        <v>0</v>
      </c>
      <c r="M761" s="2" t="s">
        <v>89</v>
      </c>
      <c r="O761">
        <v>5</v>
      </c>
      <c r="P761" s="1" t="s">
        <v>1</v>
      </c>
      <c r="Q761">
        <v>5</v>
      </c>
      <c r="S761">
        <f t="shared" ref="S761:S776" si="141">IF(O761&gt;Q761,1,0)</f>
        <v>0</v>
      </c>
      <c r="T761">
        <f t="shared" ref="T761:T776" si="142">IF(ISNUMBER(Q761),IF(O761=Q761,1,0),0)</f>
        <v>1</v>
      </c>
      <c r="U761">
        <f t="shared" ref="U761:U776" si="143">IF(O761&lt;Q761,1,0)</f>
        <v>0</v>
      </c>
    </row>
    <row r="762" spans="1:21">
      <c r="A762" s="375">
        <v>755</v>
      </c>
      <c r="B762" s="68">
        <v>48</v>
      </c>
      <c r="C762">
        <v>3</v>
      </c>
      <c r="D762" s="81">
        <v>31925</v>
      </c>
      <c r="E762" s="2" t="s">
        <v>93</v>
      </c>
      <c r="F762" s="94" t="s">
        <v>0</v>
      </c>
      <c r="G762" s="2" t="s">
        <v>86</v>
      </c>
      <c r="H762" s="107"/>
      <c r="I762" s="2" t="s">
        <v>148</v>
      </c>
      <c r="K762" s="2" t="s">
        <v>92</v>
      </c>
      <c r="L762" t="s">
        <v>0</v>
      </c>
      <c r="M762" s="2" t="s">
        <v>90</v>
      </c>
      <c r="O762">
        <v>6</v>
      </c>
      <c r="P762" s="1" t="s">
        <v>1</v>
      </c>
      <c r="Q762">
        <v>1</v>
      </c>
      <c r="S762">
        <f t="shared" si="141"/>
        <v>1</v>
      </c>
      <c r="T762">
        <f t="shared" si="142"/>
        <v>0</v>
      </c>
      <c r="U762">
        <f t="shared" si="143"/>
        <v>0</v>
      </c>
    </row>
    <row r="763" spans="1:21">
      <c r="A763" s="375">
        <v>756</v>
      </c>
      <c r="B763" s="68">
        <v>48</v>
      </c>
      <c r="C763">
        <v>4</v>
      </c>
      <c r="D763" s="81">
        <v>31925</v>
      </c>
      <c r="E763" s="2" t="s">
        <v>93</v>
      </c>
      <c r="F763" s="94" t="s">
        <v>0</v>
      </c>
      <c r="G763" s="2" t="s">
        <v>86</v>
      </c>
      <c r="H763" s="107"/>
      <c r="I763" s="2" t="s">
        <v>148</v>
      </c>
      <c r="K763" s="2" t="s">
        <v>96</v>
      </c>
      <c r="L763" t="s">
        <v>0</v>
      </c>
      <c r="M763" s="2" t="s">
        <v>98</v>
      </c>
      <c r="O763">
        <v>2</v>
      </c>
      <c r="P763" s="1" t="s">
        <v>1</v>
      </c>
      <c r="Q763">
        <v>2</v>
      </c>
      <c r="S763">
        <f t="shared" si="141"/>
        <v>0</v>
      </c>
      <c r="T763">
        <f t="shared" si="142"/>
        <v>1</v>
      </c>
      <c r="U763">
        <f t="shared" si="143"/>
        <v>0</v>
      </c>
    </row>
    <row r="764" spans="1:21">
      <c r="A764" s="375">
        <v>757</v>
      </c>
      <c r="B764" s="68">
        <v>48</v>
      </c>
      <c r="C764">
        <v>5</v>
      </c>
      <c r="D764" s="81">
        <v>31925</v>
      </c>
      <c r="E764" s="2" t="s">
        <v>93</v>
      </c>
      <c r="F764" s="94" t="s">
        <v>0</v>
      </c>
      <c r="G764" s="2" t="s">
        <v>86</v>
      </c>
      <c r="H764" s="107">
        <v>0</v>
      </c>
      <c r="I764" s="2" t="s">
        <v>148</v>
      </c>
      <c r="K764" s="2" t="s">
        <v>95</v>
      </c>
      <c r="L764" t="s">
        <v>0</v>
      </c>
      <c r="M764" s="2" t="s">
        <v>87</v>
      </c>
      <c r="O764">
        <v>1</v>
      </c>
      <c r="P764" s="1" t="s">
        <v>1</v>
      </c>
      <c r="Q764">
        <v>2</v>
      </c>
      <c r="S764">
        <f t="shared" si="141"/>
        <v>0</v>
      </c>
      <c r="T764">
        <f t="shared" si="142"/>
        <v>0</v>
      </c>
      <c r="U764">
        <f t="shared" si="143"/>
        <v>1</v>
      </c>
    </row>
    <row r="765" spans="1:21">
      <c r="A765" s="375">
        <v>758</v>
      </c>
      <c r="B765" s="68">
        <v>48</v>
      </c>
      <c r="C765">
        <v>6</v>
      </c>
      <c r="D765" s="81">
        <v>31925</v>
      </c>
      <c r="E765" s="2" t="s">
        <v>93</v>
      </c>
      <c r="F765" s="94" t="s">
        <v>0</v>
      </c>
      <c r="G765" s="2" t="s">
        <v>86</v>
      </c>
      <c r="H765" s="107">
        <v>0</v>
      </c>
      <c r="I765" s="2" t="s">
        <v>148</v>
      </c>
      <c r="K765" s="2" t="s">
        <v>92</v>
      </c>
      <c r="L765" t="s">
        <v>0</v>
      </c>
      <c r="M765" s="2" t="s">
        <v>89</v>
      </c>
      <c r="O765">
        <v>3</v>
      </c>
      <c r="P765" s="1" t="s">
        <v>1</v>
      </c>
      <c r="Q765">
        <v>4</v>
      </c>
      <c r="S765">
        <f t="shared" si="141"/>
        <v>0</v>
      </c>
      <c r="T765">
        <f t="shared" si="142"/>
        <v>0</v>
      </c>
      <c r="U765">
        <f t="shared" si="143"/>
        <v>1</v>
      </c>
    </row>
    <row r="766" spans="1:21">
      <c r="A766" s="375">
        <v>759</v>
      </c>
      <c r="B766" s="68">
        <v>48</v>
      </c>
      <c r="C766">
        <v>7</v>
      </c>
      <c r="D766" s="81">
        <v>31925</v>
      </c>
      <c r="E766" s="2" t="s">
        <v>93</v>
      </c>
      <c r="F766" s="94" t="s">
        <v>0</v>
      </c>
      <c r="G766" s="2" t="s">
        <v>86</v>
      </c>
      <c r="H766" s="107"/>
      <c r="I766" s="2" t="s">
        <v>148</v>
      </c>
      <c r="K766" s="2" t="s">
        <v>96</v>
      </c>
      <c r="L766" t="s">
        <v>0</v>
      </c>
      <c r="M766" s="2" t="s">
        <v>90</v>
      </c>
      <c r="O766">
        <v>8</v>
      </c>
      <c r="P766" s="1" t="s">
        <v>1</v>
      </c>
      <c r="Q766">
        <v>3</v>
      </c>
      <c r="S766">
        <f t="shared" si="141"/>
        <v>1</v>
      </c>
      <c r="T766">
        <f t="shared" si="142"/>
        <v>0</v>
      </c>
      <c r="U766">
        <f t="shared" si="143"/>
        <v>0</v>
      </c>
    </row>
    <row r="767" spans="1:21">
      <c r="A767" s="375">
        <v>760</v>
      </c>
      <c r="B767" s="68">
        <v>48</v>
      </c>
      <c r="C767">
        <v>8</v>
      </c>
      <c r="D767" s="81">
        <v>31925</v>
      </c>
      <c r="E767" s="2" t="s">
        <v>93</v>
      </c>
      <c r="F767" s="94" t="s">
        <v>0</v>
      </c>
      <c r="G767" s="2" t="s">
        <v>86</v>
      </c>
      <c r="H767" s="107"/>
      <c r="I767" s="2" t="s">
        <v>148</v>
      </c>
      <c r="K767" s="2" t="s">
        <v>94</v>
      </c>
      <c r="L767" t="s">
        <v>0</v>
      </c>
      <c r="M767" s="2" t="s">
        <v>98</v>
      </c>
      <c r="O767">
        <v>3</v>
      </c>
      <c r="P767" s="1" t="s">
        <v>1</v>
      </c>
      <c r="Q767">
        <v>1</v>
      </c>
      <c r="S767">
        <f t="shared" si="141"/>
        <v>1</v>
      </c>
      <c r="T767">
        <f t="shared" si="142"/>
        <v>0</v>
      </c>
      <c r="U767">
        <f t="shared" si="143"/>
        <v>0</v>
      </c>
    </row>
    <row r="768" spans="1:21">
      <c r="A768" s="375">
        <v>761</v>
      </c>
      <c r="B768" s="68">
        <v>48</v>
      </c>
      <c r="C768">
        <v>9</v>
      </c>
      <c r="D768" s="81">
        <v>31925</v>
      </c>
      <c r="E768" s="2" t="s">
        <v>93</v>
      </c>
      <c r="F768" s="94" t="s">
        <v>0</v>
      </c>
      <c r="G768" s="2" t="s">
        <v>86</v>
      </c>
      <c r="H768" s="107"/>
      <c r="I768" s="2" t="s">
        <v>148</v>
      </c>
      <c r="K768" s="2" t="s">
        <v>96</v>
      </c>
      <c r="L768" t="s">
        <v>0</v>
      </c>
      <c r="M768" s="2" t="s">
        <v>89</v>
      </c>
      <c r="O768">
        <v>4</v>
      </c>
      <c r="P768" s="1" t="s">
        <v>1</v>
      </c>
      <c r="Q768">
        <v>4</v>
      </c>
      <c r="S768">
        <f t="shared" si="141"/>
        <v>0</v>
      </c>
      <c r="T768">
        <f t="shared" si="142"/>
        <v>1</v>
      </c>
      <c r="U768">
        <f t="shared" si="143"/>
        <v>0</v>
      </c>
    </row>
    <row r="769" spans="1:21">
      <c r="A769" s="375">
        <v>762</v>
      </c>
      <c r="B769" s="68">
        <v>48</v>
      </c>
      <c r="C769">
        <v>10</v>
      </c>
      <c r="D769" s="81">
        <v>31925</v>
      </c>
      <c r="E769" s="2" t="s">
        <v>93</v>
      </c>
      <c r="F769" s="94" t="s">
        <v>0</v>
      </c>
      <c r="G769" s="2" t="s">
        <v>86</v>
      </c>
      <c r="H769" s="107"/>
      <c r="I769" s="2" t="s">
        <v>148</v>
      </c>
      <c r="K769" s="2" t="s">
        <v>92</v>
      </c>
      <c r="L769" t="s">
        <v>0</v>
      </c>
      <c r="M769" s="2" t="s">
        <v>87</v>
      </c>
      <c r="O769">
        <v>3</v>
      </c>
      <c r="P769" s="1" t="s">
        <v>1</v>
      </c>
      <c r="Q769">
        <v>2</v>
      </c>
      <c r="S769">
        <f t="shared" si="141"/>
        <v>1</v>
      </c>
      <c r="T769">
        <f t="shared" si="142"/>
        <v>0</v>
      </c>
      <c r="U769">
        <f t="shared" si="143"/>
        <v>0</v>
      </c>
    </row>
    <row r="770" spans="1:21">
      <c r="A770" s="375">
        <v>763</v>
      </c>
      <c r="B770" s="68">
        <v>48</v>
      </c>
      <c r="C770">
        <v>11</v>
      </c>
      <c r="D770" s="81">
        <v>31925</v>
      </c>
      <c r="E770" s="2" t="s">
        <v>93</v>
      </c>
      <c r="F770" s="94" t="s">
        <v>0</v>
      </c>
      <c r="G770" s="2" t="s">
        <v>86</v>
      </c>
      <c r="H770" s="107"/>
      <c r="I770" s="2" t="s">
        <v>148</v>
      </c>
      <c r="K770" s="2" t="s">
        <v>95</v>
      </c>
      <c r="L770" t="s">
        <v>0</v>
      </c>
      <c r="M770" s="2" t="s">
        <v>98</v>
      </c>
      <c r="O770">
        <v>3</v>
      </c>
      <c r="P770" s="1" t="s">
        <v>1</v>
      </c>
      <c r="Q770">
        <v>3</v>
      </c>
      <c r="S770">
        <f t="shared" si="141"/>
        <v>0</v>
      </c>
      <c r="T770">
        <f t="shared" si="142"/>
        <v>1</v>
      </c>
      <c r="U770">
        <f t="shared" si="143"/>
        <v>0</v>
      </c>
    </row>
    <row r="771" spans="1:21">
      <c r="A771" s="375">
        <v>764</v>
      </c>
      <c r="B771" s="68">
        <v>48</v>
      </c>
      <c r="C771">
        <v>12</v>
      </c>
      <c r="D771" s="81">
        <v>31925</v>
      </c>
      <c r="E771" s="2" t="s">
        <v>93</v>
      </c>
      <c r="F771" s="94" t="s">
        <v>0</v>
      </c>
      <c r="G771" s="2" t="s">
        <v>86</v>
      </c>
      <c r="H771" s="107">
        <v>0</v>
      </c>
      <c r="I771" s="2" t="s">
        <v>148</v>
      </c>
      <c r="K771" s="2" t="s">
        <v>94</v>
      </c>
      <c r="L771" t="s">
        <v>0</v>
      </c>
      <c r="M771" s="2" t="s">
        <v>90</v>
      </c>
      <c r="O771">
        <v>2</v>
      </c>
      <c r="P771" s="1" t="s">
        <v>1</v>
      </c>
      <c r="Q771">
        <v>6</v>
      </c>
      <c r="S771">
        <f t="shared" si="141"/>
        <v>0</v>
      </c>
      <c r="T771">
        <f t="shared" si="142"/>
        <v>0</v>
      </c>
      <c r="U771">
        <f t="shared" si="143"/>
        <v>1</v>
      </c>
    </row>
    <row r="772" spans="1:21">
      <c r="A772" s="375">
        <v>765</v>
      </c>
      <c r="B772" s="68">
        <v>48</v>
      </c>
      <c r="C772">
        <v>13</v>
      </c>
      <c r="D772" s="81">
        <v>31925</v>
      </c>
      <c r="E772" s="2" t="s">
        <v>93</v>
      </c>
      <c r="F772" s="94" t="s">
        <v>0</v>
      </c>
      <c r="G772" s="2" t="s">
        <v>86</v>
      </c>
      <c r="H772" s="107"/>
      <c r="I772" s="2" t="s">
        <v>148</v>
      </c>
      <c r="K772" s="2" t="s">
        <v>94</v>
      </c>
      <c r="L772" t="s">
        <v>0</v>
      </c>
      <c r="M772" s="2" t="s">
        <v>89</v>
      </c>
      <c r="O772">
        <v>5</v>
      </c>
      <c r="P772" s="1" t="s">
        <v>1</v>
      </c>
      <c r="Q772">
        <v>5</v>
      </c>
      <c r="S772">
        <f t="shared" si="141"/>
        <v>0</v>
      </c>
      <c r="T772">
        <f t="shared" si="142"/>
        <v>1</v>
      </c>
      <c r="U772">
        <f t="shared" si="143"/>
        <v>0</v>
      </c>
    </row>
    <row r="773" spans="1:21">
      <c r="A773" s="375">
        <v>766</v>
      </c>
      <c r="B773" s="68">
        <v>48</v>
      </c>
      <c r="C773">
        <v>14</v>
      </c>
      <c r="D773" s="81">
        <v>31925</v>
      </c>
      <c r="E773" s="2" t="s">
        <v>93</v>
      </c>
      <c r="F773" s="94" t="s">
        <v>0</v>
      </c>
      <c r="G773" s="2" t="s">
        <v>86</v>
      </c>
      <c r="H773" s="107"/>
      <c r="I773" s="2" t="s">
        <v>148</v>
      </c>
      <c r="K773" s="2" t="s">
        <v>96</v>
      </c>
      <c r="L773" t="s">
        <v>0</v>
      </c>
      <c r="M773" s="2" t="s">
        <v>87</v>
      </c>
      <c r="O773">
        <v>2</v>
      </c>
      <c r="P773" s="1" t="s">
        <v>1</v>
      </c>
      <c r="Q773">
        <v>2</v>
      </c>
      <c r="S773">
        <f t="shared" si="141"/>
        <v>0</v>
      </c>
      <c r="T773">
        <f t="shared" si="142"/>
        <v>1</v>
      </c>
      <c r="U773">
        <f t="shared" si="143"/>
        <v>0</v>
      </c>
    </row>
    <row r="774" spans="1:21">
      <c r="A774" s="375">
        <v>767</v>
      </c>
      <c r="B774" s="68">
        <v>48</v>
      </c>
      <c r="C774">
        <v>15</v>
      </c>
      <c r="D774" s="81">
        <v>31925</v>
      </c>
      <c r="E774" s="2" t="s">
        <v>93</v>
      </c>
      <c r="F774" s="94" t="s">
        <v>0</v>
      </c>
      <c r="G774" s="2" t="s">
        <v>86</v>
      </c>
      <c r="H774" s="107"/>
      <c r="I774" s="2" t="s">
        <v>148</v>
      </c>
      <c r="K774" s="2" t="s">
        <v>92</v>
      </c>
      <c r="L774" t="s">
        <v>0</v>
      </c>
      <c r="M774" s="2" t="s">
        <v>98</v>
      </c>
      <c r="O774">
        <v>5</v>
      </c>
      <c r="P774" s="1" t="s">
        <v>1</v>
      </c>
      <c r="Q774">
        <v>3</v>
      </c>
      <c r="S774">
        <f t="shared" si="141"/>
        <v>1</v>
      </c>
      <c r="T774">
        <f t="shared" si="142"/>
        <v>0</v>
      </c>
      <c r="U774">
        <f t="shared" si="143"/>
        <v>0</v>
      </c>
    </row>
    <row r="775" spans="1:21">
      <c r="A775" s="375">
        <v>768</v>
      </c>
      <c r="B775" s="68">
        <v>48</v>
      </c>
      <c r="C775">
        <v>16</v>
      </c>
      <c r="D775" s="81">
        <v>31925</v>
      </c>
      <c r="E775" s="2" t="s">
        <v>93</v>
      </c>
      <c r="F775" s="94" t="s">
        <v>0</v>
      </c>
      <c r="G775" s="2" t="s">
        <v>86</v>
      </c>
      <c r="H775" s="107">
        <v>0</v>
      </c>
      <c r="I775" s="2" t="s">
        <v>148</v>
      </c>
      <c r="K775" s="2" t="s">
        <v>95</v>
      </c>
      <c r="L775" t="s">
        <v>0</v>
      </c>
      <c r="M775" s="2" t="s">
        <v>90</v>
      </c>
      <c r="O775">
        <v>2</v>
      </c>
      <c r="P775" s="1" t="s">
        <v>1</v>
      </c>
      <c r="Q775">
        <v>6</v>
      </c>
      <c r="S775">
        <f t="shared" si="141"/>
        <v>0</v>
      </c>
      <c r="T775">
        <f t="shared" si="142"/>
        <v>0</v>
      </c>
      <c r="U775">
        <f t="shared" si="143"/>
        <v>1</v>
      </c>
    </row>
    <row r="776" spans="1:21">
      <c r="A776" s="375">
        <v>769</v>
      </c>
      <c r="B776" s="68">
        <v>49</v>
      </c>
      <c r="C776">
        <v>1</v>
      </c>
      <c r="D776" s="81">
        <v>31925</v>
      </c>
      <c r="E776" s="2" t="s">
        <v>113</v>
      </c>
      <c r="F776" s="94" t="s">
        <v>0</v>
      </c>
      <c r="G776" s="2" t="s">
        <v>86</v>
      </c>
      <c r="H776" s="107">
        <v>0</v>
      </c>
      <c r="I776" s="2" t="s">
        <v>148</v>
      </c>
      <c r="K776" s="2" t="s">
        <v>112</v>
      </c>
      <c r="L776" t="s">
        <v>0</v>
      </c>
      <c r="M776" s="2" t="s">
        <v>87</v>
      </c>
      <c r="O776">
        <v>4</v>
      </c>
      <c r="P776" s="1" t="s">
        <v>1</v>
      </c>
      <c r="Q776">
        <v>6</v>
      </c>
      <c r="S776">
        <f t="shared" si="141"/>
        <v>0</v>
      </c>
      <c r="T776">
        <f t="shared" si="142"/>
        <v>0</v>
      </c>
      <c r="U776">
        <f t="shared" si="143"/>
        <v>1</v>
      </c>
    </row>
    <row r="777" spans="1:21">
      <c r="A777" s="375">
        <v>770</v>
      </c>
      <c r="B777" s="68">
        <v>49</v>
      </c>
      <c r="C777">
        <v>2</v>
      </c>
      <c r="D777" s="81">
        <v>31925</v>
      </c>
      <c r="E777" s="2" t="s">
        <v>113</v>
      </c>
      <c r="F777" s="94" t="s">
        <v>0</v>
      </c>
      <c r="G777" s="2" t="s">
        <v>86</v>
      </c>
      <c r="H777" s="107">
        <v>0</v>
      </c>
      <c r="I777" s="2" t="s">
        <v>148</v>
      </c>
      <c r="K777" s="2" t="s">
        <v>115</v>
      </c>
      <c r="L777" t="s">
        <v>0</v>
      </c>
      <c r="M777" s="2" t="s">
        <v>89</v>
      </c>
      <c r="O777">
        <v>3</v>
      </c>
      <c r="P777" s="1" t="s">
        <v>1</v>
      </c>
      <c r="Q777">
        <v>4</v>
      </c>
      <c r="S777">
        <f t="shared" ref="S777:S792" si="144">IF(O777&gt;Q777,1,0)</f>
        <v>0</v>
      </c>
      <c r="T777">
        <f t="shared" ref="T777:T792" si="145">IF(ISNUMBER(Q777),IF(O777=Q777,1,0),0)</f>
        <v>0</v>
      </c>
      <c r="U777">
        <f t="shared" ref="U777:U792" si="146">IF(O777&lt;Q777,1,0)</f>
        <v>1</v>
      </c>
    </row>
    <row r="778" spans="1:21">
      <c r="A778" s="375">
        <v>771</v>
      </c>
      <c r="B778" s="68">
        <v>49</v>
      </c>
      <c r="C778">
        <v>3</v>
      </c>
      <c r="D778" s="81">
        <v>31925</v>
      </c>
      <c r="E778" s="2" t="s">
        <v>113</v>
      </c>
      <c r="F778" s="94" t="s">
        <v>0</v>
      </c>
      <c r="G778" s="2" t="s">
        <v>86</v>
      </c>
      <c r="H778" s="107"/>
      <c r="I778" s="2" t="s">
        <v>148</v>
      </c>
      <c r="K778" s="2" t="s">
        <v>116</v>
      </c>
      <c r="L778" t="s">
        <v>0</v>
      </c>
      <c r="M778" s="2" t="s">
        <v>90</v>
      </c>
      <c r="O778">
        <v>3</v>
      </c>
      <c r="P778" s="1" t="s">
        <v>1</v>
      </c>
      <c r="Q778">
        <v>3</v>
      </c>
      <c r="S778">
        <f t="shared" si="144"/>
        <v>0</v>
      </c>
      <c r="T778">
        <f t="shared" si="145"/>
        <v>1</v>
      </c>
      <c r="U778">
        <f t="shared" si="146"/>
        <v>0</v>
      </c>
    </row>
    <row r="779" spans="1:21">
      <c r="A779" s="375">
        <v>772</v>
      </c>
      <c r="B779" s="68">
        <v>49</v>
      </c>
      <c r="C779">
        <v>4</v>
      </c>
      <c r="D779" s="81">
        <v>31925</v>
      </c>
      <c r="E779" s="2" t="s">
        <v>113</v>
      </c>
      <c r="F779" s="94" t="s">
        <v>0</v>
      </c>
      <c r="G779" s="2" t="s">
        <v>86</v>
      </c>
      <c r="H779" s="107">
        <v>0</v>
      </c>
      <c r="I779" s="2" t="s">
        <v>148</v>
      </c>
      <c r="K779" s="2" t="s">
        <v>114</v>
      </c>
      <c r="L779" t="s">
        <v>0</v>
      </c>
      <c r="M779" s="2" t="s">
        <v>98</v>
      </c>
      <c r="O779">
        <v>2</v>
      </c>
      <c r="P779" s="1" t="s">
        <v>1</v>
      </c>
      <c r="Q779">
        <v>4</v>
      </c>
      <c r="S779">
        <f t="shared" si="144"/>
        <v>0</v>
      </c>
      <c r="T779">
        <f t="shared" si="145"/>
        <v>0</v>
      </c>
      <c r="U779">
        <f t="shared" si="146"/>
        <v>1</v>
      </c>
    </row>
    <row r="780" spans="1:21">
      <c r="A780" s="375">
        <v>773</v>
      </c>
      <c r="B780" s="68">
        <v>49</v>
      </c>
      <c r="C780">
        <v>5</v>
      </c>
      <c r="D780" s="81">
        <v>31925</v>
      </c>
      <c r="E780" s="2" t="s">
        <v>113</v>
      </c>
      <c r="F780" s="94" t="s">
        <v>0</v>
      </c>
      <c r="G780" s="2" t="s">
        <v>86</v>
      </c>
      <c r="H780" s="107">
        <v>0</v>
      </c>
      <c r="I780" s="2" t="s">
        <v>148</v>
      </c>
      <c r="K780" s="2" t="s">
        <v>115</v>
      </c>
      <c r="L780" t="s">
        <v>0</v>
      </c>
      <c r="M780" s="2" t="s">
        <v>87</v>
      </c>
      <c r="O780">
        <v>5</v>
      </c>
      <c r="P780" s="1" t="s">
        <v>1</v>
      </c>
      <c r="Q780">
        <v>6</v>
      </c>
      <c r="S780">
        <f t="shared" si="144"/>
        <v>0</v>
      </c>
      <c r="T780">
        <f t="shared" si="145"/>
        <v>0</v>
      </c>
      <c r="U780">
        <f t="shared" si="146"/>
        <v>1</v>
      </c>
    </row>
    <row r="781" spans="1:21">
      <c r="A781" s="375">
        <v>774</v>
      </c>
      <c r="B781" s="68">
        <v>49</v>
      </c>
      <c r="C781">
        <v>6</v>
      </c>
      <c r="D781" s="81">
        <v>31925</v>
      </c>
      <c r="E781" s="2" t="s">
        <v>113</v>
      </c>
      <c r="F781" s="94" t="s">
        <v>0</v>
      </c>
      <c r="G781" s="2" t="s">
        <v>86</v>
      </c>
      <c r="H781" s="107">
        <v>0</v>
      </c>
      <c r="I781" s="2" t="s">
        <v>148</v>
      </c>
      <c r="K781" s="2" t="s">
        <v>116</v>
      </c>
      <c r="L781" t="s">
        <v>0</v>
      </c>
      <c r="M781" s="2" t="s">
        <v>89</v>
      </c>
      <c r="O781">
        <v>3</v>
      </c>
      <c r="P781" s="1" t="s">
        <v>1</v>
      </c>
      <c r="Q781">
        <v>5</v>
      </c>
      <c r="S781">
        <f t="shared" si="144"/>
        <v>0</v>
      </c>
      <c r="T781">
        <f t="shared" si="145"/>
        <v>0</v>
      </c>
      <c r="U781">
        <f t="shared" si="146"/>
        <v>1</v>
      </c>
    </row>
    <row r="782" spans="1:21">
      <c r="A782" s="375">
        <v>775</v>
      </c>
      <c r="B782" s="68">
        <v>49</v>
      </c>
      <c r="C782">
        <v>7</v>
      </c>
      <c r="D782" s="81">
        <v>31925</v>
      </c>
      <c r="E782" s="2" t="s">
        <v>113</v>
      </c>
      <c r="F782" s="94" t="s">
        <v>0</v>
      </c>
      <c r="G782" s="2" t="s">
        <v>86</v>
      </c>
      <c r="H782" s="107"/>
      <c r="I782" s="2" t="s">
        <v>148</v>
      </c>
      <c r="K782" s="2" t="s">
        <v>114</v>
      </c>
      <c r="L782" t="s">
        <v>0</v>
      </c>
      <c r="M782" s="2" t="s">
        <v>90</v>
      </c>
      <c r="O782">
        <v>3</v>
      </c>
      <c r="P782" s="1" t="s">
        <v>1</v>
      </c>
      <c r="Q782">
        <v>2</v>
      </c>
      <c r="S782">
        <f t="shared" si="144"/>
        <v>1</v>
      </c>
      <c r="T782">
        <f t="shared" si="145"/>
        <v>0</v>
      </c>
      <c r="U782">
        <f t="shared" si="146"/>
        <v>0</v>
      </c>
    </row>
    <row r="783" spans="1:21">
      <c r="A783" s="375">
        <v>776</v>
      </c>
      <c r="B783" s="68">
        <v>49</v>
      </c>
      <c r="C783">
        <v>8</v>
      </c>
      <c r="D783" s="81">
        <v>31925</v>
      </c>
      <c r="E783" s="2" t="s">
        <v>113</v>
      </c>
      <c r="F783" s="94" t="s">
        <v>0</v>
      </c>
      <c r="G783" s="2" t="s">
        <v>86</v>
      </c>
      <c r="H783" s="107">
        <v>0</v>
      </c>
      <c r="I783" s="2" t="s">
        <v>148</v>
      </c>
      <c r="K783" s="2" t="s">
        <v>112</v>
      </c>
      <c r="L783" t="s">
        <v>0</v>
      </c>
      <c r="M783" s="2" t="s">
        <v>98</v>
      </c>
      <c r="O783">
        <v>4</v>
      </c>
      <c r="P783" s="1" t="s">
        <v>1</v>
      </c>
      <c r="Q783">
        <v>6</v>
      </c>
      <c r="S783">
        <f t="shared" si="144"/>
        <v>0</v>
      </c>
      <c r="T783">
        <f t="shared" si="145"/>
        <v>0</v>
      </c>
      <c r="U783">
        <f t="shared" si="146"/>
        <v>1</v>
      </c>
    </row>
    <row r="784" spans="1:21">
      <c r="A784" s="375">
        <v>777</v>
      </c>
      <c r="B784" s="68">
        <v>49</v>
      </c>
      <c r="C784">
        <v>9</v>
      </c>
      <c r="D784" s="81">
        <v>31925</v>
      </c>
      <c r="E784" s="2" t="s">
        <v>113</v>
      </c>
      <c r="F784" s="94" t="s">
        <v>0</v>
      </c>
      <c r="G784" s="2" t="s">
        <v>86</v>
      </c>
      <c r="H784" s="107"/>
      <c r="I784" s="2" t="s">
        <v>148</v>
      </c>
      <c r="K784" s="2" t="s">
        <v>114</v>
      </c>
      <c r="L784" t="s">
        <v>0</v>
      </c>
      <c r="M784" s="2" t="s">
        <v>89</v>
      </c>
      <c r="O784">
        <v>4</v>
      </c>
      <c r="P784" s="1" t="s">
        <v>1</v>
      </c>
      <c r="Q784">
        <v>2</v>
      </c>
      <c r="S784">
        <f t="shared" si="144"/>
        <v>1</v>
      </c>
      <c r="T784">
        <f t="shared" si="145"/>
        <v>0</v>
      </c>
      <c r="U784">
        <f t="shared" si="146"/>
        <v>0</v>
      </c>
    </row>
    <row r="785" spans="1:21">
      <c r="A785" s="375">
        <v>778</v>
      </c>
      <c r="B785" s="68">
        <v>49</v>
      </c>
      <c r="C785">
        <v>10</v>
      </c>
      <c r="D785" s="81">
        <v>31925</v>
      </c>
      <c r="E785" s="2" t="s">
        <v>113</v>
      </c>
      <c r="F785" s="94" t="s">
        <v>0</v>
      </c>
      <c r="G785" s="2" t="s">
        <v>86</v>
      </c>
      <c r="H785" s="107">
        <v>0</v>
      </c>
      <c r="I785" s="2" t="s">
        <v>148</v>
      </c>
      <c r="K785" s="2" t="s">
        <v>116</v>
      </c>
      <c r="L785" t="s">
        <v>0</v>
      </c>
      <c r="M785" s="2" t="s">
        <v>87</v>
      </c>
      <c r="O785">
        <v>5</v>
      </c>
      <c r="P785" s="1" t="s">
        <v>1</v>
      </c>
      <c r="Q785">
        <v>9</v>
      </c>
      <c r="S785">
        <f t="shared" si="144"/>
        <v>0</v>
      </c>
      <c r="T785">
        <f t="shared" si="145"/>
        <v>0</v>
      </c>
      <c r="U785">
        <f t="shared" si="146"/>
        <v>1</v>
      </c>
    </row>
    <row r="786" spans="1:21">
      <c r="A786" s="375">
        <v>779</v>
      </c>
      <c r="B786" s="68">
        <v>49</v>
      </c>
      <c r="C786">
        <v>11</v>
      </c>
      <c r="D786" s="81">
        <v>31925</v>
      </c>
      <c r="E786" s="2" t="s">
        <v>113</v>
      </c>
      <c r="F786" s="94" t="s">
        <v>0</v>
      </c>
      <c r="G786" s="2" t="s">
        <v>86</v>
      </c>
      <c r="H786" s="107">
        <v>0</v>
      </c>
      <c r="I786" s="2" t="s">
        <v>148</v>
      </c>
      <c r="K786" s="2" t="s">
        <v>115</v>
      </c>
      <c r="L786" t="s">
        <v>0</v>
      </c>
      <c r="M786" s="2" t="s">
        <v>98</v>
      </c>
      <c r="O786">
        <v>3</v>
      </c>
      <c r="P786" s="1" t="s">
        <v>1</v>
      </c>
      <c r="Q786">
        <v>4</v>
      </c>
      <c r="S786">
        <f t="shared" si="144"/>
        <v>0</v>
      </c>
      <c r="T786">
        <f t="shared" si="145"/>
        <v>0</v>
      </c>
      <c r="U786">
        <f t="shared" si="146"/>
        <v>1</v>
      </c>
    </row>
    <row r="787" spans="1:21">
      <c r="A787" s="375">
        <v>780</v>
      </c>
      <c r="B787" s="68">
        <v>49</v>
      </c>
      <c r="C787">
        <v>12</v>
      </c>
      <c r="D787" s="81">
        <v>31925</v>
      </c>
      <c r="E787" s="2" t="s">
        <v>113</v>
      </c>
      <c r="F787" s="94" t="s">
        <v>0</v>
      </c>
      <c r="G787" s="2" t="s">
        <v>86</v>
      </c>
      <c r="H787" s="107">
        <v>0</v>
      </c>
      <c r="I787" s="2" t="s">
        <v>148</v>
      </c>
      <c r="K787" s="2" t="s">
        <v>112</v>
      </c>
      <c r="L787" t="s">
        <v>0</v>
      </c>
      <c r="M787" s="2" t="s">
        <v>90</v>
      </c>
      <c r="O787">
        <v>4</v>
      </c>
      <c r="P787" s="1" t="s">
        <v>1</v>
      </c>
      <c r="Q787">
        <v>5</v>
      </c>
      <c r="S787">
        <f t="shared" si="144"/>
        <v>0</v>
      </c>
      <c r="T787">
        <f t="shared" si="145"/>
        <v>0</v>
      </c>
      <c r="U787">
        <f t="shared" si="146"/>
        <v>1</v>
      </c>
    </row>
    <row r="788" spans="1:21">
      <c r="A788" s="375">
        <v>781</v>
      </c>
      <c r="B788" s="68">
        <v>49</v>
      </c>
      <c r="C788">
        <v>13</v>
      </c>
      <c r="D788" s="81">
        <v>31925</v>
      </c>
      <c r="E788" s="2" t="s">
        <v>113</v>
      </c>
      <c r="F788" s="94" t="s">
        <v>0</v>
      </c>
      <c r="G788" s="2" t="s">
        <v>86</v>
      </c>
      <c r="H788" s="107"/>
      <c r="I788" s="2" t="s">
        <v>148</v>
      </c>
      <c r="K788" s="2" t="s">
        <v>112</v>
      </c>
      <c r="L788" t="s">
        <v>0</v>
      </c>
      <c r="M788" s="2" t="s">
        <v>89</v>
      </c>
      <c r="O788">
        <v>5</v>
      </c>
      <c r="P788" s="1" t="s">
        <v>1</v>
      </c>
      <c r="Q788">
        <v>2</v>
      </c>
      <c r="S788">
        <f t="shared" si="144"/>
        <v>1</v>
      </c>
      <c r="T788">
        <f t="shared" si="145"/>
        <v>0</v>
      </c>
      <c r="U788">
        <f t="shared" si="146"/>
        <v>0</v>
      </c>
    </row>
    <row r="789" spans="1:21">
      <c r="A789" s="375">
        <v>782</v>
      </c>
      <c r="B789" s="68">
        <v>49</v>
      </c>
      <c r="C789">
        <v>14</v>
      </c>
      <c r="D789" s="81">
        <v>31925</v>
      </c>
      <c r="E789" s="2" t="s">
        <v>113</v>
      </c>
      <c r="F789" s="94" t="s">
        <v>0</v>
      </c>
      <c r="G789" s="2" t="s">
        <v>86</v>
      </c>
      <c r="H789" s="107"/>
      <c r="I789" s="2" t="s">
        <v>148</v>
      </c>
      <c r="K789" s="2" t="s">
        <v>114</v>
      </c>
      <c r="L789" t="s">
        <v>0</v>
      </c>
      <c r="M789" s="2" t="s">
        <v>87</v>
      </c>
      <c r="O789">
        <v>5</v>
      </c>
      <c r="P789" s="1" t="s">
        <v>1</v>
      </c>
      <c r="Q789">
        <v>5</v>
      </c>
      <c r="S789">
        <f t="shared" si="144"/>
        <v>0</v>
      </c>
      <c r="T789">
        <f t="shared" si="145"/>
        <v>1</v>
      </c>
      <c r="U789">
        <f t="shared" si="146"/>
        <v>0</v>
      </c>
    </row>
    <row r="790" spans="1:21">
      <c r="A790" s="375">
        <v>783</v>
      </c>
      <c r="B790" s="68">
        <v>49</v>
      </c>
      <c r="C790">
        <v>15</v>
      </c>
      <c r="D790" s="81">
        <v>31925</v>
      </c>
      <c r="E790" s="2" t="s">
        <v>113</v>
      </c>
      <c r="F790" s="94" t="s">
        <v>0</v>
      </c>
      <c r="G790" s="2" t="s">
        <v>86</v>
      </c>
      <c r="H790" s="107"/>
      <c r="I790" s="2" t="s">
        <v>148</v>
      </c>
      <c r="K790" s="2" t="s">
        <v>116</v>
      </c>
      <c r="L790" t="s">
        <v>0</v>
      </c>
      <c r="M790" s="2" t="s">
        <v>98</v>
      </c>
      <c r="O790">
        <v>2</v>
      </c>
      <c r="P790" s="1" t="s">
        <v>1</v>
      </c>
      <c r="Q790">
        <v>2</v>
      </c>
      <c r="S790">
        <f t="shared" si="144"/>
        <v>0</v>
      </c>
      <c r="T790">
        <f t="shared" si="145"/>
        <v>1</v>
      </c>
      <c r="U790">
        <f t="shared" si="146"/>
        <v>0</v>
      </c>
    </row>
    <row r="791" spans="1:21">
      <c r="A791" s="375">
        <v>784</v>
      </c>
      <c r="B791" s="68">
        <v>49</v>
      </c>
      <c r="C791">
        <v>16</v>
      </c>
      <c r="D791" s="81">
        <v>31925</v>
      </c>
      <c r="E791" s="2" t="s">
        <v>113</v>
      </c>
      <c r="F791" s="94" t="s">
        <v>0</v>
      </c>
      <c r="G791" s="2" t="s">
        <v>86</v>
      </c>
      <c r="H791" s="107"/>
      <c r="I791" s="2" t="s">
        <v>148</v>
      </c>
      <c r="K791" s="2" t="s">
        <v>115</v>
      </c>
      <c r="L791" t="s">
        <v>0</v>
      </c>
      <c r="M791" s="2" t="s">
        <v>90</v>
      </c>
      <c r="O791">
        <v>11</v>
      </c>
      <c r="P791" s="1" t="s">
        <v>1</v>
      </c>
      <c r="Q791">
        <v>2</v>
      </c>
      <c r="S791">
        <f t="shared" si="144"/>
        <v>1</v>
      </c>
      <c r="T791">
        <f t="shared" si="145"/>
        <v>0</v>
      </c>
      <c r="U791">
        <f t="shared" si="146"/>
        <v>0</v>
      </c>
    </row>
    <row r="792" spans="1:21">
      <c r="A792" s="375">
        <v>785</v>
      </c>
      <c r="B792" s="68">
        <v>50</v>
      </c>
      <c r="C792">
        <v>1</v>
      </c>
      <c r="D792" s="81">
        <v>31934</v>
      </c>
      <c r="E792" s="2" t="s">
        <v>127</v>
      </c>
      <c r="F792" s="94" t="s">
        <v>0</v>
      </c>
      <c r="G792" s="2" t="s">
        <v>113</v>
      </c>
      <c r="H792" s="107"/>
      <c r="I792" s="2" t="s">
        <v>148</v>
      </c>
      <c r="K792" s="2" t="s">
        <v>131</v>
      </c>
      <c r="L792" t="s">
        <v>0</v>
      </c>
      <c r="M792" s="2" t="s">
        <v>157</v>
      </c>
      <c r="O792">
        <v>4</v>
      </c>
      <c r="P792" s="1" t="s">
        <v>1</v>
      </c>
      <c r="Q792">
        <v>4</v>
      </c>
      <c r="S792">
        <f t="shared" si="144"/>
        <v>0</v>
      </c>
      <c r="T792">
        <f t="shared" si="145"/>
        <v>1</v>
      </c>
      <c r="U792">
        <f t="shared" si="146"/>
        <v>0</v>
      </c>
    </row>
    <row r="793" spans="1:21">
      <c r="A793" s="375">
        <v>786</v>
      </c>
      <c r="B793" s="68">
        <v>50</v>
      </c>
      <c r="C793">
        <v>2</v>
      </c>
      <c r="D793" s="81">
        <v>31934</v>
      </c>
      <c r="E793" s="2" t="s">
        <v>127</v>
      </c>
      <c r="F793" s="94" t="s">
        <v>0</v>
      </c>
      <c r="G793" s="2" t="s">
        <v>113</v>
      </c>
      <c r="H793" s="107"/>
      <c r="I793" s="2" t="s">
        <v>148</v>
      </c>
      <c r="K793" s="2" t="s">
        <v>129</v>
      </c>
      <c r="L793" t="s">
        <v>0</v>
      </c>
      <c r="M793" s="2" t="s">
        <v>117</v>
      </c>
      <c r="O793">
        <v>4</v>
      </c>
      <c r="P793" s="1" t="s">
        <v>1</v>
      </c>
      <c r="Q793">
        <v>4</v>
      </c>
      <c r="S793">
        <f t="shared" ref="S793:S808" si="147">IF(O793&gt;Q793,1,0)</f>
        <v>0</v>
      </c>
      <c r="T793">
        <f t="shared" ref="T793:T808" si="148">IF(ISNUMBER(Q793),IF(O793=Q793,1,0),0)</f>
        <v>1</v>
      </c>
      <c r="U793">
        <f t="shared" ref="U793:U808" si="149">IF(O793&lt;Q793,1,0)</f>
        <v>0</v>
      </c>
    </row>
    <row r="794" spans="1:21">
      <c r="A794" s="375">
        <v>787</v>
      </c>
      <c r="B794" s="68">
        <v>50</v>
      </c>
      <c r="C794">
        <v>3</v>
      </c>
      <c r="D794" s="81">
        <v>31934</v>
      </c>
      <c r="E794" s="2" t="s">
        <v>127</v>
      </c>
      <c r="F794" s="94" t="s">
        <v>0</v>
      </c>
      <c r="G794" s="2" t="s">
        <v>113</v>
      </c>
      <c r="H794" s="107"/>
      <c r="I794" s="2" t="s">
        <v>148</v>
      </c>
      <c r="K794" s="2" t="s">
        <v>126</v>
      </c>
      <c r="L794" t="s">
        <v>0</v>
      </c>
      <c r="M794" s="2" t="s">
        <v>116</v>
      </c>
      <c r="O794">
        <v>8</v>
      </c>
      <c r="P794" s="1" t="s">
        <v>1</v>
      </c>
      <c r="Q794">
        <v>4</v>
      </c>
      <c r="S794">
        <f t="shared" si="147"/>
        <v>1</v>
      </c>
      <c r="T794">
        <f t="shared" si="148"/>
        <v>0</v>
      </c>
      <c r="U794">
        <f t="shared" si="149"/>
        <v>0</v>
      </c>
    </row>
    <row r="795" spans="1:21">
      <c r="A795" s="375">
        <v>788</v>
      </c>
      <c r="B795" s="68">
        <v>50</v>
      </c>
      <c r="C795">
        <v>4</v>
      </c>
      <c r="D795" s="81">
        <v>31934</v>
      </c>
      <c r="E795" s="2" t="s">
        <v>127</v>
      </c>
      <c r="F795" s="94" t="s">
        <v>0</v>
      </c>
      <c r="G795" s="2" t="s">
        <v>113</v>
      </c>
      <c r="H795" s="107">
        <v>0</v>
      </c>
      <c r="I795" s="2" t="s">
        <v>148</v>
      </c>
      <c r="K795" s="2" t="s">
        <v>128</v>
      </c>
      <c r="L795" t="s">
        <v>0</v>
      </c>
      <c r="M795" s="2" t="s">
        <v>115</v>
      </c>
      <c r="O795">
        <v>3</v>
      </c>
      <c r="P795" s="1" t="s">
        <v>1</v>
      </c>
      <c r="Q795">
        <v>5</v>
      </c>
      <c r="S795">
        <f t="shared" si="147"/>
        <v>0</v>
      </c>
      <c r="T795">
        <f t="shared" si="148"/>
        <v>0</v>
      </c>
      <c r="U795">
        <f t="shared" si="149"/>
        <v>1</v>
      </c>
    </row>
    <row r="796" spans="1:21">
      <c r="A796" s="375">
        <v>789</v>
      </c>
      <c r="B796" s="68">
        <v>50</v>
      </c>
      <c r="C796">
        <v>5</v>
      </c>
      <c r="D796" s="81">
        <v>31934</v>
      </c>
      <c r="E796" s="2" t="s">
        <v>127</v>
      </c>
      <c r="F796" s="94" t="s">
        <v>0</v>
      </c>
      <c r="G796" s="2" t="s">
        <v>113</v>
      </c>
      <c r="H796" s="107"/>
      <c r="I796" s="2" t="s">
        <v>148</v>
      </c>
      <c r="K796" s="2" t="s">
        <v>129</v>
      </c>
      <c r="L796" t="s">
        <v>0</v>
      </c>
      <c r="M796" s="2" t="s">
        <v>157</v>
      </c>
      <c r="O796">
        <v>7</v>
      </c>
      <c r="P796" s="1" t="s">
        <v>1</v>
      </c>
      <c r="Q796">
        <v>1</v>
      </c>
      <c r="S796">
        <f t="shared" si="147"/>
        <v>1</v>
      </c>
      <c r="T796">
        <f t="shared" si="148"/>
        <v>0</v>
      </c>
      <c r="U796">
        <f t="shared" si="149"/>
        <v>0</v>
      </c>
    </row>
    <row r="797" spans="1:21">
      <c r="A797" s="375">
        <v>790</v>
      </c>
      <c r="B797" s="68">
        <v>50</v>
      </c>
      <c r="C797">
        <v>6</v>
      </c>
      <c r="D797" s="81">
        <v>31934</v>
      </c>
      <c r="E797" s="2" t="s">
        <v>127</v>
      </c>
      <c r="F797" s="94" t="s">
        <v>0</v>
      </c>
      <c r="G797" s="2" t="s">
        <v>113</v>
      </c>
      <c r="H797" s="107"/>
      <c r="I797" s="2" t="s">
        <v>148</v>
      </c>
      <c r="K797" s="2" t="s">
        <v>126</v>
      </c>
      <c r="L797" t="s">
        <v>0</v>
      </c>
      <c r="M797" s="2" t="s">
        <v>117</v>
      </c>
      <c r="O797">
        <v>6</v>
      </c>
      <c r="P797" s="1" t="s">
        <v>1</v>
      </c>
      <c r="Q797">
        <v>2</v>
      </c>
      <c r="S797">
        <f t="shared" si="147"/>
        <v>1</v>
      </c>
      <c r="T797">
        <f t="shared" si="148"/>
        <v>0</v>
      </c>
      <c r="U797">
        <f t="shared" si="149"/>
        <v>0</v>
      </c>
    </row>
    <row r="798" spans="1:21">
      <c r="A798" s="375">
        <v>791</v>
      </c>
      <c r="B798" s="68">
        <v>50</v>
      </c>
      <c r="C798">
        <v>7</v>
      </c>
      <c r="D798" s="81">
        <v>31934</v>
      </c>
      <c r="E798" s="2" t="s">
        <v>127</v>
      </c>
      <c r="F798" s="94" t="s">
        <v>0</v>
      </c>
      <c r="G798" s="2" t="s">
        <v>113</v>
      </c>
      <c r="H798" s="107"/>
      <c r="I798" s="2" t="s">
        <v>148</v>
      </c>
      <c r="K798" s="2" t="s">
        <v>128</v>
      </c>
      <c r="L798" t="s">
        <v>0</v>
      </c>
      <c r="M798" s="2" t="s">
        <v>116</v>
      </c>
      <c r="O798">
        <v>4</v>
      </c>
      <c r="P798" s="1" t="s">
        <v>1</v>
      </c>
      <c r="Q798">
        <v>3</v>
      </c>
      <c r="S798">
        <f t="shared" si="147"/>
        <v>1</v>
      </c>
      <c r="T798">
        <f t="shared" si="148"/>
        <v>0</v>
      </c>
      <c r="U798">
        <f t="shared" si="149"/>
        <v>0</v>
      </c>
    </row>
    <row r="799" spans="1:21">
      <c r="A799" s="375">
        <v>792</v>
      </c>
      <c r="B799" s="68">
        <v>50</v>
      </c>
      <c r="C799">
        <v>8</v>
      </c>
      <c r="D799" s="81">
        <v>31934</v>
      </c>
      <c r="E799" s="2" t="s">
        <v>127</v>
      </c>
      <c r="F799" s="94" t="s">
        <v>0</v>
      </c>
      <c r="G799" s="2" t="s">
        <v>113</v>
      </c>
      <c r="H799" s="107"/>
      <c r="I799" s="2" t="s">
        <v>148</v>
      </c>
      <c r="K799" s="2" t="s">
        <v>131</v>
      </c>
      <c r="L799" t="s">
        <v>0</v>
      </c>
      <c r="M799" s="2" t="s">
        <v>115</v>
      </c>
      <c r="O799">
        <v>7</v>
      </c>
      <c r="P799" s="1" t="s">
        <v>1</v>
      </c>
      <c r="Q799">
        <v>4</v>
      </c>
      <c r="S799">
        <f t="shared" si="147"/>
        <v>1</v>
      </c>
      <c r="T799">
        <f t="shared" si="148"/>
        <v>0</v>
      </c>
      <c r="U799">
        <f t="shared" si="149"/>
        <v>0</v>
      </c>
    </row>
    <row r="800" spans="1:21">
      <c r="A800" s="375">
        <v>793</v>
      </c>
      <c r="B800" s="68">
        <v>50</v>
      </c>
      <c r="C800">
        <v>9</v>
      </c>
      <c r="D800" s="81">
        <v>31934</v>
      </c>
      <c r="E800" s="2" t="s">
        <v>127</v>
      </c>
      <c r="F800" s="94" t="s">
        <v>0</v>
      </c>
      <c r="G800" s="2" t="s">
        <v>113</v>
      </c>
      <c r="H800" s="107"/>
      <c r="I800" s="2" t="s">
        <v>148</v>
      </c>
      <c r="K800" s="2" t="s">
        <v>128</v>
      </c>
      <c r="L800" t="s">
        <v>0</v>
      </c>
      <c r="M800" s="2" t="s">
        <v>117</v>
      </c>
      <c r="O800">
        <v>4</v>
      </c>
      <c r="P800" s="1" t="s">
        <v>1</v>
      </c>
      <c r="Q800">
        <v>1</v>
      </c>
      <c r="S800">
        <f t="shared" si="147"/>
        <v>1</v>
      </c>
      <c r="T800">
        <f t="shared" si="148"/>
        <v>0</v>
      </c>
      <c r="U800">
        <f t="shared" si="149"/>
        <v>0</v>
      </c>
    </row>
    <row r="801" spans="1:21">
      <c r="A801" s="375">
        <v>794</v>
      </c>
      <c r="B801" s="68">
        <v>50</v>
      </c>
      <c r="C801">
        <v>10</v>
      </c>
      <c r="D801" s="81">
        <v>31934</v>
      </c>
      <c r="E801" s="2" t="s">
        <v>127</v>
      </c>
      <c r="F801" s="94" t="s">
        <v>0</v>
      </c>
      <c r="G801" s="2" t="s">
        <v>113</v>
      </c>
      <c r="H801" s="107"/>
      <c r="I801" s="2" t="s">
        <v>148</v>
      </c>
      <c r="K801" s="2" t="s">
        <v>126</v>
      </c>
      <c r="L801" t="s">
        <v>0</v>
      </c>
      <c r="M801" s="2" t="s">
        <v>157</v>
      </c>
      <c r="O801">
        <v>6</v>
      </c>
      <c r="P801" s="1" t="s">
        <v>1</v>
      </c>
      <c r="Q801">
        <v>5</v>
      </c>
      <c r="S801">
        <f t="shared" si="147"/>
        <v>1</v>
      </c>
      <c r="T801">
        <f t="shared" si="148"/>
        <v>0</v>
      </c>
      <c r="U801">
        <f t="shared" si="149"/>
        <v>0</v>
      </c>
    </row>
    <row r="802" spans="1:21">
      <c r="A802" s="375">
        <v>795</v>
      </c>
      <c r="B802" s="68">
        <v>50</v>
      </c>
      <c r="C802">
        <v>11</v>
      </c>
      <c r="D802" s="81">
        <v>31934</v>
      </c>
      <c r="E802" s="2" t="s">
        <v>127</v>
      </c>
      <c r="F802" s="94" t="s">
        <v>0</v>
      </c>
      <c r="G802" s="2" t="s">
        <v>113</v>
      </c>
      <c r="H802" s="107">
        <v>0</v>
      </c>
      <c r="I802" s="2" t="s">
        <v>148</v>
      </c>
      <c r="K802" s="2" t="s">
        <v>129</v>
      </c>
      <c r="L802" t="s">
        <v>0</v>
      </c>
      <c r="M802" s="2" t="s">
        <v>115</v>
      </c>
      <c r="O802">
        <v>2</v>
      </c>
      <c r="P802" s="1" t="s">
        <v>1</v>
      </c>
      <c r="Q802">
        <v>7</v>
      </c>
      <c r="S802">
        <f t="shared" si="147"/>
        <v>0</v>
      </c>
      <c r="T802">
        <f t="shared" si="148"/>
        <v>0</v>
      </c>
      <c r="U802">
        <f t="shared" si="149"/>
        <v>1</v>
      </c>
    </row>
    <row r="803" spans="1:21">
      <c r="A803" s="375">
        <v>796</v>
      </c>
      <c r="B803" s="68">
        <v>50</v>
      </c>
      <c r="C803">
        <v>12</v>
      </c>
      <c r="D803" s="81">
        <v>31934</v>
      </c>
      <c r="E803" s="2" t="s">
        <v>127</v>
      </c>
      <c r="F803" s="94" t="s">
        <v>0</v>
      </c>
      <c r="G803" s="2" t="s">
        <v>113</v>
      </c>
      <c r="H803" s="107"/>
      <c r="I803" s="2" t="s">
        <v>148</v>
      </c>
      <c r="K803" s="2" t="s">
        <v>131</v>
      </c>
      <c r="L803" t="s">
        <v>0</v>
      </c>
      <c r="M803" s="2" t="s">
        <v>116</v>
      </c>
      <c r="O803">
        <v>4</v>
      </c>
      <c r="P803" s="1" t="s">
        <v>1</v>
      </c>
      <c r="Q803">
        <v>4</v>
      </c>
      <c r="S803">
        <f t="shared" si="147"/>
        <v>0</v>
      </c>
      <c r="T803">
        <f t="shared" si="148"/>
        <v>1</v>
      </c>
      <c r="U803">
        <f t="shared" si="149"/>
        <v>0</v>
      </c>
    </row>
    <row r="804" spans="1:21">
      <c r="A804" s="375">
        <v>797</v>
      </c>
      <c r="B804" s="68">
        <v>50</v>
      </c>
      <c r="C804">
        <v>13</v>
      </c>
      <c r="D804" s="81">
        <v>31934</v>
      </c>
      <c r="E804" s="2" t="s">
        <v>127</v>
      </c>
      <c r="F804" s="94" t="s">
        <v>0</v>
      </c>
      <c r="G804" s="2" t="s">
        <v>113</v>
      </c>
      <c r="H804" s="107">
        <v>0</v>
      </c>
      <c r="I804" s="2" t="s">
        <v>148</v>
      </c>
      <c r="K804" s="2" t="s">
        <v>131</v>
      </c>
      <c r="L804" t="s">
        <v>0</v>
      </c>
      <c r="M804" s="2" t="s">
        <v>117</v>
      </c>
      <c r="O804">
        <v>2</v>
      </c>
      <c r="P804" s="1" t="s">
        <v>1</v>
      </c>
      <c r="Q804">
        <v>3</v>
      </c>
      <c r="S804">
        <f t="shared" si="147"/>
        <v>0</v>
      </c>
      <c r="T804">
        <f t="shared" si="148"/>
        <v>0</v>
      </c>
      <c r="U804">
        <f t="shared" si="149"/>
        <v>1</v>
      </c>
    </row>
    <row r="805" spans="1:21">
      <c r="A805" s="375">
        <v>798</v>
      </c>
      <c r="B805" s="68">
        <v>50</v>
      </c>
      <c r="C805">
        <v>14</v>
      </c>
      <c r="D805" s="81">
        <v>31934</v>
      </c>
      <c r="E805" s="2" t="s">
        <v>127</v>
      </c>
      <c r="F805" s="94" t="s">
        <v>0</v>
      </c>
      <c r="G805" s="2" t="s">
        <v>113</v>
      </c>
      <c r="H805" s="107">
        <v>0</v>
      </c>
      <c r="I805" s="2" t="s">
        <v>148</v>
      </c>
      <c r="K805" s="2" t="s">
        <v>128</v>
      </c>
      <c r="L805" t="s">
        <v>0</v>
      </c>
      <c r="M805" s="2" t="s">
        <v>157</v>
      </c>
      <c r="O805">
        <v>3</v>
      </c>
      <c r="P805" s="1" t="s">
        <v>1</v>
      </c>
      <c r="Q805">
        <v>5</v>
      </c>
      <c r="S805">
        <f t="shared" si="147"/>
        <v>0</v>
      </c>
      <c r="T805">
        <f t="shared" si="148"/>
        <v>0</v>
      </c>
      <c r="U805">
        <f t="shared" si="149"/>
        <v>1</v>
      </c>
    </row>
    <row r="806" spans="1:21">
      <c r="A806" s="375">
        <v>799</v>
      </c>
      <c r="B806" s="68">
        <v>50</v>
      </c>
      <c r="C806">
        <v>15</v>
      </c>
      <c r="D806" s="81">
        <v>31934</v>
      </c>
      <c r="E806" s="2" t="s">
        <v>127</v>
      </c>
      <c r="F806" s="94" t="s">
        <v>0</v>
      </c>
      <c r="G806" s="2" t="s">
        <v>113</v>
      </c>
      <c r="H806" s="107"/>
      <c r="I806" s="2" t="s">
        <v>148</v>
      </c>
      <c r="K806" s="2" t="s">
        <v>126</v>
      </c>
      <c r="L806" t="s">
        <v>0</v>
      </c>
      <c r="M806" s="2" t="s">
        <v>115</v>
      </c>
      <c r="O806">
        <v>5</v>
      </c>
      <c r="P806" s="1" t="s">
        <v>1</v>
      </c>
      <c r="Q806">
        <v>5</v>
      </c>
      <c r="S806">
        <f t="shared" si="147"/>
        <v>0</v>
      </c>
      <c r="T806">
        <f t="shared" si="148"/>
        <v>1</v>
      </c>
      <c r="U806">
        <f t="shared" si="149"/>
        <v>0</v>
      </c>
    </row>
    <row r="807" spans="1:21">
      <c r="A807" s="375">
        <v>800</v>
      </c>
      <c r="B807" s="68">
        <v>50</v>
      </c>
      <c r="C807">
        <v>16</v>
      </c>
      <c r="D807" s="81">
        <v>31934</v>
      </c>
      <c r="E807" s="2" t="s">
        <v>127</v>
      </c>
      <c r="F807" s="94" t="s">
        <v>0</v>
      </c>
      <c r="G807" s="2" t="s">
        <v>113</v>
      </c>
      <c r="H807" s="107"/>
      <c r="I807" s="2" t="s">
        <v>148</v>
      </c>
      <c r="K807" s="2" t="s">
        <v>129</v>
      </c>
      <c r="L807" t="s">
        <v>0</v>
      </c>
      <c r="M807" s="2" t="s">
        <v>116</v>
      </c>
      <c r="O807">
        <v>4</v>
      </c>
      <c r="P807" s="1" t="s">
        <v>1</v>
      </c>
      <c r="Q807">
        <v>4</v>
      </c>
      <c r="S807">
        <f t="shared" si="147"/>
        <v>0</v>
      </c>
      <c r="T807">
        <f t="shared" si="148"/>
        <v>1</v>
      </c>
      <c r="U807">
        <f t="shared" si="149"/>
        <v>0</v>
      </c>
    </row>
    <row r="808" spans="1:21">
      <c r="A808" s="375">
        <v>801</v>
      </c>
      <c r="B808" s="68">
        <v>51</v>
      </c>
      <c r="C808">
        <v>1</v>
      </c>
      <c r="D808" s="81">
        <v>31936</v>
      </c>
      <c r="E808" s="2" t="s">
        <v>121</v>
      </c>
      <c r="F808" s="94" t="s">
        <v>0</v>
      </c>
      <c r="G808" s="2" t="s">
        <v>113</v>
      </c>
      <c r="H808" s="107"/>
      <c r="I808" s="2" t="s">
        <v>148</v>
      </c>
      <c r="K808" s="2" t="s">
        <v>124</v>
      </c>
      <c r="L808" t="s">
        <v>0</v>
      </c>
      <c r="M808" s="2" t="s">
        <v>157</v>
      </c>
      <c r="O808">
        <v>5</v>
      </c>
      <c r="P808" s="1" t="s">
        <v>1</v>
      </c>
      <c r="Q808">
        <v>2</v>
      </c>
      <c r="S808">
        <f t="shared" si="147"/>
        <v>1</v>
      </c>
      <c r="T808">
        <f t="shared" si="148"/>
        <v>0</v>
      </c>
      <c r="U808">
        <f t="shared" si="149"/>
        <v>0</v>
      </c>
    </row>
    <row r="809" spans="1:21">
      <c r="A809" s="375">
        <v>802</v>
      </c>
      <c r="B809" s="68">
        <v>51</v>
      </c>
      <c r="C809">
        <v>2</v>
      </c>
      <c r="D809" s="81">
        <v>31936</v>
      </c>
      <c r="E809" s="2" t="s">
        <v>121</v>
      </c>
      <c r="F809" s="94" t="s">
        <v>0</v>
      </c>
      <c r="G809" s="2" t="s">
        <v>113</v>
      </c>
      <c r="H809" s="107">
        <v>0</v>
      </c>
      <c r="I809" s="2" t="s">
        <v>148</v>
      </c>
      <c r="K809" s="2" t="s">
        <v>120</v>
      </c>
      <c r="L809" t="s">
        <v>0</v>
      </c>
      <c r="M809" s="2" t="s">
        <v>117</v>
      </c>
      <c r="O809">
        <v>2</v>
      </c>
      <c r="P809" s="1" t="s">
        <v>1</v>
      </c>
      <c r="Q809">
        <v>3</v>
      </c>
      <c r="S809">
        <f t="shared" ref="S809:S824" si="150">IF(O809&gt;Q809,1,0)</f>
        <v>0</v>
      </c>
      <c r="T809">
        <f t="shared" ref="T809:T824" si="151">IF(ISNUMBER(Q809),IF(O809=Q809,1,0),0)</f>
        <v>0</v>
      </c>
      <c r="U809">
        <f t="shared" ref="U809:U824" si="152">IF(O809&lt;Q809,1,0)</f>
        <v>1</v>
      </c>
    </row>
    <row r="810" spans="1:21">
      <c r="A810" s="375">
        <v>803</v>
      </c>
      <c r="B810" s="68">
        <v>51</v>
      </c>
      <c r="C810">
        <v>3</v>
      </c>
      <c r="D810" s="81">
        <v>31936</v>
      </c>
      <c r="E810" s="2" t="s">
        <v>121</v>
      </c>
      <c r="F810" s="94" t="s">
        <v>0</v>
      </c>
      <c r="G810" s="2" t="s">
        <v>113</v>
      </c>
      <c r="H810" s="107">
        <v>0</v>
      </c>
      <c r="I810" s="2" t="s">
        <v>148</v>
      </c>
      <c r="K810" s="2" t="s">
        <v>123</v>
      </c>
      <c r="L810" t="s">
        <v>0</v>
      </c>
      <c r="M810" s="2" t="s">
        <v>116</v>
      </c>
      <c r="O810">
        <v>3</v>
      </c>
      <c r="P810" s="1" t="s">
        <v>1</v>
      </c>
      <c r="Q810">
        <v>5</v>
      </c>
      <c r="S810">
        <f t="shared" si="150"/>
        <v>0</v>
      </c>
      <c r="T810">
        <f t="shared" si="151"/>
        <v>0</v>
      </c>
      <c r="U810">
        <f t="shared" si="152"/>
        <v>1</v>
      </c>
    </row>
    <row r="811" spans="1:21">
      <c r="A811" s="375">
        <v>804</v>
      </c>
      <c r="B811" s="68">
        <v>51</v>
      </c>
      <c r="C811">
        <v>4</v>
      </c>
      <c r="D811" s="81">
        <v>31936</v>
      </c>
      <c r="E811" s="2" t="s">
        <v>121</v>
      </c>
      <c r="F811" s="94" t="s">
        <v>0</v>
      </c>
      <c r="G811" s="2" t="s">
        <v>113</v>
      </c>
      <c r="H811" s="107">
        <v>0</v>
      </c>
      <c r="I811" s="2" t="s">
        <v>148</v>
      </c>
      <c r="K811" s="2" t="s">
        <v>122</v>
      </c>
      <c r="L811" t="s">
        <v>0</v>
      </c>
      <c r="M811" s="2" t="s">
        <v>115</v>
      </c>
      <c r="O811">
        <v>2</v>
      </c>
      <c r="P811" s="1" t="s">
        <v>1</v>
      </c>
      <c r="Q811">
        <v>3</v>
      </c>
      <c r="S811">
        <f t="shared" si="150"/>
        <v>0</v>
      </c>
      <c r="T811">
        <f t="shared" si="151"/>
        <v>0</v>
      </c>
      <c r="U811">
        <f t="shared" si="152"/>
        <v>1</v>
      </c>
    </row>
    <row r="812" spans="1:21">
      <c r="A812" s="375">
        <v>805</v>
      </c>
      <c r="B812" s="68">
        <v>51</v>
      </c>
      <c r="C812">
        <v>5</v>
      </c>
      <c r="D812" s="81">
        <v>31936</v>
      </c>
      <c r="E812" s="2" t="s">
        <v>121</v>
      </c>
      <c r="F812" s="94" t="s">
        <v>0</v>
      </c>
      <c r="G812" s="2" t="s">
        <v>113</v>
      </c>
      <c r="H812" s="107"/>
      <c r="I812" s="2" t="s">
        <v>148</v>
      </c>
      <c r="K812" s="2" t="s">
        <v>120</v>
      </c>
      <c r="L812" t="s">
        <v>0</v>
      </c>
      <c r="M812" s="2" t="s">
        <v>157</v>
      </c>
      <c r="O812">
        <v>2</v>
      </c>
      <c r="P812" s="1" t="s">
        <v>1</v>
      </c>
      <c r="Q812">
        <v>2</v>
      </c>
      <c r="S812">
        <f t="shared" si="150"/>
        <v>0</v>
      </c>
      <c r="T812">
        <f t="shared" si="151"/>
        <v>1</v>
      </c>
      <c r="U812">
        <f t="shared" si="152"/>
        <v>0</v>
      </c>
    </row>
    <row r="813" spans="1:21">
      <c r="A813" s="375">
        <v>806</v>
      </c>
      <c r="B813" s="68">
        <v>51</v>
      </c>
      <c r="C813">
        <v>6</v>
      </c>
      <c r="D813" s="81">
        <v>31936</v>
      </c>
      <c r="E813" s="2" t="s">
        <v>121</v>
      </c>
      <c r="F813" s="94" t="s">
        <v>0</v>
      </c>
      <c r="G813" s="2" t="s">
        <v>113</v>
      </c>
      <c r="H813" s="107"/>
      <c r="I813" s="2" t="s">
        <v>148</v>
      </c>
      <c r="K813" s="2" t="s">
        <v>123</v>
      </c>
      <c r="L813" t="s">
        <v>0</v>
      </c>
      <c r="M813" s="2" t="s">
        <v>117</v>
      </c>
      <c r="O813">
        <v>3</v>
      </c>
      <c r="P813" s="1" t="s">
        <v>1</v>
      </c>
      <c r="Q813">
        <v>3</v>
      </c>
      <c r="S813">
        <f t="shared" si="150"/>
        <v>0</v>
      </c>
      <c r="T813">
        <f t="shared" si="151"/>
        <v>1</v>
      </c>
      <c r="U813">
        <f t="shared" si="152"/>
        <v>0</v>
      </c>
    </row>
    <row r="814" spans="1:21">
      <c r="A814" s="375">
        <v>807</v>
      </c>
      <c r="B814" s="68">
        <v>51</v>
      </c>
      <c r="C814">
        <v>7</v>
      </c>
      <c r="D814" s="81">
        <v>31936</v>
      </c>
      <c r="E814" s="2" t="s">
        <v>121</v>
      </c>
      <c r="F814" s="94" t="s">
        <v>0</v>
      </c>
      <c r="G814" s="2" t="s">
        <v>113</v>
      </c>
      <c r="H814" s="107">
        <v>0</v>
      </c>
      <c r="I814" s="2" t="s">
        <v>148</v>
      </c>
      <c r="K814" s="2" t="s">
        <v>122</v>
      </c>
      <c r="L814" t="s">
        <v>0</v>
      </c>
      <c r="M814" s="2" t="s">
        <v>116</v>
      </c>
      <c r="O814">
        <v>2</v>
      </c>
      <c r="P814" s="1" t="s">
        <v>1</v>
      </c>
      <c r="Q814">
        <v>3</v>
      </c>
      <c r="S814">
        <f t="shared" si="150"/>
        <v>0</v>
      </c>
      <c r="T814">
        <f t="shared" si="151"/>
        <v>0</v>
      </c>
      <c r="U814">
        <f t="shared" si="152"/>
        <v>1</v>
      </c>
    </row>
    <row r="815" spans="1:21">
      <c r="A815" s="375">
        <v>808</v>
      </c>
      <c r="B815" s="68">
        <v>51</v>
      </c>
      <c r="C815">
        <v>8</v>
      </c>
      <c r="D815" s="81">
        <v>31936</v>
      </c>
      <c r="E815" s="2" t="s">
        <v>121</v>
      </c>
      <c r="F815" s="94" t="s">
        <v>0</v>
      </c>
      <c r="G815" s="2" t="s">
        <v>113</v>
      </c>
      <c r="H815" s="107">
        <v>0</v>
      </c>
      <c r="I815" s="2" t="s">
        <v>148</v>
      </c>
      <c r="K815" s="2" t="s">
        <v>124</v>
      </c>
      <c r="L815" t="s">
        <v>0</v>
      </c>
      <c r="M815" s="2" t="s">
        <v>115</v>
      </c>
      <c r="O815">
        <v>0</v>
      </c>
      <c r="P815" s="1" t="s">
        <v>1</v>
      </c>
      <c r="Q815">
        <v>6</v>
      </c>
      <c r="S815">
        <f t="shared" si="150"/>
        <v>0</v>
      </c>
      <c r="T815">
        <f t="shared" si="151"/>
        <v>0</v>
      </c>
      <c r="U815">
        <f t="shared" si="152"/>
        <v>1</v>
      </c>
    </row>
    <row r="816" spans="1:21">
      <c r="A816" s="375">
        <v>809</v>
      </c>
      <c r="B816" s="68">
        <v>51</v>
      </c>
      <c r="C816">
        <v>9</v>
      </c>
      <c r="D816" s="81">
        <v>31936</v>
      </c>
      <c r="E816" s="2" t="s">
        <v>121</v>
      </c>
      <c r="F816" s="94" t="s">
        <v>0</v>
      </c>
      <c r="G816" s="2" t="s">
        <v>113</v>
      </c>
      <c r="H816" s="107"/>
      <c r="I816" s="2" t="s">
        <v>148</v>
      </c>
      <c r="K816" s="2" t="s">
        <v>122</v>
      </c>
      <c r="L816" t="s">
        <v>0</v>
      </c>
      <c r="M816" s="2" t="s">
        <v>117</v>
      </c>
      <c r="O816">
        <v>5</v>
      </c>
      <c r="P816" s="1" t="s">
        <v>1</v>
      </c>
      <c r="Q816">
        <v>4</v>
      </c>
      <c r="S816">
        <f t="shared" si="150"/>
        <v>1</v>
      </c>
      <c r="T816">
        <f t="shared" si="151"/>
        <v>0</v>
      </c>
      <c r="U816">
        <f t="shared" si="152"/>
        <v>0</v>
      </c>
    </row>
    <row r="817" spans="1:21">
      <c r="A817" s="375">
        <v>810</v>
      </c>
      <c r="B817" s="68">
        <v>51</v>
      </c>
      <c r="C817">
        <v>10</v>
      </c>
      <c r="D817" s="81">
        <v>31936</v>
      </c>
      <c r="E817" s="2" t="s">
        <v>121</v>
      </c>
      <c r="F817" s="94" t="s">
        <v>0</v>
      </c>
      <c r="G817" s="2" t="s">
        <v>113</v>
      </c>
      <c r="H817" s="107"/>
      <c r="I817" s="2" t="s">
        <v>148</v>
      </c>
      <c r="K817" s="2" t="s">
        <v>123</v>
      </c>
      <c r="L817" t="s">
        <v>0</v>
      </c>
      <c r="M817" s="2" t="s">
        <v>157</v>
      </c>
      <c r="O817">
        <v>3</v>
      </c>
      <c r="P817" s="1" t="s">
        <v>1</v>
      </c>
      <c r="Q817">
        <v>3</v>
      </c>
      <c r="S817">
        <f t="shared" si="150"/>
        <v>0</v>
      </c>
      <c r="T817">
        <f t="shared" si="151"/>
        <v>1</v>
      </c>
      <c r="U817">
        <f t="shared" si="152"/>
        <v>0</v>
      </c>
    </row>
    <row r="818" spans="1:21">
      <c r="A818" s="375">
        <v>811</v>
      </c>
      <c r="B818" s="68">
        <v>51</v>
      </c>
      <c r="C818">
        <v>11</v>
      </c>
      <c r="D818" s="81">
        <v>31936</v>
      </c>
      <c r="E818" s="2" t="s">
        <v>121</v>
      </c>
      <c r="F818" s="94" t="s">
        <v>0</v>
      </c>
      <c r="G818" s="2" t="s">
        <v>113</v>
      </c>
      <c r="H818" s="107">
        <v>0</v>
      </c>
      <c r="I818" s="2" t="s">
        <v>148</v>
      </c>
      <c r="K818" s="2" t="s">
        <v>120</v>
      </c>
      <c r="L818" t="s">
        <v>0</v>
      </c>
      <c r="M818" s="2" t="s">
        <v>115</v>
      </c>
      <c r="O818">
        <v>0</v>
      </c>
      <c r="P818" s="1" t="s">
        <v>1</v>
      </c>
      <c r="Q818">
        <v>4</v>
      </c>
      <c r="S818">
        <f t="shared" si="150"/>
        <v>0</v>
      </c>
      <c r="T818">
        <f t="shared" si="151"/>
        <v>0</v>
      </c>
      <c r="U818">
        <f t="shared" si="152"/>
        <v>1</v>
      </c>
    </row>
    <row r="819" spans="1:21">
      <c r="A819" s="375">
        <v>812</v>
      </c>
      <c r="B819" s="68">
        <v>51</v>
      </c>
      <c r="C819">
        <v>12</v>
      </c>
      <c r="D819" s="81">
        <v>31936</v>
      </c>
      <c r="E819" s="2" t="s">
        <v>121</v>
      </c>
      <c r="F819" s="94" t="s">
        <v>0</v>
      </c>
      <c r="G819" s="2" t="s">
        <v>113</v>
      </c>
      <c r="H819" s="107">
        <v>0</v>
      </c>
      <c r="I819" s="2" t="s">
        <v>148</v>
      </c>
      <c r="K819" s="2" t="s">
        <v>124</v>
      </c>
      <c r="L819" t="s">
        <v>0</v>
      </c>
      <c r="M819" s="2" t="s">
        <v>116</v>
      </c>
      <c r="O819">
        <v>3</v>
      </c>
      <c r="P819" s="1" t="s">
        <v>1</v>
      </c>
      <c r="Q819">
        <v>7</v>
      </c>
      <c r="S819">
        <f t="shared" si="150"/>
        <v>0</v>
      </c>
      <c r="T819">
        <f t="shared" si="151"/>
        <v>0</v>
      </c>
      <c r="U819">
        <f t="shared" si="152"/>
        <v>1</v>
      </c>
    </row>
    <row r="820" spans="1:21">
      <c r="A820" s="375">
        <v>813</v>
      </c>
      <c r="B820" s="68">
        <v>51</v>
      </c>
      <c r="C820">
        <v>13</v>
      </c>
      <c r="D820" s="81">
        <v>31936</v>
      </c>
      <c r="E820" s="2" t="s">
        <v>121</v>
      </c>
      <c r="F820" s="94" t="s">
        <v>0</v>
      </c>
      <c r="G820" s="2" t="s">
        <v>113</v>
      </c>
      <c r="H820" s="107"/>
      <c r="I820" s="2" t="s">
        <v>148</v>
      </c>
      <c r="K820" s="2" t="s">
        <v>124</v>
      </c>
      <c r="L820" t="s">
        <v>0</v>
      </c>
      <c r="M820" s="2" t="s">
        <v>117</v>
      </c>
      <c r="O820">
        <v>7</v>
      </c>
      <c r="P820" s="1" t="s">
        <v>1</v>
      </c>
      <c r="Q820">
        <v>3</v>
      </c>
      <c r="S820">
        <f t="shared" si="150"/>
        <v>1</v>
      </c>
      <c r="T820">
        <f t="shared" si="151"/>
        <v>0</v>
      </c>
      <c r="U820">
        <f t="shared" si="152"/>
        <v>0</v>
      </c>
    </row>
    <row r="821" spans="1:21">
      <c r="A821" s="375">
        <v>814</v>
      </c>
      <c r="B821" s="68">
        <v>51</v>
      </c>
      <c r="C821">
        <v>14</v>
      </c>
      <c r="D821" s="81">
        <v>31936</v>
      </c>
      <c r="E821" s="2" t="s">
        <v>121</v>
      </c>
      <c r="F821" s="94" t="s">
        <v>0</v>
      </c>
      <c r="G821" s="2" t="s">
        <v>113</v>
      </c>
      <c r="H821" s="107"/>
      <c r="I821" s="2" t="s">
        <v>148</v>
      </c>
      <c r="K821" s="2" t="s">
        <v>122</v>
      </c>
      <c r="L821" t="s">
        <v>0</v>
      </c>
      <c r="M821" s="2" t="s">
        <v>157</v>
      </c>
      <c r="O821">
        <v>7</v>
      </c>
      <c r="P821" s="1" t="s">
        <v>1</v>
      </c>
      <c r="Q821">
        <v>5</v>
      </c>
      <c r="S821">
        <f t="shared" si="150"/>
        <v>1</v>
      </c>
      <c r="T821">
        <f t="shared" si="151"/>
        <v>0</v>
      </c>
      <c r="U821">
        <f t="shared" si="152"/>
        <v>0</v>
      </c>
    </row>
    <row r="822" spans="1:21">
      <c r="A822" s="375">
        <v>815</v>
      </c>
      <c r="B822" s="68">
        <v>51</v>
      </c>
      <c r="C822">
        <v>15</v>
      </c>
      <c r="D822" s="81">
        <v>31936</v>
      </c>
      <c r="E822" s="2" t="s">
        <v>121</v>
      </c>
      <c r="F822" s="94" t="s">
        <v>0</v>
      </c>
      <c r="G822" s="2" t="s">
        <v>113</v>
      </c>
      <c r="H822" s="107">
        <v>0</v>
      </c>
      <c r="I822" s="2" t="s">
        <v>148</v>
      </c>
      <c r="K822" s="2" t="s">
        <v>123</v>
      </c>
      <c r="L822" t="s">
        <v>0</v>
      </c>
      <c r="M822" s="2" t="s">
        <v>115</v>
      </c>
      <c r="O822">
        <v>2</v>
      </c>
      <c r="P822" s="1" t="s">
        <v>1</v>
      </c>
      <c r="Q822">
        <v>7</v>
      </c>
      <c r="S822">
        <f t="shared" si="150"/>
        <v>0</v>
      </c>
      <c r="T822">
        <f t="shared" si="151"/>
        <v>0</v>
      </c>
      <c r="U822">
        <f t="shared" si="152"/>
        <v>1</v>
      </c>
    </row>
    <row r="823" spans="1:21">
      <c r="A823" s="375">
        <v>816</v>
      </c>
      <c r="B823" s="68">
        <v>51</v>
      </c>
      <c r="C823">
        <v>16</v>
      </c>
      <c r="D823" s="81">
        <v>31936</v>
      </c>
      <c r="E823" s="2" t="s">
        <v>121</v>
      </c>
      <c r="F823" s="94" t="s">
        <v>0</v>
      </c>
      <c r="G823" s="2" t="s">
        <v>113</v>
      </c>
      <c r="H823" s="107"/>
      <c r="I823" s="2" t="s">
        <v>148</v>
      </c>
      <c r="K823" s="2" t="s">
        <v>120</v>
      </c>
      <c r="L823" t="s">
        <v>0</v>
      </c>
      <c r="M823" s="2" t="s">
        <v>116</v>
      </c>
      <c r="O823">
        <v>7</v>
      </c>
      <c r="P823" s="1" t="s">
        <v>1</v>
      </c>
      <c r="Q823">
        <v>2</v>
      </c>
      <c r="S823">
        <f t="shared" si="150"/>
        <v>1</v>
      </c>
      <c r="T823">
        <f t="shared" si="151"/>
        <v>0</v>
      </c>
      <c r="U823">
        <f t="shared" si="152"/>
        <v>0</v>
      </c>
    </row>
    <row r="824" spans="1:21">
      <c r="A824" s="375">
        <v>817</v>
      </c>
      <c r="B824" s="68">
        <v>52</v>
      </c>
      <c r="C824">
        <v>1</v>
      </c>
      <c r="D824" s="81">
        <v>31946</v>
      </c>
      <c r="E824" s="2" t="s">
        <v>86</v>
      </c>
      <c r="F824" s="94" t="s">
        <v>0</v>
      </c>
      <c r="G824" s="2" t="s">
        <v>99</v>
      </c>
      <c r="H824" s="107"/>
      <c r="I824" s="2" t="s">
        <v>148</v>
      </c>
      <c r="K824" s="2" t="s">
        <v>89</v>
      </c>
      <c r="L824" t="s">
        <v>0</v>
      </c>
      <c r="M824" s="2" t="s">
        <v>103</v>
      </c>
      <c r="O824">
        <v>5</v>
      </c>
      <c r="P824" s="1" t="s">
        <v>1</v>
      </c>
      <c r="Q824">
        <v>4</v>
      </c>
      <c r="S824">
        <f t="shared" si="150"/>
        <v>1</v>
      </c>
      <c r="T824">
        <f t="shared" si="151"/>
        <v>0</v>
      </c>
      <c r="U824">
        <f t="shared" si="152"/>
        <v>0</v>
      </c>
    </row>
    <row r="825" spans="1:21">
      <c r="A825" s="375">
        <v>818</v>
      </c>
      <c r="B825" s="68">
        <v>52</v>
      </c>
      <c r="C825">
        <v>2</v>
      </c>
      <c r="D825" s="81">
        <v>31946</v>
      </c>
      <c r="E825" s="2" t="s">
        <v>86</v>
      </c>
      <c r="F825" s="94" t="s">
        <v>0</v>
      </c>
      <c r="G825" s="2" t="s">
        <v>99</v>
      </c>
      <c r="H825" s="107"/>
      <c r="I825" s="2" t="s">
        <v>148</v>
      </c>
      <c r="K825" s="2" t="s">
        <v>98</v>
      </c>
      <c r="L825" t="s">
        <v>0</v>
      </c>
      <c r="M825" s="2" t="s">
        <v>100</v>
      </c>
      <c r="O825">
        <v>3</v>
      </c>
      <c r="P825" s="1" t="s">
        <v>1</v>
      </c>
      <c r="Q825">
        <v>1</v>
      </c>
      <c r="S825">
        <f t="shared" ref="S825:S840" si="153">IF(O825&gt;Q825,1,0)</f>
        <v>1</v>
      </c>
      <c r="T825">
        <f t="shared" ref="T825:T840" si="154">IF(ISNUMBER(Q825),IF(O825=Q825,1,0),0)</f>
        <v>0</v>
      </c>
      <c r="U825">
        <f t="shared" ref="U825:U840" si="155">IF(O825&lt;Q825,1,0)</f>
        <v>0</v>
      </c>
    </row>
    <row r="826" spans="1:21">
      <c r="A826" s="375">
        <v>819</v>
      </c>
      <c r="B826" s="68">
        <v>52</v>
      </c>
      <c r="C826">
        <v>3</v>
      </c>
      <c r="D826" s="81">
        <v>31946</v>
      </c>
      <c r="E826" s="2" t="s">
        <v>86</v>
      </c>
      <c r="F826" s="94" t="s">
        <v>0</v>
      </c>
      <c r="G826" s="2" t="s">
        <v>99</v>
      </c>
      <c r="H826" s="107">
        <v>0</v>
      </c>
      <c r="I826" s="2" t="s">
        <v>148</v>
      </c>
      <c r="K826" s="2" t="s">
        <v>87</v>
      </c>
      <c r="L826" t="s">
        <v>0</v>
      </c>
      <c r="M826" s="2" t="s">
        <v>101</v>
      </c>
      <c r="O826">
        <v>2</v>
      </c>
      <c r="P826" s="1" t="s">
        <v>1</v>
      </c>
      <c r="Q826">
        <v>6</v>
      </c>
      <c r="S826">
        <f t="shared" si="153"/>
        <v>0</v>
      </c>
      <c r="T826">
        <f t="shared" si="154"/>
        <v>0</v>
      </c>
      <c r="U826">
        <f t="shared" si="155"/>
        <v>1</v>
      </c>
    </row>
    <row r="827" spans="1:21">
      <c r="A827" s="375">
        <v>820</v>
      </c>
      <c r="B827" s="68">
        <v>52</v>
      </c>
      <c r="C827">
        <v>4</v>
      </c>
      <c r="D827" s="81">
        <v>31946</v>
      </c>
      <c r="E827" s="2" t="s">
        <v>86</v>
      </c>
      <c r="F827" s="94" t="s">
        <v>0</v>
      </c>
      <c r="G827" s="2" t="s">
        <v>99</v>
      </c>
      <c r="H827" s="107"/>
      <c r="I827" s="2" t="s">
        <v>148</v>
      </c>
      <c r="K827" s="2" t="s">
        <v>88</v>
      </c>
      <c r="L827" t="s">
        <v>0</v>
      </c>
      <c r="M827" s="2" t="s">
        <v>102</v>
      </c>
      <c r="O827">
        <v>8</v>
      </c>
      <c r="P827" s="1" t="s">
        <v>1</v>
      </c>
      <c r="Q827">
        <v>6</v>
      </c>
      <c r="S827">
        <f t="shared" si="153"/>
        <v>1</v>
      </c>
      <c r="T827">
        <f t="shared" si="154"/>
        <v>0</v>
      </c>
      <c r="U827">
        <f t="shared" si="155"/>
        <v>0</v>
      </c>
    </row>
    <row r="828" spans="1:21">
      <c r="A828" s="375">
        <v>821</v>
      </c>
      <c r="B828" s="68">
        <v>52</v>
      </c>
      <c r="C828">
        <v>5</v>
      </c>
      <c r="D828" s="81">
        <v>31946</v>
      </c>
      <c r="E828" s="2" t="s">
        <v>86</v>
      </c>
      <c r="F828" s="94" t="s">
        <v>0</v>
      </c>
      <c r="G828" s="2" t="s">
        <v>99</v>
      </c>
      <c r="H828" s="107"/>
      <c r="I828" s="2" t="s">
        <v>148</v>
      </c>
      <c r="K828" s="2" t="s">
        <v>98</v>
      </c>
      <c r="L828" t="s">
        <v>0</v>
      </c>
      <c r="M828" s="2" t="s">
        <v>103</v>
      </c>
      <c r="O828">
        <v>8</v>
      </c>
      <c r="P828" s="1" t="s">
        <v>1</v>
      </c>
      <c r="Q828">
        <v>4</v>
      </c>
      <c r="S828">
        <f t="shared" si="153"/>
        <v>1</v>
      </c>
      <c r="T828">
        <f t="shared" si="154"/>
        <v>0</v>
      </c>
      <c r="U828">
        <f t="shared" si="155"/>
        <v>0</v>
      </c>
    </row>
    <row r="829" spans="1:21">
      <c r="A829" s="375">
        <v>822</v>
      </c>
      <c r="B829" s="68">
        <v>52</v>
      </c>
      <c r="C829">
        <v>6</v>
      </c>
      <c r="D829" s="81">
        <v>31946</v>
      </c>
      <c r="E829" s="2" t="s">
        <v>86</v>
      </c>
      <c r="F829" s="94" t="s">
        <v>0</v>
      </c>
      <c r="G829" s="2" t="s">
        <v>99</v>
      </c>
      <c r="H829" s="107"/>
      <c r="I829" s="2" t="s">
        <v>148</v>
      </c>
      <c r="K829" s="2" t="s">
        <v>87</v>
      </c>
      <c r="L829" t="s">
        <v>0</v>
      </c>
      <c r="M829" s="2" t="s">
        <v>100</v>
      </c>
      <c r="O829">
        <v>9</v>
      </c>
      <c r="P829" s="1" t="s">
        <v>1</v>
      </c>
      <c r="Q829">
        <v>5</v>
      </c>
      <c r="S829">
        <f t="shared" si="153"/>
        <v>1</v>
      </c>
      <c r="T829">
        <f t="shared" si="154"/>
        <v>0</v>
      </c>
      <c r="U829">
        <f t="shared" si="155"/>
        <v>0</v>
      </c>
    </row>
    <row r="830" spans="1:21">
      <c r="A830" s="375">
        <v>823</v>
      </c>
      <c r="B830" s="68">
        <v>52</v>
      </c>
      <c r="C830">
        <v>7</v>
      </c>
      <c r="D830" s="81">
        <v>31946</v>
      </c>
      <c r="E830" s="2" t="s">
        <v>86</v>
      </c>
      <c r="F830" s="94" t="s">
        <v>0</v>
      </c>
      <c r="G830" s="2" t="s">
        <v>99</v>
      </c>
      <c r="H830" s="107"/>
      <c r="I830" s="2" t="s">
        <v>148</v>
      </c>
      <c r="K830" s="2" t="s">
        <v>88</v>
      </c>
      <c r="L830" t="s">
        <v>0</v>
      </c>
      <c r="M830" s="2" t="s">
        <v>101</v>
      </c>
      <c r="O830">
        <v>5</v>
      </c>
      <c r="P830" s="1" t="s">
        <v>1</v>
      </c>
      <c r="Q830">
        <v>5</v>
      </c>
      <c r="S830">
        <f t="shared" si="153"/>
        <v>0</v>
      </c>
      <c r="T830">
        <f t="shared" si="154"/>
        <v>1</v>
      </c>
      <c r="U830">
        <f t="shared" si="155"/>
        <v>0</v>
      </c>
    </row>
    <row r="831" spans="1:21">
      <c r="A831" s="375">
        <v>824</v>
      </c>
      <c r="B831" s="68">
        <v>52</v>
      </c>
      <c r="C831">
        <v>8</v>
      </c>
      <c r="D831" s="81">
        <v>31946</v>
      </c>
      <c r="E831" s="2" t="s">
        <v>86</v>
      </c>
      <c r="F831" s="94" t="s">
        <v>0</v>
      </c>
      <c r="G831" s="2" t="s">
        <v>99</v>
      </c>
      <c r="H831" s="107"/>
      <c r="I831" s="2" t="s">
        <v>148</v>
      </c>
      <c r="K831" s="2" t="s">
        <v>89</v>
      </c>
      <c r="L831" t="s">
        <v>0</v>
      </c>
      <c r="M831" s="2" t="s">
        <v>102</v>
      </c>
      <c r="O831">
        <v>5</v>
      </c>
      <c r="P831" s="1" t="s">
        <v>1</v>
      </c>
      <c r="Q831">
        <v>2</v>
      </c>
      <c r="S831">
        <f t="shared" si="153"/>
        <v>1</v>
      </c>
      <c r="T831">
        <f t="shared" si="154"/>
        <v>0</v>
      </c>
      <c r="U831">
        <f t="shared" si="155"/>
        <v>0</v>
      </c>
    </row>
    <row r="832" spans="1:21">
      <c r="A832" s="375">
        <v>825</v>
      </c>
      <c r="B832" s="68">
        <v>52</v>
      </c>
      <c r="C832">
        <v>9</v>
      </c>
      <c r="D832" s="81">
        <v>31946</v>
      </c>
      <c r="E832" s="2" t="s">
        <v>86</v>
      </c>
      <c r="F832" s="94" t="s">
        <v>0</v>
      </c>
      <c r="G832" s="2" t="s">
        <v>99</v>
      </c>
      <c r="H832" s="107"/>
      <c r="I832" s="2" t="s">
        <v>148</v>
      </c>
      <c r="K832" s="2" t="s">
        <v>88</v>
      </c>
      <c r="L832" t="s">
        <v>0</v>
      </c>
      <c r="M832" s="2" t="s">
        <v>100</v>
      </c>
      <c r="O832">
        <v>7</v>
      </c>
      <c r="P832" s="1" t="s">
        <v>1</v>
      </c>
      <c r="Q832">
        <v>6</v>
      </c>
      <c r="S832">
        <f t="shared" si="153"/>
        <v>1</v>
      </c>
      <c r="T832">
        <f t="shared" si="154"/>
        <v>0</v>
      </c>
      <c r="U832">
        <f t="shared" si="155"/>
        <v>0</v>
      </c>
    </row>
    <row r="833" spans="1:21">
      <c r="A833" s="375">
        <v>826</v>
      </c>
      <c r="B833" s="68">
        <v>52</v>
      </c>
      <c r="C833">
        <v>10</v>
      </c>
      <c r="D833" s="81">
        <v>31946</v>
      </c>
      <c r="E833" s="2" t="s">
        <v>86</v>
      </c>
      <c r="F833" s="94" t="s">
        <v>0</v>
      </c>
      <c r="G833" s="2" t="s">
        <v>99</v>
      </c>
      <c r="H833" s="107">
        <v>0</v>
      </c>
      <c r="I833" s="2" t="s">
        <v>148</v>
      </c>
      <c r="K833" s="2" t="s">
        <v>87</v>
      </c>
      <c r="L833" t="s">
        <v>0</v>
      </c>
      <c r="M833" s="2" t="s">
        <v>103</v>
      </c>
      <c r="O833">
        <v>4</v>
      </c>
      <c r="P833" s="1" t="s">
        <v>1</v>
      </c>
      <c r="Q833">
        <v>5</v>
      </c>
      <c r="S833">
        <f t="shared" si="153"/>
        <v>0</v>
      </c>
      <c r="T833">
        <f t="shared" si="154"/>
        <v>0</v>
      </c>
      <c r="U833">
        <f t="shared" si="155"/>
        <v>1</v>
      </c>
    </row>
    <row r="834" spans="1:21">
      <c r="A834" s="375">
        <v>827</v>
      </c>
      <c r="B834" s="68">
        <v>52</v>
      </c>
      <c r="C834">
        <v>11</v>
      </c>
      <c r="D834" s="81">
        <v>31946</v>
      </c>
      <c r="E834" s="2" t="s">
        <v>86</v>
      </c>
      <c r="F834" s="94" t="s">
        <v>0</v>
      </c>
      <c r="G834" s="2" t="s">
        <v>99</v>
      </c>
      <c r="H834" s="107"/>
      <c r="I834" s="2" t="s">
        <v>148</v>
      </c>
      <c r="K834" s="2" t="s">
        <v>98</v>
      </c>
      <c r="L834" t="s">
        <v>0</v>
      </c>
      <c r="M834" s="2" t="s">
        <v>102</v>
      </c>
      <c r="O834">
        <v>4</v>
      </c>
      <c r="P834" s="1" t="s">
        <v>1</v>
      </c>
      <c r="Q834">
        <v>4</v>
      </c>
      <c r="S834">
        <f t="shared" si="153"/>
        <v>0</v>
      </c>
      <c r="T834">
        <f t="shared" si="154"/>
        <v>1</v>
      </c>
      <c r="U834">
        <f t="shared" si="155"/>
        <v>0</v>
      </c>
    </row>
    <row r="835" spans="1:21">
      <c r="A835" s="375">
        <v>828</v>
      </c>
      <c r="B835" s="68">
        <v>52</v>
      </c>
      <c r="C835">
        <v>12</v>
      </c>
      <c r="D835" s="81">
        <v>31946</v>
      </c>
      <c r="E835" s="2" t="s">
        <v>86</v>
      </c>
      <c r="F835" s="94" t="s">
        <v>0</v>
      </c>
      <c r="G835" s="2" t="s">
        <v>99</v>
      </c>
      <c r="H835" s="107"/>
      <c r="I835" s="2" t="s">
        <v>148</v>
      </c>
      <c r="K835" s="2" t="s">
        <v>89</v>
      </c>
      <c r="L835" t="s">
        <v>0</v>
      </c>
      <c r="M835" s="2" t="s">
        <v>101</v>
      </c>
      <c r="O835">
        <v>6</v>
      </c>
      <c r="P835" s="1" t="s">
        <v>1</v>
      </c>
      <c r="Q835">
        <v>2</v>
      </c>
      <c r="S835">
        <f t="shared" si="153"/>
        <v>1</v>
      </c>
      <c r="T835">
        <f t="shared" si="154"/>
        <v>0</v>
      </c>
      <c r="U835">
        <f t="shared" si="155"/>
        <v>0</v>
      </c>
    </row>
    <row r="836" spans="1:21">
      <c r="A836" s="375">
        <v>829</v>
      </c>
      <c r="B836" s="68">
        <v>52</v>
      </c>
      <c r="C836">
        <v>13</v>
      </c>
      <c r="D836" s="81">
        <v>31946</v>
      </c>
      <c r="E836" s="2" t="s">
        <v>86</v>
      </c>
      <c r="F836" s="94" t="s">
        <v>0</v>
      </c>
      <c r="G836" s="2" t="s">
        <v>99</v>
      </c>
      <c r="H836" s="107"/>
      <c r="I836" s="2" t="s">
        <v>148</v>
      </c>
      <c r="K836" s="2" t="s">
        <v>89</v>
      </c>
      <c r="L836" t="s">
        <v>0</v>
      </c>
      <c r="M836" s="2" t="s">
        <v>100</v>
      </c>
      <c r="O836">
        <v>4</v>
      </c>
      <c r="P836" s="1" t="s">
        <v>1</v>
      </c>
      <c r="Q836">
        <v>3</v>
      </c>
      <c r="S836">
        <f t="shared" si="153"/>
        <v>1</v>
      </c>
      <c r="T836">
        <f t="shared" si="154"/>
        <v>0</v>
      </c>
      <c r="U836">
        <f t="shared" si="155"/>
        <v>0</v>
      </c>
    </row>
    <row r="837" spans="1:21">
      <c r="A837" s="375">
        <v>830</v>
      </c>
      <c r="B837" s="68">
        <v>52</v>
      </c>
      <c r="C837">
        <v>14</v>
      </c>
      <c r="D837" s="81">
        <v>31946</v>
      </c>
      <c r="E837" s="2" t="s">
        <v>86</v>
      </c>
      <c r="F837" s="94" t="s">
        <v>0</v>
      </c>
      <c r="G837" s="2" t="s">
        <v>99</v>
      </c>
      <c r="H837" s="107"/>
      <c r="I837" s="2" t="s">
        <v>148</v>
      </c>
      <c r="K837" s="2" t="s">
        <v>88</v>
      </c>
      <c r="L837" t="s">
        <v>0</v>
      </c>
      <c r="M837" s="2" t="s">
        <v>103</v>
      </c>
      <c r="O837">
        <v>4</v>
      </c>
      <c r="P837" s="1" t="s">
        <v>1</v>
      </c>
      <c r="Q837">
        <v>2</v>
      </c>
      <c r="S837">
        <f t="shared" si="153"/>
        <v>1</v>
      </c>
      <c r="T837">
        <f t="shared" si="154"/>
        <v>0</v>
      </c>
      <c r="U837">
        <f t="shared" si="155"/>
        <v>0</v>
      </c>
    </row>
    <row r="838" spans="1:21">
      <c r="A838" s="375">
        <v>831</v>
      </c>
      <c r="B838" s="68">
        <v>52</v>
      </c>
      <c r="C838">
        <v>15</v>
      </c>
      <c r="D838" s="81">
        <v>31946</v>
      </c>
      <c r="E838" s="2" t="s">
        <v>86</v>
      </c>
      <c r="F838" s="94" t="s">
        <v>0</v>
      </c>
      <c r="G838" s="2" t="s">
        <v>99</v>
      </c>
      <c r="H838" s="107"/>
      <c r="I838" s="2" t="s">
        <v>148</v>
      </c>
      <c r="K838" s="2" t="s">
        <v>87</v>
      </c>
      <c r="L838" t="s">
        <v>0</v>
      </c>
      <c r="M838" s="2" t="s">
        <v>102</v>
      </c>
      <c r="O838">
        <v>7</v>
      </c>
      <c r="P838" s="1" t="s">
        <v>1</v>
      </c>
      <c r="Q838">
        <v>6</v>
      </c>
      <c r="S838">
        <f t="shared" si="153"/>
        <v>1</v>
      </c>
      <c r="T838">
        <f t="shared" si="154"/>
        <v>0</v>
      </c>
      <c r="U838">
        <f t="shared" si="155"/>
        <v>0</v>
      </c>
    </row>
    <row r="839" spans="1:21">
      <c r="A839" s="375">
        <v>832</v>
      </c>
      <c r="B839" s="68">
        <v>52</v>
      </c>
      <c r="C839">
        <v>16</v>
      </c>
      <c r="D839" s="81">
        <v>31946</v>
      </c>
      <c r="E839" s="2" t="s">
        <v>86</v>
      </c>
      <c r="F839" s="94" t="s">
        <v>0</v>
      </c>
      <c r="G839" s="2" t="s">
        <v>99</v>
      </c>
      <c r="H839" s="107"/>
      <c r="I839" s="2" t="s">
        <v>148</v>
      </c>
      <c r="K839" s="2" t="s">
        <v>98</v>
      </c>
      <c r="L839" t="s">
        <v>0</v>
      </c>
      <c r="M839" s="2" t="s">
        <v>101</v>
      </c>
      <c r="O839">
        <v>6</v>
      </c>
      <c r="P839" s="1" t="s">
        <v>1</v>
      </c>
      <c r="Q839">
        <v>2</v>
      </c>
      <c r="S839">
        <f t="shared" si="153"/>
        <v>1</v>
      </c>
      <c r="T839">
        <f t="shared" si="154"/>
        <v>0</v>
      </c>
      <c r="U839">
        <f t="shared" si="155"/>
        <v>0</v>
      </c>
    </row>
    <row r="840" spans="1:21">
      <c r="A840" s="375">
        <v>833</v>
      </c>
      <c r="B840" s="68">
        <v>53</v>
      </c>
      <c r="C840">
        <v>1</v>
      </c>
      <c r="D840" s="81">
        <v>31946</v>
      </c>
      <c r="E840" s="2" t="s">
        <v>146</v>
      </c>
      <c r="F840" s="94" t="s">
        <v>0</v>
      </c>
      <c r="G840" s="2" t="s">
        <v>113</v>
      </c>
      <c r="H840" s="107">
        <v>0</v>
      </c>
      <c r="I840" s="2" t="s">
        <v>148</v>
      </c>
      <c r="K840" s="2" t="s">
        <v>169</v>
      </c>
      <c r="L840" t="s">
        <v>0</v>
      </c>
      <c r="M840" s="2" t="s">
        <v>162</v>
      </c>
      <c r="O840">
        <v>0</v>
      </c>
      <c r="P840" s="1" t="s">
        <v>1</v>
      </c>
      <c r="Q840">
        <v>5</v>
      </c>
      <c r="S840">
        <f t="shared" si="153"/>
        <v>0</v>
      </c>
      <c r="T840">
        <f t="shared" si="154"/>
        <v>0</v>
      </c>
      <c r="U840">
        <f t="shared" si="155"/>
        <v>1</v>
      </c>
    </row>
    <row r="841" spans="1:21">
      <c r="A841" s="375">
        <v>834</v>
      </c>
      <c r="B841" s="68">
        <v>53</v>
      </c>
      <c r="C841">
        <v>2</v>
      </c>
      <c r="D841" s="81">
        <v>31946</v>
      </c>
      <c r="E841" s="2" t="s">
        <v>146</v>
      </c>
      <c r="F841" s="94" t="s">
        <v>0</v>
      </c>
      <c r="G841" s="2" t="s">
        <v>113</v>
      </c>
      <c r="H841" s="107">
        <v>0</v>
      </c>
      <c r="I841" s="2" t="s">
        <v>148</v>
      </c>
      <c r="K841" s="2" t="s">
        <v>159</v>
      </c>
      <c r="L841" t="s">
        <v>0</v>
      </c>
      <c r="M841" s="2" t="s">
        <v>163</v>
      </c>
      <c r="O841">
        <v>0</v>
      </c>
      <c r="P841" s="1" t="s">
        <v>1</v>
      </c>
      <c r="Q841">
        <v>5</v>
      </c>
      <c r="S841">
        <f t="shared" ref="S841:S856" si="156">IF(O841&gt;Q841,1,0)</f>
        <v>0</v>
      </c>
      <c r="T841">
        <f t="shared" ref="T841:T856" si="157">IF(ISNUMBER(Q841),IF(O841=Q841,1,0),0)</f>
        <v>0</v>
      </c>
      <c r="U841">
        <f t="shared" ref="U841:U856" si="158">IF(O841&lt;Q841,1,0)</f>
        <v>1</v>
      </c>
    </row>
    <row r="842" spans="1:21">
      <c r="A842" s="375">
        <v>835</v>
      </c>
      <c r="B842" s="68">
        <v>53</v>
      </c>
      <c r="C842">
        <v>3</v>
      </c>
      <c r="D842" s="81">
        <v>31946</v>
      </c>
      <c r="E842" s="2" t="s">
        <v>146</v>
      </c>
      <c r="F842" s="94" t="s">
        <v>0</v>
      </c>
      <c r="G842" s="2" t="s">
        <v>113</v>
      </c>
      <c r="H842" s="107">
        <v>0</v>
      </c>
      <c r="I842" s="2" t="s">
        <v>148</v>
      </c>
      <c r="K842" s="2" t="s">
        <v>160</v>
      </c>
      <c r="L842" t="s">
        <v>0</v>
      </c>
      <c r="M842" s="2" t="s">
        <v>164</v>
      </c>
      <c r="O842">
        <v>0</v>
      </c>
      <c r="P842" s="1" t="s">
        <v>1</v>
      </c>
      <c r="Q842">
        <v>5</v>
      </c>
      <c r="S842">
        <f t="shared" si="156"/>
        <v>0</v>
      </c>
      <c r="T842">
        <f t="shared" si="157"/>
        <v>0</v>
      </c>
      <c r="U842">
        <f t="shared" si="158"/>
        <v>1</v>
      </c>
    </row>
    <row r="843" spans="1:21">
      <c r="A843" s="375">
        <v>836</v>
      </c>
      <c r="B843" s="68">
        <v>53</v>
      </c>
      <c r="C843">
        <v>4</v>
      </c>
      <c r="D843" s="81">
        <v>31946</v>
      </c>
      <c r="E843" s="2" t="s">
        <v>146</v>
      </c>
      <c r="F843" s="94" t="s">
        <v>0</v>
      </c>
      <c r="G843" s="2" t="s">
        <v>113</v>
      </c>
      <c r="H843" s="107">
        <v>0</v>
      </c>
      <c r="I843" s="2" t="s">
        <v>148</v>
      </c>
      <c r="K843" s="2" t="s">
        <v>161</v>
      </c>
      <c r="L843" t="s">
        <v>0</v>
      </c>
      <c r="M843" s="2" t="s">
        <v>165</v>
      </c>
      <c r="O843">
        <v>0</v>
      </c>
      <c r="P843" s="1" t="s">
        <v>1</v>
      </c>
      <c r="Q843">
        <v>5</v>
      </c>
      <c r="S843">
        <f t="shared" si="156"/>
        <v>0</v>
      </c>
      <c r="T843">
        <f t="shared" si="157"/>
        <v>0</v>
      </c>
      <c r="U843">
        <f t="shared" si="158"/>
        <v>1</v>
      </c>
    </row>
    <row r="844" spans="1:21">
      <c r="A844" s="375">
        <v>837</v>
      </c>
      <c r="B844" s="68">
        <v>53</v>
      </c>
      <c r="C844">
        <v>5</v>
      </c>
      <c r="D844" s="81">
        <v>31946</v>
      </c>
      <c r="E844" s="2" t="s">
        <v>146</v>
      </c>
      <c r="F844" s="94" t="s">
        <v>0</v>
      </c>
      <c r="G844" s="2" t="s">
        <v>113</v>
      </c>
      <c r="H844" s="107">
        <v>0</v>
      </c>
      <c r="I844" s="2" t="s">
        <v>148</v>
      </c>
      <c r="K844" s="2" t="s">
        <v>159</v>
      </c>
      <c r="L844" t="s">
        <v>0</v>
      </c>
      <c r="M844" s="2" t="s">
        <v>162</v>
      </c>
      <c r="O844">
        <v>0</v>
      </c>
      <c r="P844" s="1" t="s">
        <v>1</v>
      </c>
      <c r="Q844">
        <v>5</v>
      </c>
      <c r="S844">
        <f t="shared" si="156"/>
        <v>0</v>
      </c>
      <c r="T844">
        <f t="shared" si="157"/>
        <v>0</v>
      </c>
      <c r="U844">
        <f t="shared" si="158"/>
        <v>1</v>
      </c>
    </row>
    <row r="845" spans="1:21">
      <c r="A845" s="375">
        <v>838</v>
      </c>
      <c r="B845" s="68">
        <v>53</v>
      </c>
      <c r="C845">
        <v>6</v>
      </c>
      <c r="D845" s="81">
        <v>31946</v>
      </c>
      <c r="E845" s="2" t="s">
        <v>146</v>
      </c>
      <c r="F845" s="94" t="s">
        <v>0</v>
      </c>
      <c r="G845" s="2" t="s">
        <v>113</v>
      </c>
      <c r="H845" s="107">
        <v>0</v>
      </c>
      <c r="I845" s="2" t="s">
        <v>148</v>
      </c>
      <c r="K845" s="2" t="s">
        <v>160</v>
      </c>
      <c r="L845" t="s">
        <v>0</v>
      </c>
      <c r="M845" s="2" t="s">
        <v>163</v>
      </c>
      <c r="O845">
        <v>0</v>
      </c>
      <c r="P845" s="1" t="s">
        <v>1</v>
      </c>
      <c r="Q845">
        <v>5</v>
      </c>
      <c r="S845">
        <f t="shared" si="156"/>
        <v>0</v>
      </c>
      <c r="T845">
        <f t="shared" si="157"/>
        <v>0</v>
      </c>
      <c r="U845">
        <f t="shared" si="158"/>
        <v>1</v>
      </c>
    </row>
    <row r="846" spans="1:21">
      <c r="A846" s="375">
        <v>839</v>
      </c>
      <c r="B846" s="68">
        <v>53</v>
      </c>
      <c r="C846">
        <v>7</v>
      </c>
      <c r="D846" s="81">
        <v>31946</v>
      </c>
      <c r="E846" s="2" t="s">
        <v>146</v>
      </c>
      <c r="F846" s="94" t="s">
        <v>0</v>
      </c>
      <c r="G846" s="2" t="s">
        <v>113</v>
      </c>
      <c r="H846" s="107">
        <v>0</v>
      </c>
      <c r="I846" s="2" t="s">
        <v>148</v>
      </c>
      <c r="K846" s="2" t="s">
        <v>161</v>
      </c>
      <c r="L846" t="s">
        <v>0</v>
      </c>
      <c r="M846" s="2" t="s">
        <v>164</v>
      </c>
      <c r="O846">
        <v>0</v>
      </c>
      <c r="P846" s="1" t="s">
        <v>1</v>
      </c>
      <c r="Q846">
        <v>5</v>
      </c>
      <c r="S846">
        <f t="shared" si="156"/>
        <v>0</v>
      </c>
      <c r="T846">
        <f t="shared" si="157"/>
        <v>0</v>
      </c>
      <c r="U846">
        <f t="shared" si="158"/>
        <v>1</v>
      </c>
    </row>
    <row r="847" spans="1:21">
      <c r="A847" s="375">
        <v>840</v>
      </c>
      <c r="B847" s="68">
        <v>53</v>
      </c>
      <c r="C847">
        <v>8</v>
      </c>
      <c r="D847" s="81">
        <v>31946</v>
      </c>
      <c r="E847" s="2" t="s">
        <v>146</v>
      </c>
      <c r="F847" s="94" t="s">
        <v>0</v>
      </c>
      <c r="G847" s="2" t="s">
        <v>113</v>
      </c>
      <c r="H847" s="107">
        <v>0</v>
      </c>
      <c r="I847" s="2" t="s">
        <v>148</v>
      </c>
      <c r="K847" s="2" t="s">
        <v>169</v>
      </c>
      <c r="L847" t="s">
        <v>0</v>
      </c>
      <c r="M847" s="2" t="s">
        <v>165</v>
      </c>
      <c r="O847">
        <v>0</v>
      </c>
      <c r="P847" s="1" t="s">
        <v>1</v>
      </c>
      <c r="Q847">
        <v>5</v>
      </c>
      <c r="S847">
        <f t="shared" si="156"/>
        <v>0</v>
      </c>
      <c r="T847">
        <f t="shared" si="157"/>
        <v>0</v>
      </c>
      <c r="U847">
        <f t="shared" si="158"/>
        <v>1</v>
      </c>
    </row>
    <row r="848" spans="1:21">
      <c r="A848" s="375">
        <v>841</v>
      </c>
      <c r="B848" s="68">
        <v>53</v>
      </c>
      <c r="C848">
        <v>9</v>
      </c>
      <c r="D848" s="81">
        <v>31946</v>
      </c>
      <c r="E848" s="2" t="s">
        <v>146</v>
      </c>
      <c r="F848" s="94" t="s">
        <v>0</v>
      </c>
      <c r="G848" s="2" t="s">
        <v>113</v>
      </c>
      <c r="H848" s="107">
        <v>0</v>
      </c>
      <c r="I848" s="2" t="s">
        <v>148</v>
      </c>
      <c r="K848" s="2" t="s">
        <v>161</v>
      </c>
      <c r="L848" t="s">
        <v>0</v>
      </c>
      <c r="M848" s="2" t="s">
        <v>163</v>
      </c>
      <c r="O848">
        <v>0</v>
      </c>
      <c r="P848" s="1" t="s">
        <v>1</v>
      </c>
      <c r="Q848">
        <v>5</v>
      </c>
      <c r="S848">
        <f t="shared" si="156"/>
        <v>0</v>
      </c>
      <c r="T848">
        <f t="shared" si="157"/>
        <v>0</v>
      </c>
      <c r="U848">
        <f t="shared" si="158"/>
        <v>1</v>
      </c>
    </row>
    <row r="849" spans="1:21">
      <c r="A849" s="375">
        <v>842</v>
      </c>
      <c r="B849" s="68">
        <v>53</v>
      </c>
      <c r="C849">
        <v>10</v>
      </c>
      <c r="D849" s="81">
        <v>31946</v>
      </c>
      <c r="E849" s="2" t="s">
        <v>146</v>
      </c>
      <c r="F849" s="94" t="s">
        <v>0</v>
      </c>
      <c r="G849" s="2" t="s">
        <v>113</v>
      </c>
      <c r="H849" s="107">
        <v>0</v>
      </c>
      <c r="I849" s="2" t="s">
        <v>148</v>
      </c>
      <c r="K849" s="2" t="s">
        <v>160</v>
      </c>
      <c r="L849" t="s">
        <v>0</v>
      </c>
      <c r="M849" s="2" t="s">
        <v>162</v>
      </c>
      <c r="O849">
        <v>0</v>
      </c>
      <c r="P849" s="1" t="s">
        <v>1</v>
      </c>
      <c r="Q849">
        <v>5</v>
      </c>
      <c r="S849">
        <f t="shared" si="156"/>
        <v>0</v>
      </c>
      <c r="T849">
        <f t="shared" si="157"/>
        <v>0</v>
      </c>
      <c r="U849">
        <f t="shared" si="158"/>
        <v>1</v>
      </c>
    </row>
    <row r="850" spans="1:21">
      <c r="A850" s="375">
        <v>843</v>
      </c>
      <c r="B850" s="68">
        <v>53</v>
      </c>
      <c r="C850">
        <v>11</v>
      </c>
      <c r="D850" s="81">
        <v>31946</v>
      </c>
      <c r="E850" s="2" t="s">
        <v>146</v>
      </c>
      <c r="F850" s="94" t="s">
        <v>0</v>
      </c>
      <c r="G850" s="2" t="s">
        <v>113</v>
      </c>
      <c r="H850" s="107">
        <v>0</v>
      </c>
      <c r="I850" s="2" t="s">
        <v>148</v>
      </c>
      <c r="K850" s="2" t="s">
        <v>159</v>
      </c>
      <c r="L850" t="s">
        <v>0</v>
      </c>
      <c r="M850" s="2" t="s">
        <v>165</v>
      </c>
      <c r="O850">
        <v>0</v>
      </c>
      <c r="P850" s="1" t="s">
        <v>1</v>
      </c>
      <c r="Q850">
        <v>5</v>
      </c>
      <c r="S850">
        <f t="shared" si="156"/>
        <v>0</v>
      </c>
      <c r="T850">
        <f t="shared" si="157"/>
        <v>0</v>
      </c>
      <c r="U850">
        <f t="shared" si="158"/>
        <v>1</v>
      </c>
    </row>
    <row r="851" spans="1:21">
      <c r="A851" s="375">
        <v>844</v>
      </c>
      <c r="B851" s="68">
        <v>53</v>
      </c>
      <c r="C851">
        <v>12</v>
      </c>
      <c r="D851" s="81">
        <v>31946</v>
      </c>
      <c r="E851" s="2" t="s">
        <v>146</v>
      </c>
      <c r="F851" s="94" t="s">
        <v>0</v>
      </c>
      <c r="G851" s="2" t="s">
        <v>113</v>
      </c>
      <c r="H851" s="107">
        <v>0</v>
      </c>
      <c r="I851" s="2" t="s">
        <v>148</v>
      </c>
      <c r="K851" s="2" t="s">
        <v>169</v>
      </c>
      <c r="L851" t="s">
        <v>0</v>
      </c>
      <c r="M851" s="2" t="s">
        <v>164</v>
      </c>
      <c r="O851">
        <v>0</v>
      </c>
      <c r="P851" s="1" t="s">
        <v>1</v>
      </c>
      <c r="Q851">
        <v>5</v>
      </c>
      <c r="S851">
        <f t="shared" si="156"/>
        <v>0</v>
      </c>
      <c r="T851">
        <f t="shared" si="157"/>
        <v>0</v>
      </c>
      <c r="U851">
        <f t="shared" si="158"/>
        <v>1</v>
      </c>
    </row>
    <row r="852" spans="1:21">
      <c r="A852" s="375">
        <v>845</v>
      </c>
      <c r="B852" s="68">
        <v>53</v>
      </c>
      <c r="C852">
        <v>13</v>
      </c>
      <c r="D852" s="81">
        <v>31946</v>
      </c>
      <c r="E852" s="2" t="s">
        <v>146</v>
      </c>
      <c r="F852" s="94" t="s">
        <v>0</v>
      </c>
      <c r="G852" s="2" t="s">
        <v>113</v>
      </c>
      <c r="H852" s="107">
        <v>0</v>
      </c>
      <c r="I852" s="2" t="s">
        <v>148</v>
      </c>
      <c r="K852" s="2" t="s">
        <v>169</v>
      </c>
      <c r="L852" t="s">
        <v>0</v>
      </c>
      <c r="M852" s="2" t="s">
        <v>163</v>
      </c>
      <c r="O852">
        <v>0</v>
      </c>
      <c r="P852" s="1" t="s">
        <v>1</v>
      </c>
      <c r="Q852">
        <v>5</v>
      </c>
      <c r="S852">
        <f t="shared" si="156"/>
        <v>0</v>
      </c>
      <c r="T852">
        <f t="shared" si="157"/>
        <v>0</v>
      </c>
      <c r="U852">
        <f t="shared" si="158"/>
        <v>1</v>
      </c>
    </row>
    <row r="853" spans="1:21">
      <c r="A853" s="375">
        <v>846</v>
      </c>
      <c r="B853" s="68">
        <v>53</v>
      </c>
      <c r="C853">
        <v>14</v>
      </c>
      <c r="D853" s="81">
        <v>31946</v>
      </c>
      <c r="E853" s="2" t="s">
        <v>146</v>
      </c>
      <c r="F853" s="94" t="s">
        <v>0</v>
      </c>
      <c r="G853" s="2" t="s">
        <v>113</v>
      </c>
      <c r="H853" s="107">
        <v>0</v>
      </c>
      <c r="I853" s="2" t="s">
        <v>148</v>
      </c>
      <c r="K853" s="2" t="s">
        <v>161</v>
      </c>
      <c r="L853" t="s">
        <v>0</v>
      </c>
      <c r="M853" s="2" t="s">
        <v>162</v>
      </c>
      <c r="O853">
        <v>0</v>
      </c>
      <c r="P853" s="1" t="s">
        <v>1</v>
      </c>
      <c r="Q853">
        <v>5</v>
      </c>
      <c r="S853">
        <f t="shared" si="156"/>
        <v>0</v>
      </c>
      <c r="T853">
        <f t="shared" si="157"/>
        <v>0</v>
      </c>
      <c r="U853">
        <f t="shared" si="158"/>
        <v>1</v>
      </c>
    </row>
    <row r="854" spans="1:21">
      <c r="A854" s="375">
        <v>847</v>
      </c>
      <c r="B854" s="68">
        <v>53</v>
      </c>
      <c r="C854">
        <v>15</v>
      </c>
      <c r="D854" s="81">
        <v>31946</v>
      </c>
      <c r="E854" s="2" t="s">
        <v>146</v>
      </c>
      <c r="F854" s="94" t="s">
        <v>0</v>
      </c>
      <c r="G854" s="2" t="s">
        <v>113</v>
      </c>
      <c r="H854" s="107">
        <v>0</v>
      </c>
      <c r="I854" s="2" t="s">
        <v>148</v>
      </c>
      <c r="K854" s="2" t="s">
        <v>160</v>
      </c>
      <c r="L854" t="s">
        <v>0</v>
      </c>
      <c r="M854" s="2" t="s">
        <v>165</v>
      </c>
      <c r="O854">
        <v>0</v>
      </c>
      <c r="P854" s="1" t="s">
        <v>1</v>
      </c>
      <c r="Q854">
        <v>5</v>
      </c>
      <c r="S854">
        <f t="shared" si="156"/>
        <v>0</v>
      </c>
      <c r="T854">
        <f t="shared" si="157"/>
        <v>0</v>
      </c>
      <c r="U854">
        <f t="shared" si="158"/>
        <v>1</v>
      </c>
    </row>
    <row r="855" spans="1:21">
      <c r="A855" s="375">
        <v>848</v>
      </c>
      <c r="B855" s="68">
        <v>53</v>
      </c>
      <c r="C855">
        <v>16</v>
      </c>
      <c r="D855" s="81">
        <v>31946</v>
      </c>
      <c r="E855" s="2" t="s">
        <v>146</v>
      </c>
      <c r="F855" s="94" t="s">
        <v>0</v>
      </c>
      <c r="G855" s="2" t="s">
        <v>113</v>
      </c>
      <c r="H855" s="107">
        <v>0</v>
      </c>
      <c r="I855" s="2" t="s">
        <v>148</v>
      </c>
      <c r="K855" s="2" t="s">
        <v>159</v>
      </c>
      <c r="L855" t="s">
        <v>0</v>
      </c>
      <c r="M855" s="2" t="s">
        <v>164</v>
      </c>
      <c r="O855">
        <v>0</v>
      </c>
      <c r="P855" s="1" t="s">
        <v>1</v>
      </c>
      <c r="Q855">
        <v>5</v>
      </c>
      <c r="S855">
        <f t="shared" si="156"/>
        <v>0</v>
      </c>
      <c r="T855">
        <f t="shared" si="157"/>
        <v>0</v>
      </c>
      <c r="U855">
        <f t="shared" si="158"/>
        <v>1</v>
      </c>
    </row>
    <row r="856" spans="1:21">
      <c r="A856" s="375">
        <v>849</v>
      </c>
      <c r="B856" s="68">
        <v>54</v>
      </c>
      <c r="C856">
        <v>1</v>
      </c>
      <c r="D856" s="81">
        <v>31946</v>
      </c>
      <c r="E856" s="2" t="s">
        <v>146</v>
      </c>
      <c r="F856" s="94" t="s">
        <v>0</v>
      </c>
      <c r="G856" s="2" t="s">
        <v>168</v>
      </c>
      <c r="H856" s="107">
        <v>0</v>
      </c>
      <c r="I856" s="2" t="s">
        <v>148</v>
      </c>
      <c r="K856" s="2" t="s">
        <v>169</v>
      </c>
      <c r="L856" t="s">
        <v>0</v>
      </c>
      <c r="M856" s="2" t="s">
        <v>162</v>
      </c>
      <c r="O856">
        <v>0</v>
      </c>
      <c r="P856" s="1" t="s">
        <v>1</v>
      </c>
      <c r="Q856">
        <v>5</v>
      </c>
      <c r="S856">
        <f t="shared" si="156"/>
        <v>0</v>
      </c>
      <c r="T856">
        <f t="shared" si="157"/>
        <v>0</v>
      </c>
      <c r="U856">
        <f t="shared" si="158"/>
        <v>1</v>
      </c>
    </row>
    <row r="857" spans="1:21">
      <c r="A857" s="375">
        <v>850</v>
      </c>
      <c r="B857" s="68">
        <v>54</v>
      </c>
      <c r="C857">
        <v>2</v>
      </c>
      <c r="D857" s="81">
        <v>31946</v>
      </c>
      <c r="E857" s="2" t="s">
        <v>146</v>
      </c>
      <c r="F857" s="94" t="s">
        <v>0</v>
      </c>
      <c r="G857" s="2" t="s">
        <v>168</v>
      </c>
      <c r="H857" s="107">
        <v>0</v>
      </c>
      <c r="I857" s="2" t="s">
        <v>148</v>
      </c>
      <c r="K857" s="2" t="s">
        <v>159</v>
      </c>
      <c r="L857" t="s">
        <v>0</v>
      </c>
      <c r="M857" s="2" t="s">
        <v>163</v>
      </c>
      <c r="O857">
        <v>0</v>
      </c>
      <c r="P857" s="1" t="s">
        <v>1</v>
      </c>
      <c r="Q857">
        <v>5</v>
      </c>
      <c r="S857">
        <f t="shared" ref="S857:S872" si="159">IF(O857&gt;Q857,1,0)</f>
        <v>0</v>
      </c>
      <c r="T857">
        <f t="shared" ref="T857:T872" si="160">IF(ISNUMBER(Q857),IF(O857=Q857,1,0),0)</f>
        <v>0</v>
      </c>
      <c r="U857">
        <f t="shared" ref="U857:U872" si="161">IF(O857&lt;Q857,1,0)</f>
        <v>1</v>
      </c>
    </row>
    <row r="858" spans="1:21">
      <c r="A858" s="375">
        <v>851</v>
      </c>
      <c r="B858" s="68">
        <v>54</v>
      </c>
      <c r="C858">
        <v>3</v>
      </c>
      <c r="D858" s="81">
        <v>31946</v>
      </c>
      <c r="E858" s="2" t="s">
        <v>146</v>
      </c>
      <c r="F858" s="94" t="s">
        <v>0</v>
      </c>
      <c r="G858" s="2" t="s">
        <v>168</v>
      </c>
      <c r="H858" s="107">
        <v>0</v>
      </c>
      <c r="I858" s="2" t="s">
        <v>148</v>
      </c>
      <c r="K858" s="2" t="s">
        <v>160</v>
      </c>
      <c r="L858" t="s">
        <v>0</v>
      </c>
      <c r="M858" s="2" t="s">
        <v>164</v>
      </c>
      <c r="O858">
        <v>0</v>
      </c>
      <c r="P858" s="1" t="s">
        <v>1</v>
      </c>
      <c r="Q858">
        <v>5</v>
      </c>
      <c r="S858">
        <f t="shared" si="159"/>
        <v>0</v>
      </c>
      <c r="T858">
        <f t="shared" si="160"/>
        <v>0</v>
      </c>
      <c r="U858">
        <f t="shared" si="161"/>
        <v>1</v>
      </c>
    </row>
    <row r="859" spans="1:21">
      <c r="A859" s="375">
        <v>852</v>
      </c>
      <c r="B859" s="68">
        <v>54</v>
      </c>
      <c r="C859">
        <v>4</v>
      </c>
      <c r="D859" s="81">
        <v>31946</v>
      </c>
      <c r="E859" s="2" t="s">
        <v>146</v>
      </c>
      <c r="F859" s="94" t="s">
        <v>0</v>
      </c>
      <c r="G859" s="2" t="s">
        <v>168</v>
      </c>
      <c r="H859" s="107">
        <v>0</v>
      </c>
      <c r="I859" s="2" t="s">
        <v>148</v>
      </c>
      <c r="K859" s="2" t="s">
        <v>161</v>
      </c>
      <c r="L859" t="s">
        <v>0</v>
      </c>
      <c r="M859" s="2" t="s">
        <v>165</v>
      </c>
      <c r="O859">
        <v>0</v>
      </c>
      <c r="P859" s="1" t="s">
        <v>1</v>
      </c>
      <c r="Q859">
        <v>5</v>
      </c>
      <c r="S859">
        <f t="shared" si="159"/>
        <v>0</v>
      </c>
      <c r="T859">
        <f t="shared" si="160"/>
        <v>0</v>
      </c>
      <c r="U859">
        <f t="shared" si="161"/>
        <v>1</v>
      </c>
    </row>
    <row r="860" spans="1:21">
      <c r="A860" s="375">
        <v>853</v>
      </c>
      <c r="B860" s="68">
        <v>54</v>
      </c>
      <c r="C860">
        <v>5</v>
      </c>
      <c r="D860" s="81">
        <v>31946</v>
      </c>
      <c r="E860" s="2" t="s">
        <v>146</v>
      </c>
      <c r="F860" s="94" t="s">
        <v>0</v>
      </c>
      <c r="G860" s="2" t="s">
        <v>168</v>
      </c>
      <c r="H860" s="107">
        <v>0</v>
      </c>
      <c r="I860" s="2" t="s">
        <v>148</v>
      </c>
      <c r="K860" s="2" t="s">
        <v>159</v>
      </c>
      <c r="L860" t="s">
        <v>0</v>
      </c>
      <c r="M860" s="2" t="s">
        <v>162</v>
      </c>
      <c r="O860">
        <v>0</v>
      </c>
      <c r="P860" s="1" t="s">
        <v>1</v>
      </c>
      <c r="Q860">
        <v>5</v>
      </c>
      <c r="S860">
        <f t="shared" si="159"/>
        <v>0</v>
      </c>
      <c r="T860">
        <f t="shared" si="160"/>
        <v>0</v>
      </c>
      <c r="U860">
        <f t="shared" si="161"/>
        <v>1</v>
      </c>
    </row>
    <row r="861" spans="1:21">
      <c r="A861" s="375">
        <v>854</v>
      </c>
      <c r="B861" s="68">
        <v>54</v>
      </c>
      <c r="C861">
        <v>6</v>
      </c>
      <c r="D861" s="81">
        <v>31946</v>
      </c>
      <c r="E861" s="2" t="s">
        <v>146</v>
      </c>
      <c r="F861" s="94" t="s">
        <v>0</v>
      </c>
      <c r="G861" s="2" t="s">
        <v>168</v>
      </c>
      <c r="H861" s="107">
        <v>0</v>
      </c>
      <c r="I861" s="2" t="s">
        <v>148</v>
      </c>
      <c r="K861" s="2" t="s">
        <v>160</v>
      </c>
      <c r="L861" t="s">
        <v>0</v>
      </c>
      <c r="M861" s="2" t="s">
        <v>163</v>
      </c>
      <c r="O861">
        <v>0</v>
      </c>
      <c r="P861" s="1" t="s">
        <v>1</v>
      </c>
      <c r="Q861">
        <v>5</v>
      </c>
      <c r="S861">
        <f t="shared" si="159"/>
        <v>0</v>
      </c>
      <c r="T861">
        <f t="shared" si="160"/>
        <v>0</v>
      </c>
      <c r="U861">
        <f t="shared" si="161"/>
        <v>1</v>
      </c>
    </row>
    <row r="862" spans="1:21">
      <c r="A862" s="375">
        <v>855</v>
      </c>
      <c r="B862" s="68">
        <v>54</v>
      </c>
      <c r="C862">
        <v>7</v>
      </c>
      <c r="D862" s="81">
        <v>31946</v>
      </c>
      <c r="E862" s="2" t="s">
        <v>146</v>
      </c>
      <c r="F862" s="94" t="s">
        <v>0</v>
      </c>
      <c r="G862" s="2" t="s">
        <v>168</v>
      </c>
      <c r="H862" s="107">
        <v>0</v>
      </c>
      <c r="I862" s="2" t="s">
        <v>148</v>
      </c>
      <c r="K862" s="2" t="s">
        <v>161</v>
      </c>
      <c r="L862" t="s">
        <v>0</v>
      </c>
      <c r="M862" s="2" t="s">
        <v>164</v>
      </c>
      <c r="O862">
        <v>0</v>
      </c>
      <c r="P862" s="1" t="s">
        <v>1</v>
      </c>
      <c r="Q862">
        <v>5</v>
      </c>
      <c r="S862">
        <f t="shared" si="159"/>
        <v>0</v>
      </c>
      <c r="T862">
        <f t="shared" si="160"/>
        <v>0</v>
      </c>
      <c r="U862">
        <f t="shared" si="161"/>
        <v>1</v>
      </c>
    </row>
    <row r="863" spans="1:21">
      <c r="A863" s="375">
        <v>856</v>
      </c>
      <c r="B863" s="68">
        <v>54</v>
      </c>
      <c r="C863">
        <v>8</v>
      </c>
      <c r="D863" s="81">
        <v>31946</v>
      </c>
      <c r="E863" s="2" t="s">
        <v>146</v>
      </c>
      <c r="F863" s="94" t="s">
        <v>0</v>
      </c>
      <c r="G863" s="2" t="s">
        <v>168</v>
      </c>
      <c r="H863" s="107">
        <v>0</v>
      </c>
      <c r="I863" s="2" t="s">
        <v>148</v>
      </c>
      <c r="K863" s="2" t="s">
        <v>169</v>
      </c>
      <c r="L863" t="s">
        <v>0</v>
      </c>
      <c r="M863" s="2" t="s">
        <v>165</v>
      </c>
      <c r="O863">
        <v>0</v>
      </c>
      <c r="P863" s="1" t="s">
        <v>1</v>
      </c>
      <c r="Q863">
        <v>5</v>
      </c>
      <c r="S863">
        <f t="shared" si="159"/>
        <v>0</v>
      </c>
      <c r="T863">
        <f t="shared" si="160"/>
        <v>0</v>
      </c>
      <c r="U863">
        <f t="shared" si="161"/>
        <v>1</v>
      </c>
    </row>
    <row r="864" spans="1:21">
      <c r="A864" s="375">
        <v>857</v>
      </c>
      <c r="B864" s="68">
        <v>54</v>
      </c>
      <c r="C864">
        <v>9</v>
      </c>
      <c r="D864" s="81">
        <v>31946</v>
      </c>
      <c r="E864" s="2" t="s">
        <v>146</v>
      </c>
      <c r="F864" s="94" t="s">
        <v>0</v>
      </c>
      <c r="G864" s="2" t="s">
        <v>168</v>
      </c>
      <c r="H864" s="107">
        <v>0</v>
      </c>
      <c r="I864" s="2" t="s">
        <v>148</v>
      </c>
      <c r="K864" s="2" t="s">
        <v>161</v>
      </c>
      <c r="L864" t="s">
        <v>0</v>
      </c>
      <c r="M864" s="2" t="s">
        <v>163</v>
      </c>
      <c r="O864">
        <v>0</v>
      </c>
      <c r="P864" s="1" t="s">
        <v>1</v>
      </c>
      <c r="Q864">
        <v>5</v>
      </c>
      <c r="S864">
        <f t="shared" si="159"/>
        <v>0</v>
      </c>
      <c r="T864">
        <f t="shared" si="160"/>
        <v>0</v>
      </c>
      <c r="U864">
        <f t="shared" si="161"/>
        <v>1</v>
      </c>
    </row>
    <row r="865" spans="1:21">
      <c r="A865" s="375">
        <v>858</v>
      </c>
      <c r="B865" s="68">
        <v>54</v>
      </c>
      <c r="C865">
        <v>10</v>
      </c>
      <c r="D865" s="81">
        <v>31946</v>
      </c>
      <c r="E865" s="2" t="s">
        <v>146</v>
      </c>
      <c r="F865" s="94" t="s">
        <v>0</v>
      </c>
      <c r="G865" s="2" t="s">
        <v>168</v>
      </c>
      <c r="H865" s="107">
        <v>0</v>
      </c>
      <c r="I865" s="2" t="s">
        <v>148</v>
      </c>
      <c r="K865" s="2" t="s">
        <v>160</v>
      </c>
      <c r="L865" t="s">
        <v>0</v>
      </c>
      <c r="M865" s="2" t="s">
        <v>162</v>
      </c>
      <c r="O865">
        <v>0</v>
      </c>
      <c r="P865" s="1" t="s">
        <v>1</v>
      </c>
      <c r="Q865">
        <v>5</v>
      </c>
      <c r="S865">
        <f t="shared" si="159"/>
        <v>0</v>
      </c>
      <c r="T865">
        <f t="shared" si="160"/>
        <v>0</v>
      </c>
      <c r="U865">
        <f t="shared" si="161"/>
        <v>1</v>
      </c>
    </row>
    <row r="866" spans="1:21">
      <c r="A866" s="375">
        <v>859</v>
      </c>
      <c r="B866" s="68">
        <v>54</v>
      </c>
      <c r="C866">
        <v>11</v>
      </c>
      <c r="D866" s="81">
        <v>31946</v>
      </c>
      <c r="E866" s="2" t="s">
        <v>146</v>
      </c>
      <c r="F866" s="94" t="s">
        <v>0</v>
      </c>
      <c r="G866" s="2" t="s">
        <v>168</v>
      </c>
      <c r="H866" s="107">
        <v>0</v>
      </c>
      <c r="I866" s="2" t="s">
        <v>148</v>
      </c>
      <c r="K866" s="2" t="s">
        <v>159</v>
      </c>
      <c r="L866" t="s">
        <v>0</v>
      </c>
      <c r="M866" s="2" t="s">
        <v>165</v>
      </c>
      <c r="O866">
        <v>0</v>
      </c>
      <c r="P866" s="1" t="s">
        <v>1</v>
      </c>
      <c r="Q866">
        <v>5</v>
      </c>
      <c r="S866">
        <f t="shared" si="159"/>
        <v>0</v>
      </c>
      <c r="T866">
        <f t="shared" si="160"/>
        <v>0</v>
      </c>
      <c r="U866">
        <f t="shared" si="161"/>
        <v>1</v>
      </c>
    </row>
    <row r="867" spans="1:21">
      <c r="A867" s="375">
        <v>860</v>
      </c>
      <c r="B867" s="68">
        <v>54</v>
      </c>
      <c r="C867">
        <v>12</v>
      </c>
      <c r="D867" s="81">
        <v>31946</v>
      </c>
      <c r="E867" s="2" t="s">
        <v>146</v>
      </c>
      <c r="F867" s="94" t="s">
        <v>0</v>
      </c>
      <c r="G867" s="2" t="s">
        <v>168</v>
      </c>
      <c r="H867" s="107">
        <v>0</v>
      </c>
      <c r="I867" s="2" t="s">
        <v>148</v>
      </c>
      <c r="K867" s="2" t="s">
        <v>169</v>
      </c>
      <c r="L867" t="s">
        <v>0</v>
      </c>
      <c r="M867" s="2" t="s">
        <v>164</v>
      </c>
      <c r="O867">
        <v>0</v>
      </c>
      <c r="P867" s="1" t="s">
        <v>1</v>
      </c>
      <c r="Q867">
        <v>5</v>
      </c>
      <c r="S867">
        <f t="shared" si="159"/>
        <v>0</v>
      </c>
      <c r="T867">
        <f t="shared" si="160"/>
        <v>0</v>
      </c>
      <c r="U867">
        <f t="shared" si="161"/>
        <v>1</v>
      </c>
    </row>
    <row r="868" spans="1:21">
      <c r="A868" s="375">
        <v>861</v>
      </c>
      <c r="B868" s="68">
        <v>54</v>
      </c>
      <c r="C868">
        <v>13</v>
      </c>
      <c r="D868" s="81">
        <v>31946</v>
      </c>
      <c r="E868" s="2" t="s">
        <v>146</v>
      </c>
      <c r="F868" s="94" t="s">
        <v>0</v>
      </c>
      <c r="G868" s="2" t="s">
        <v>168</v>
      </c>
      <c r="H868" s="107">
        <v>0</v>
      </c>
      <c r="I868" s="2" t="s">
        <v>148</v>
      </c>
      <c r="K868" s="2" t="s">
        <v>169</v>
      </c>
      <c r="L868" t="s">
        <v>0</v>
      </c>
      <c r="M868" s="2" t="s">
        <v>163</v>
      </c>
      <c r="O868">
        <v>0</v>
      </c>
      <c r="P868" s="1" t="s">
        <v>1</v>
      </c>
      <c r="Q868">
        <v>5</v>
      </c>
      <c r="S868">
        <f t="shared" si="159"/>
        <v>0</v>
      </c>
      <c r="T868">
        <f t="shared" si="160"/>
        <v>0</v>
      </c>
      <c r="U868">
        <f t="shared" si="161"/>
        <v>1</v>
      </c>
    </row>
    <row r="869" spans="1:21">
      <c r="A869" s="375">
        <v>862</v>
      </c>
      <c r="B869" s="68">
        <v>54</v>
      </c>
      <c r="C869">
        <v>14</v>
      </c>
      <c r="D869" s="81">
        <v>31946</v>
      </c>
      <c r="E869" s="2" t="s">
        <v>146</v>
      </c>
      <c r="F869" s="94" t="s">
        <v>0</v>
      </c>
      <c r="G869" s="2" t="s">
        <v>168</v>
      </c>
      <c r="H869" s="107">
        <v>0</v>
      </c>
      <c r="I869" s="2" t="s">
        <v>148</v>
      </c>
      <c r="K869" s="2" t="s">
        <v>161</v>
      </c>
      <c r="L869" t="s">
        <v>0</v>
      </c>
      <c r="M869" s="2" t="s">
        <v>162</v>
      </c>
      <c r="O869">
        <v>0</v>
      </c>
      <c r="P869" s="1" t="s">
        <v>1</v>
      </c>
      <c r="Q869">
        <v>5</v>
      </c>
      <c r="S869">
        <f t="shared" si="159"/>
        <v>0</v>
      </c>
      <c r="T869">
        <f t="shared" si="160"/>
        <v>0</v>
      </c>
      <c r="U869">
        <f t="shared" si="161"/>
        <v>1</v>
      </c>
    </row>
    <row r="870" spans="1:21">
      <c r="A870" s="375">
        <v>863</v>
      </c>
      <c r="B870" s="68">
        <v>54</v>
      </c>
      <c r="C870">
        <v>15</v>
      </c>
      <c r="D870" s="81">
        <v>31946</v>
      </c>
      <c r="E870" s="2" t="s">
        <v>146</v>
      </c>
      <c r="F870" s="94" t="s">
        <v>0</v>
      </c>
      <c r="G870" s="2" t="s">
        <v>168</v>
      </c>
      <c r="H870" s="107">
        <v>0</v>
      </c>
      <c r="I870" s="2" t="s">
        <v>148</v>
      </c>
      <c r="K870" s="2" t="s">
        <v>160</v>
      </c>
      <c r="L870" t="s">
        <v>0</v>
      </c>
      <c r="M870" s="2" t="s">
        <v>165</v>
      </c>
      <c r="O870">
        <v>0</v>
      </c>
      <c r="P870" s="1" t="s">
        <v>1</v>
      </c>
      <c r="Q870">
        <v>5</v>
      </c>
      <c r="S870">
        <f t="shared" si="159"/>
        <v>0</v>
      </c>
      <c r="T870">
        <f t="shared" si="160"/>
        <v>0</v>
      </c>
      <c r="U870">
        <f t="shared" si="161"/>
        <v>1</v>
      </c>
    </row>
    <row r="871" spans="1:21">
      <c r="A871" s="375">
        <v>864</v>
      </c>
      <c r="B871" s="68">
        <v>54</v>
      </c>
      <c r="C871">
        <v>16</v>
      </c>
      <c r="D871" s="81">
        <v>31946</v>
      </c>
      <c r="E871" s="2" t="s">
        <v>146</v>
      </c>
      <c r="F871" s="94" t="s">
        <v>0</v>
      </c>
      <c r="G871" s="2" t="s">
        <v>168</v>
      </c>
      <c r="H871" s="107">
        <v>0</v>
      </c>
      <c r="I871" s="2" t="s">
        <v>148</v>
      </c>
      <c r="K871" s="2" t="s">
        <v>159</v>
      </c>
      <c r="L871" t="s">
        <v>0</v>
      </c>
      <c r="M871" s="2" t="s">
        <v>164</v>
      </c>
      <c r="O871">
        <v>0</v>
      </c>
      <c r="P871" s="1" t="s">
        <v>1</v>
      </c>
      <c r="Q871">
        <v>5</v>
      </c>
      <c r="S871">
        <f t="shared" si="159"/>
        <v>0</v>
      </c>
      <c r="T871">
        <f t="shared" si="160"/>
        <v>0</v>
      </c>
      <c r="U871">
        <f t="shared" si="161"/>
        <v>1</v>
      </c>
    </row>
    <row r="872" spans="1:21">
      <c r="A872" s="375">
        <v>865</v>
      </c>
      <c r="B872" s="68">
        <v>55</v>
      </c>
      <c r="C872">
        <v>1</v>
      </c>
      <c r="D872" s="81">
        <v>31946</v>
      </c>
      <c r="E872" s="2" t="s">
        <v>146</v>
      </c>
      <c r="F872" s="94" t="s">
        <v>0</v>
      </c>
      <c r="G872" s="2" t="s">
        <v>99</v>
      </c>
      <c r="H872" s="107">
        <v>0</v>
      </c>
      <c r="I872" s="2" t="s">
        <v>148</v>
      </c>
      <c r="K872" s="2" t="s">
        <v>169</v>
      </c>
      <c r="L872" t="s">
        <v>0</v>
      </c>
      <c r="M872" s="2" t="s">
        <v>162</v>
      </c>
      <c r="O872">
        <v>0</v>
      </c>
      <c r="P872" s="1" t="s">
        <v>1</v>
      </c>
      <c r="Q872">
        <v>5</v>
      </c>
      <c r="S872">
        <f t="shared" si="159"/>
        <v>0</v>
      </c>
      <c r="T872">
        <f t="shared" si="160"/>
        <v>0</v>
      </c>
      <c r="U872">
        <f t="shared" si="161"/>
        <v>1</v>
      </c>
    </row>
    <row r="873" spans="1:21">
      <c r="A873" s="375">
        <v>866</v>
      </c>
      <c r="B873" s="68">
        <v>55</v>
      </c>
      <c r="C873">
        <v>2</v>
      </c>
      <c r="D873" s="81">
        <v>31946</v>
      </c>
      <c r="E873" s="2" t="s">
        <v>146</v>
      </c>
      <c r="F873" s="94" t="s">
        <v>0</v>
      </c>
      <c r="G873" s="2" t="s">
        <v>99</v>
      </c>
      <c r="H873" s="107">
        <v>0</v>
      </c>
      <c r="I873" s="2" t="s">
        <v>148</v>
      </c>
      <c r="K873" s="2" t="s">
        <v>159</v>
      </c>
      <c r="L873" t="s">
        <v>0</v>
      </c>
      <c r="M873" s="2" t="s">
        <v>163</v>
      </c>
      <c r="O873">
        <v>0</v>
      </c>
      <c r="P873" s="1" t="s">
        <v>1</v>
      </c>
      <c r="Q873">
        <v>5</v>
      </c>
      <c r="S873">
        <f t="shared" ref="S873:S888" si="162">IF(O873&gt;Q873,1,0)</f>
        <v>0</v>
      </c>
      <c r="T873">
        <f t="shared" ref="T873:T888" si="163">IF(ISNUMBER(Q873),IF(O873=Q873,1,0),0)</f>
        <v>0</v>
      </c>
      <c r="U873">
        <f t="shared" ref="U873:U888" si="164">IF(O873&lt;Q873,1,0)</f>
        <v>1</v>
      </c>
    </row>
    <row r="874" spans="1:21">
      <c r="A874" s="375">
        <v>867</v>
      </c>
      <c r="B874" s="68">
        <v>55</v>
      </c>
      <c r="C874">
        <v>3</v>
      </c>
      <c r="D874" s="81">
        <v>31946</v>
      </c>
      <c r="E874" s="2" t="s">
        <v>146</v>
      </c>
      <c r="F874" s="94" t="s">
        <v>0</v>
      </c>
      <c r="G874" s="2" t="s">
        <v>99</v>
      </c>
      <c r="H874" s="107">
        <v>0</v>
      </c>
      <c r="I874" s="2" t="s">
        <v>148</v>
      </c>
      <c r="K874" s="2" t="s">
        <v>160</v>
      </c>
      <c r="L874" t="s">
        <v>0</v>
      </c>
      <c r="M874" s="2" t="s">
        <v>164</v>
      </c>
      <c r="O874">
        <v>0</v>
      </c>
      <c r="P874" s="1" t="s">
        <v>1</v>
      </c>
      <c r="Q874">
        <v>5</v>
      </c>
      <c r="S874">
        <f t="shared" si="162"/>
        <v>0</v>
      </c>
      <c r="T874">
        <f t="shared" si="163"/>
        <v>0</v>
      </c>
      <c r="U874">
        <f t="shared" si="164"/>
        <v>1</v>
      </c>
    </row>
    <row r="875" spans="1:21">
      <c r="A875" s="375">
        <v>868</v>
      </c>
      <c r="B875" s="68">
        <v>55</v>
      </c>
      <c r="C875">
        <v>4</v>
      </c>
      <c r="D875" s="81">
        <v>31946</v>
      </c>
      <c r="E875" s="2" t="s">
        <v>146</v>
      </c>
      <c r="F875" s="94" t="s">
        <v>0</v>
      </c>
      <c r="G875" s="2" t="s">
        <v>99</v>
      </c>
      <c r="H875" s="107">
        <v>0</v>
      </c>
      <c r="I875" s="2" t="s">
        <v>148</v>
      </c>
      <c r="K875" s="2" t="s">
        <v>161</v>
      </c>
      <c r="L875" t="s">
        <v>0</v>
      </c>
      <c r="M875" s="2" t="s">
        <v>165</v>
      </c>
      <c r="O875">
        <v>0</v>
      </c>
      <c r="P875" s="1" t="s">
        <v>1</v>
      </c>
      <c r="Q875">
        <v>5</v>
      </c>
      <c r="S875">
        <f t="shared" si="162"/>
        <v>0</v>
      </c>
      <c r="T875">
        <f t="shared" si="163"/>
        <v>0</v>
      </c>
      <c r="U875">
        <f t="shared" si="164"/>
        <v>1</v>
      </c>
    </row>
    <row r="876" spans="1:21">
      <c r="A876" s="375">
        <v>869</v>
      </c>
      <c r="B876" s="68">
        <v>55</v>
      </c>
      <c r="C876">
        <v>5</v>
      </c>
      <c r="D876" s="81">
        <v>31946</v>
      </c>
      <c r="E876" s="2" t="s">
        <v>146</v>
      </c>
      <c r="F876" s="94" t="s">
        <v>0</v>
      </c>
      <c r="G876" s="2" t="s">
        <v>99</v>
      </c>
      <c r="H876" s="107">
        <v>0</v>
      </c>
      <c r="I876" s="2" t="s">
        <v>148</v>
      </c>
      <c r="K876" s="2" t="s">
        <v>159</v>
      </c>
      <c r="L876" t="s">
        <v>0</v>
      </c>
      <c r="M876" s="2" t="s">
        <v>162</v>
      </c>
      <c r="O876">
        <v>0</v>
      </c>
      <c r="P876" s="1" t="s">
        <v>1</v>
      </c>
      <c r="Q876">
        <v>5</v>
      </c>
      <c r="S876">
        <f t="shared" si="162"/>
        <v>0</v>
      </c>
      <c r="T876">
        <f t="shared" si="163"/>
        <v>0</v>
      </c>
      <c r="U876">
        <f t="shared" si="164"/>
        <v>1</v>
      </c>
    </row>
    <row r="877" spans="1:21">
      <c r="A877" s="375">
        <v>870</v>
      </c>
      <c r="B877" s="68">
        <v>55</v>
      </c>
      <c r="C877">
        <v>6</v>
      </c>
      <c r="D877" s="81">
        <v>31946</v>
      </c>
      <c r="E877" s="2" t="s">
        <v>146</v>
      </c>
      <c r="F877" s="94" t="s">
        <v>0</v>
      </c>
      <c r="G877" s="2" t="s">
        <v>99</v>
      </c>
      <c r="H877" s="107">
        <v>0</v>
      </c>
      <c r="I877" s="2" t="s">
        <v>148</v>
      </c>
      <c r="K877" s="2" t="s">
        <v>160</v>
      </c>
      <c r="L877" t="s">
        <v>0</v>
      </c>
      <c r="M877" s="2" t="s">
        <v>163</v>
      </c>
      <c r="O877">
        <v>0</v>
      </c>
      <c r="P877" s="1" t="s">
        <v>1</v>
      </c>
      <c r="Q877">
        <v>5</v>
      </c>
      <c r="S877">
        <f t="shared" si="162"/>
        <v>0</v>
      </c>
      <c r="T877">
        <f t="shared" si="163"/>
        <v>0</v>
      </c>
      <c r="U877">
        <f t="shared" si="164"/>
        <v>1</v>
      </c>
    </row>
    <row r="878" spans="1:21">
      <c r="A878" s="375">
        <v>871</v>
      </c>
      <c r="B878" s="68">
        <v>55</v>
      </c>
      <c r="C878">
        <v>7</v>
      </c>
      <c r="D878" s="81">
        <v>31946</v>
      </c>
      <c r="E878" s="2" t="s">
        <v>146</v>
      </c>
      <c r="F878" s="94" t="s">
        <v>0</v>
      </c>
      <c r="G878" s="2" t="s">
        <v>99</v>
      </c>
      <c r="H878" s="107">
        <v>0</v>
      </c>
      <c r="I878" s="2" t="s">
        <v>148</v>
      </c>
      <c r="K878" s="2" t="s">
        <v>161</v>
      </c>
      <c r="L878" t="s">
        <v>0</v>
      </c>
      <c r="M878" s="2" t="s">
        <v>164</v>
      </c>
      <c r="O878">
        <v>0</v>
      </c>
      <c r="P878" s="1" t="s">
        <v>1</v>
      </c>
      <c r="Q878">
        <v>5</v>
      </c>
      <c r="S878">
        <f t="shared" si="162"/>
        <v>0</v>
      </c>
      <c r="T878">
        <f t="shared" si="163"/>
        <v>0</v>
      </c>
      <c r="U878">
        <f t="shared" si="164"/>
        <v>1</v>
      </c>
    </row>
    <row r="879" spans="1:21">
      <c r="A879" s="375">
        <v>872</v>
      </c>
      <c r="B879" s="68">
        <v>55</v>
      </c>
      <c r="C879">
        <v>8</v>
      </c>
      <c r="D879" s="81">
        <v>31946</v>
      </c>
      <c r="E879" s="2" t="s">
        <v>146</v>
      </c>
      <c r="F879" s="94" t="s">
        <v>0</v>
      </c>
      <c r="G879" s="2" t="s">
        <v>99</v>
      </c>
      <c r="H879" s="107">
        <v>0</v>
      </c>
      <c r="I879" s="2" t="s">
        <v>148</v>
      </c>
      <c r="K879" s="2" t="s">
        <v>169</v>
      </c>
      <c r="L879" t="s">
        <v>0</v>
      </c>
      <c r="M879" s="2" t="s">
        <v>165</v>
      </c>
      <c r="O879">
        <v>0</v>
      </c>
      <c r="P879" s="1" t="s">
        <v>1</v>
      </c>
      <c r="Q879">
        <v>5</v>
      </c>
      <c r="S879">
        <f t="shared" si="162"/>
        <v>0</v>
      </c>
      <c r="T879">
        <f t="shared" si="163"/>
        <v>0</v>
      </c>
      <c r="U879">
        <f t="shared" si="164"/>
        <v>1</v>
      </c>
    </row>
    <row r="880" spans="1:21">
      <c r="A880" s="375">
        <v>873</v>
      </c>
      <c r="B880" s="68">
        <v>55</v>
      </c>
      <c r="C880">
        <v>9</v>
      </c>
      <c r="D880" s="81">
        <v>31946</v>
      </c>
      <c r="E880" s="2" t="s">
        <v>146</v>
      </c>
      <c r="F880" s="94" t="s">
        <v>0</v>
      </c>
      <c r="G880" s="2" t="s">
        <v>99</v>
      </c>
      <c r="H880" s="107">
        <v>0</v>
      </c>
      <c r="I880" s="2" t="s">
        <v>148</v>
      </c>
      <c r="K880" s="2" t="s">
        <v>161</v>
      </c>
      <c r="L880" t="s">
        <v>0</v>
      </c>
      <c r="M880" s="2" t="s">
        <v>163</v>
      </c>
      <c r="O880">
        <v>0</v>
      </c>
      <c r="P880" s="1" t="s">
        <v>1</v>
      </c>
      <c r="Q880">
        <v>5</v>
      </c>
      <c r="S880">
        <f t="shared" si="162"/>
        <v>0</v>
      </c>
      <c r="T880">
        <f t="shared" si="163"/>
        <v>0</v>
      </c>
      <c r="U880">
        <f t="shared" si="164"/>
        <v>1</v>
      </c>
    </row>
    <row r="881" spans="1:21">
      <c r="A881" s="375">
        <v>874</v>
      </c>
      <c r="B881" s="68">
        <v>55</v>
      </c>
      <c r="C881">
        <v>10</v>
      </c>
      <c r="D881" s="81">
        <v>31946</v>
      </c>
      <c r="E881" s="2" t="s">
        <v>146</v>
      </c>
      <c r="F881" s="94" t="s">
        <v>0</v>
      </c>
      <c r="G881" s="2" t="s">
        <v>99</v>
      </c>
      <c r="H881" s="107">
        <v>0</v>
      </c>
      <c r="I881" s="2" t="s">
        <v>148</v>
      </c>
      <c r="K881" s="2" t="s">
        <v>160</v>
      </c>
      <c r="L881" t="s">
        <v>0</v>
      </c>
      <c r="M881" s="2" t="s">
        <v>162</v>
      </c>
      <c r="O881">
        <v>0</v>
      </c>
      <c r="P881" s="1" t="s">
        <v>1</v>
      </c>
      <c r="Q881">
        <v>5</v>
      </c>
      <c r="S881">
        <f t="shared" si="162"/>
        <v>0</v>
      </c>
      <c r="T881">
        <f t="shared" si="163"/>
        <v>0</v>
      </c>
      <c r="U881">
        <f t="shared" si="164"/>
        <v>1</v>
      </c>
    </row>
    <row r="882" spans="1:21">
      <c r="A882" s="375">
        <v>875</v>
      </c>
      <c r="B882" s="68">
        <v>55</v>
      </c>
      <c r="C882">
        <v>11</v>
      </c>
      <c r="D882" s="81">
        <v>31946</v>
      </c>
      <c r="E882" s="2" t="s">
        <v>146</v>
      </c>
      <c r="F882" s="94" t="s">
        <v>0</v>
      </c>
      <c r="G882" s="2" t="s">
        <v>99</v>
      </c>
      <c r="H882" s="107">
        <v>0</v>
      </c>
      <c r="I882" s="2" t="s">
        <v>148</v>
      </c>
      <c r="K882" s="2" t="s">
        <v>159</v>
      </c>
      <c r="L882" t="s">
        <v>0</v>
      </c>
      <c r="M882" s="2" t="s">
        <v>165</v>
      </c>
      <c r="O882">
        <v>0</v>
      </c>
      <c r="P882" s="1" t="s">
        <v>1</v>
      </c>
      <c r="Q882">
        <v>5</v>
      </c>
      <c r="S882">
        <f t="shared" si="162"/>
        <v>0</v>
      </c>
      <c r="T882">
        <f t="shared" si="163"/>
        <v>0</v>
      </c>
      <c r="U882">
        <f t="shared" si="164"/>
        <v>1</v>
      </c>
    </row>
    <row r="883" spans="1:21">
      <c r="A883" s="375">
        <v>876</v>
      </c>
      <c r="B883" s="68">
        <v>55</v>
      </c>
      <c r="C883">
        <v>12</v>
      </c>
      <c r="D883" s="81">
        <v>31946</v>
      </c>
      <c r="E883" s="2" t="s">
        <v>146</v>
      </c>
      <c r="F883" s="94" t="s">
        <v>0</v>
      </c>
      <c r="G883" s="2" t="s">
        <v>99</v>
      </c>
      <c r="H883" s="107">
        <v>0</v>
      </c>
      <c r="I883" s="2" t="s">
        <v>148</v>
      </c>
      <c r="K883" s="2" t="s">
        <v>169</v>
      </c>
      <c r="L883" t="s">
        <v>0</v>
      </c>
      <c r="M883" s="2" t="s">
        <v>164</v>
      </c>
      <c r="O883">
        <v>0</v>
      </c>
      <c r="P883" s="1" t="s">
        <v>1</v>
      </c>
      <c r="Q883">
        <v>5</v>
      </c>
      <c r="S883">
        <f t="shared" si="162"/>
        <v>0</v>
      </c>
      <c r="T883">
        <f t="shared" si="163"/>
        <v>0</v>
      </c>
      <c r="U883">
        <f t="shared" si="164"/>
        <v>1</v>
      </c>
    </row>
    <row r="884" spans="1:21">
      <c r="A884" s="375">
        <v>877</v>
      </c>
      <c r="B884" s="68">
        <v>55</v>
      </c>
      <c r="C884">
        <v>13</v>
      </c>
      <c r="D884" s="81">
        <v>31946</v>
      </c>
      <c r="E884" s="2" t="s">
        <v>146</v>
      </c>
      <c r="F884" s="94" t="s">
        <v>0</v>
      </c>
      <c r="G884" s="2" t="s">
        <v>99</v>
      </c>
      <c r="H884" s="107">
        <v>0</v>
      </c>
      <c r="I884" s="2" t="s">
        <v>148</v>
      </c>
      <c r="K884" s="2" t="s">
        <v>169</v>
      </c>
      <c r="L884" t="s">
        <v>0</v>
      </c>
      <c r="M884" s="2" t="s">
        <v>163</v>
      </c>
      <c r="O884">
        <v>0</v>
      </c>
      <c r="P884" s="1" t="s">
        <v>1</v>
      </c>
      <c r="Q884">
        <v>5</v>
      </c>
      <c r="S884">
        <f t="shared" si="162"/>
        <v>0</v>
      </c>
      <c r="T884">
        <f t="shared" si="163"/>
        <v>0</v>
      </c>
      <c r="U884">
        <f t="shared" si="164"/>
        <v>1</v>
      </c>
    </row>
    <row r="885" spans="1:21">
      <c r="A885" s="375">
        <v>878</v>
      </c>
      <c r="B885" s="68">
        <v>55</v>
      </c>
      <c r="C885">
        <v>14</v>
      </c>
      <c r="D885" s="81">
        <v>31946</v>
      </c>
      <c r="E885" s="2" t="s">
        <v>146</v>
      </c>
      <c r="F885" s="94" t="s">
        <v>0</v>
      </c>
      <c r="G885" s="2" t="s">
        <v>99</v>
      </c>
      <c r="H885" s="107">
        <v>0</v>
      </c>
      <c r="I885" s="2" t="s">
        <v>148</v>
      </c>
      <c r="K885" s="2" t="s">
        <v>161</v>
      </c>
      <c r="L885" t="s">
        <v>0</v>
      </c>
      <c r="M885" s="2" t="s">
        <v>162</v>
      </c>
      <c r="O885">
        <v>0</v>
      </c>
      <c r="P885" s="1" t="s">
        <v>1</v>
      </c>
      <c r="Q885">
        <v>5</v>
      </c>
      <c r="S885">
        <f t="shared" si="162"/>
        <v>0</v>
      </c>
      <c r="T885">
        <f t="shared" si="163"/>
        <v>0</v>
      </c>
      <c r="U885">
        <f t="shared" si="164"/>
        <v>1</v>
      </c>
    </row>
    <row r="886" spans="1:21">
      <c r="A886" s="375">
        <v>879</v>
      </c>
      <c r="B886" s="68">
        <v>55</v>
      </c>
      <c r="C886">
        <v>15</v>
      </c>
      <c r="D886" s="81">
        <v>31946</v>
      </c>
      <c r="E886" s="2" t="s">
        <v>146</v>
      </c>
      <c r="F886" s="94" t="s">
        <v>0</v>
      </c>
      <c r="G886" s="2" t="s">
        <v>99</v>
      </c>
      <c r="H886" s="107">
        <v>0</v>
      </c>
      <c r="I886" s="2" t="s">
        <v>148</v>
      </c>
      <c r="K886" s="2" t="s">
        <v>160</v>
      </c>
      <c r="L886" t="s">
        <v>0</v>
      </c>
      <c r="M886" s="2" t="s">
        <v>165</v>
      </c>
      <c r="O886">
        <v>0</v>
      </c>
      <c r="P886" s="1" t="s">
        <v>1</v>
      </c>
      <c r="Q886">
        <v>5</v>
      </c>
      <c r="S886">
        <f t="shared" si="162"/>
        <v>0</v>
      </c>
      <c r="T886">
        <f t="shared" si="163"/>
        <v>0</v>
      </c>
      <c r="U886">
        <f t="shared" si="164"/>
        <v>1</v>
      </c>
    </row>
    <row r="887" spans="1:21">
      <c r="A887" s="375">
        <v>880</v>
      </c>
      <c r="B887" s="68">
        <v>55</v>
      </c>
      <c r="C887">
        <v>16</v>
      </c>
      <c r="D887" s="81">
        <v>31946</v>
      </c>
      <c r="E887" s="2" t="s">
        <v>146</v>
      </c>
      <c r="F887" s="94" t="s">
        <v>0</v>
      </c>
      <c r="G887" s="2" t="s">
        <v>99</v>
      </c>
      <c r="H887" s="107">
        <v>0</v>
      </c>
      <c r="I887" s="2" t="s">
        <v>148</v>
      </c>
      <c r="K887" s="2" t="s">
        <v>159</v>
      </c>
      <c r="L887" t="s">
        <v>0</v>
      </c>
      <c r="M887" s="2" t="s">
        <v>164</v>
      </c>
      <c r="O887">
        <v>0</v>
      </c>
      <c r="P887" s="1" t="s">
        <v>1</v>
      </c>
      <c r="Q887">
        <v>5</v>
      </c>
      <c r="S887">
        <f t="shared" si="162"/>
        <v>0</v>
      </c>
      <c r="T887">
        <f t="shared" si="163"/>
        <v>0</v>
      </c>
      <c r="U887">
        <f t="shared" si="164"/>
        <v>1</v>
      </c>
    </row>
    <row r="888" spans="1:21">
      <c r="A888" s="294"/>
      <c r="B888" s="68"/>
      <c r="D888" s="81"/>
      <c r="E888" s="2"/>
      <c r="F888" s="94"/>
      <c r="G888" s="2"/>
      <c r="H888" s="107"/>
      <c r="I888" s="2"/>
      <c r="K888" s="2"/>
      <c r="M888" s="2"/>
      <c r="P888" s="1"/>
      <c r="S888">
        <f t="shared" si="162"/>
        <v>0</v>
      </c>
      <c r="T888">
        <f t="shared" si="163"/>
        <v>0</v>
      </c>
      <c r="U888">
        <f t="shared" si="164"/>
        <v>0</v>
      </c>
    </row>
    <row r="889" spans="1:21">
      <c r="A889" s="294"/>
      <c r="B889" s="68"/>
      <c r="D889" s="81"/>
      <c r="E889" s="2"/>
      <c r="F889" s="94"/>
      <c r="G889" s="2"/>
      <c r="H889" s="107"/>
      <c r="I889" s="2"/>
      <c r="K889" s="2"/>
      <c r="M889" s="2"/>
      <c r="P889" s="1"/>
      <c r="S889">
        <f>IF(O889&gt;Q889,1,0)</f>
        <v>0</v>
      </c>
      <c r="T889">
        <f>IF(ISNUMBER(Q889),IF(O889=Q889,1,0),0)</f>
        <v>0</v>
      </c>
      <c r="U889">
        <f>IF(O889&lt;Q889,1,0)</f>
        <v>0</v>
      </c>
    </row>
    <row r="890" spans="1:21">
      <c r="A890" s="294"/>
    </row>
    <row r="891" spans="1:21">
      <c r="A891" s="294"/>
    </row>
    <row r="892" spans="1:21">
      <c r="A892" s="294"/>
    </row>
    <row r="893" spans="1:21">
      <c r="A893" s="294"/>
    </row>
    <row r="894" spans="1:21">
      <c r="A894" s="294"/>
    </row>
    <row r="895" spans="1:21">
      <c r="A895" s="294"/>
    </row>
    <row r="896" spans="1:21">
      <c r="A896" s="294"/>
    </row>
    <row r="897" spans="1:1">
      <c r="A897" s="294"/>
    </row>
    <row r="898" spans="1:1">
      <c r="A898" s="294"/>
    </row>
    <row r="899" spans="1:1">
      <c r="A899" s="294"/>
    </row>
    <row r="900" spans="1:1">
      <c r="A900" s="294"/>
    </row>
    <row r="901" spans="1:1">
      <c r="A901" s="294"/>
    </row>
    <row r="902" spans="1:1">
      <c r="A902" s="294"/>
    </row>
    <row r="903" spans="1:1">
      <c r="A903" s="294"/>
    </row>
  </sheetData>
  <autoFilter ref="B7:Q889"/>
  <mergeCells count="1">
    <mergeCell ref="A2:Q2"/>
  </mergeCells>
  <phoneticPr fontId="0" type="noConversion"/>
  <printOptions horizontalCentered="1"/>
  <pageMargins left="0" right="0" top="0.19685039370078741" bottom="0.39370078740157483" header="0.51181102362204722" footer="0.51181102362204722"/>
  <pageSetup paperSize="9" scale="60" orientation="portrait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78" r:id="rId4" name="Button 54">
              <controlPr defaultSize="0" print="0" autoFill="0" autoPict="0" macro="[0]!einzelergebnisse_tore">
                <anchor moveWithCells="1" sizeWithCells="1">
                  <from>
                    <xdr:col>0</xdr:col>
                    <xdr:colOff>9525</xdr:colOff>
                    <xdr:row>0</xdr:row>
                    <xdr:rowOff>9525</xdr:rowOff>
                  </from>
                  <to>
                    <xdr:col>4</xdr:col>
                    <xdr:colOff>323850</xdr:colOff>
                    <xdr:row>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5" name="Button 55">
              <controlPr defaultSize="0" print="0" autoFill="0" autoPict="0" macro="[0]!einzelergebnisse_reihenfolge">
                <anchor moveWithCells="1" sizeWithCells="1">
                  <from>
                    <xdr:col>4</xdr:col>
                    <xdr:colOff>314325</xdr:colOff>
                    <xdr:row>0</xdr:row>
                    <xdr:rowOff>9525</xdr:rowOff>
                  </from>
                  <to>
                    <xdr:col>8</xdr:col>
                    <xdr:colOff>0</xdr:colOff>
                    <xdr:row>0</xdr:row>
                    <xdr:rowOff>266700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W401"/>
  <sheetViews>
    <sheetView showGridLines="0" zoomScale="79" workbookViewId="0"/>
  </sheetViews>
  <sheetFormatPr baseColWidth="10" defaultRowHeight="12.75"/>
  <cols>
    <col min="1" max="1" width="5.28515625" style="1" bestFit="1" customWidth="1"/>
    <col min="2" max="2" width="5.7109375" customWidth="1"/>
    <col min="3" max="3" width="24.28515625" bestFit="1" customWidth="1"/>
    <col min="4" max="4" width="10.85546875" style="1" bestFit="1" customWidth="1"/>
    <col min="5" max="5" width="30" style="1" customWidth="1"/>
    <col min="6" max="6" width="1.85546875" style="1" bestFit="1" customWidth="1"/>
    <col min="7" max="7" width="29.85546875" customWidth="1"/>
    <col min="8" max="8" width="18.28515625" hidden="1" customWidth="1"/>
    <col min="9" max="9" width="2.7109375" customWidth="1"/>
    <col min="10" max="10" width="5.140625" customWidth="1"/>
    <col min="11" max="11" width="5.7109375" customWidth="1"/>
    <col min="12" max="12" width="5.7109375" bestFit="1" customWidth="1"/>
    <col min="13" max="13" width="2.140625" customWidth="1"/>
    <col min="14" max="14" width="1.85546875" customWidth="1"/>
    <col min="15" max="15" width="5.7109375" bestFit="1" customWidth="1"/>
    <col min="16" max="16" width="1.5703125" bestFit="1" customWidth="1"/>
    <col min="17" max="17" width="6" bestFit="1" customWidth="1"/>
    <col min="18" max="18" width="2.42578125" customWidth="1"/>
    <col min="19" max="19" width="6.5703125" bestFit="1" customWidth="1"/>
    <col min="20" max="20" width="1.5703125" bestFit="1" customWidth="1"/>
    <col min="21" max="21" width="6" bestFit="1" customWidth="1"/>
    <col min="22" max="22" width="2.7109375" customWidth="1"/>
    <col min="23" max="23" width="6.28515625" bestFit="1" customWidth="1"/>
  </cols>
  <sheetData>
    <row r="1" spans="1:23" ht="24.95" customHeight="1" thickBot="1">
      <c r="D1"/>
      <c r="E1"/>
      <c r="F1"/>
    </row>
    <row r="2" spans="1:23" ht="32.1" customHeight="1" thickBot="1">
      <c r="A2" s="423" t="s">
        <v>14</v>
      </c>
      <c r="B2" s="424"/>
      <c r="C2" s="424"/>
      <c r="D2" s="424"/>
      <c r="E2" s="424"/>
      <c r="F2" s="424"/>
      <c r="G2" s="424"/>
      <c r="H2" s="424"/>
      <c r="I2" s="424"/>
      <c r="J2" s="424"/>
      <c r="K2" s="424"/>
      <c r="L2" s="424"/>
      <c r="M2" s="424"/>
      <c r="N2" s="424"/>
      <c r="O2" s="424"/>
      <c r="P2" s="424"/>
      <c r="Q2" s="424"/>
      <c r="R2" s="424"/>
      <c r="S2" s="424"/>
      <c r="T2" s="424"/>
      <c r="U2" s="424"/>
      <c r="V2" s="424"/>
      <c r="W2" s="425"/>
    </row>
    <row r="3" spans="1:23" ht="12.75" customHeight="1" thickBot="1">
      <c r="A3" s="45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</row>
    <row r="4" spans="1:23" s="53" customFormat="1" ht="12.75" customHeight="1" thickBot="1">
      <c r="A4" s="83"/>
      <c r="B4" s="49"/>
      <c r="C4" s="49"/>
      <c r="D4" s="49"/>
      <c r="E4" s="49"/>
      <c r="F4" s="49"/>
      <c r="G4" s="54" t="s">
        <v>15</v>
      </c>
      <c r="H4" s="56"/>
      <c r="I4" s="50"/>
      <c r="J4" s="51">
        <f>SUBTOTAL(9,J8:J401)</f>
        <v>633</v>
      </c>
      <c r="K4" s="51">
        <f>SUBTOTAL(9,K8:K401)</f>
        <v>302</v>
      </c>
      <c r="L4" s="51">
        <f>SUBTOTAL(9,L8:L401)</f>
        <v>633</v>
      </c>
      <c r="M4" s="51"/>
      <c r="N4" s="51"/>
      <c r="O4" s="51">
        <f>SUBTOTAL(9,O8:O401)</f>
        <v>1568</v>
      </c>
      <c r="P4" s="51" t="s">
        <v>1</v>
      </c>
      <c r="Q4" s="51">
        <f>SUBTOTAL(9,Q8:Q401)</f>
        <v>1568</v>
      </c>
      <c r="R4" s="51"/>
      <c r="S4" s="51">
        <f>SUBTOTAL(9,S8:S401)</f>
        <v>5928</v>
      </c>
      <c r="T4" s="51" t="s">
        <v>1</v>
      </c>
      <c r="U4" s="51">
        <f>SUBTOTAL(9,U8:U401)</f>
        <v>5928</v>
      </c>
      <c r="V4" s="51"/>
      <c r="W4" s="52">
        <f>SUBTOTAL(9,W8:W401)</f>
        <v>0</v>
      </c>
    </row>
    <row r="5" spans="1:23" ht="12.75" customHeight="1">
      <c r="A5" s="45"/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</row>
    <row r="6" spans="1:23">
      <c r="A6" s="109" t="s">
        <v>32</v>
      </c>
      <c r="B6" s="76" t="s">
        <v>12</v>
      </c>
      <c r="C6" s="76" t="s">
        <v>28</v>
      </c>
      <c r="D6" s="76" t="s">
        <v>2</v>
      </c>
      <c r="E6" s="73" t="s">
        <v>27</v>
      </c>
      <c r="F6" s="72" t="s">
        <v>0</v>
      </c>
      <c r="G6" s="74" t="s">
        <v>3</v>
      </c>
      <c r="H6" s="75" t="s">
        <v>16</v>
      </c>
      <c r="I6" s="75"/>
      <c r="J6" s="97" t="s">
        <v>18</v>
      </c>
      <c r="K6" s="79" t="s">
        <v>19</v>
      </c>
      <c r="L6" s="79" t="s">
        <v>20</v>
      </c>
      <c r="M6" s="77"/>
      <c r="N6" s="77"/>
      <c r="O6" s="77"/>
      <c r="P6" s="77" t="s">
        <v>7</v>
      </c>
      <c r="Q6" s="77"/>
      <c r="R6" s="77"/>
      <c r="S6" s="77"/>
      <c r="T6" s="77" t="s">
        <v>8</v>
      </c>
      <c r="U6" s="77"/>
      <c r="V6" s="77"/>
      <c r="W6" s="78" t="s">
        <v>17</v>
      </c>
    </row>
    <row r="7" spans="1:23" ht="6.95" customHeight="1"/>
    <row r="8" spans="1:23">
      <c r="A8" s="355">
        <v>1</v>
      </c>
      <c r="B8" s="80">
        <v>35</v>
      </c>
      <c r="C8" t="s">
        <v>95</v>
      </c>
      <c r="D8" s="46">
        <v>31892</v>
      </c>
      <c r="E8" t="s">
        <v>93</v>
      </c>
      <c r="F8" s="45" t="s">
        <v>0</v>
      </c>
      <c r="G8" t="s">
        <v>146</v>
      </c>
      <c r="H8" t="s">
        <v>148</v>
      </c>
      <c r="J8">
        <v>4</v>
      </c>
      <c r="K8">
        <v>0</v>
      </c>
      <c r="L8">
        <v>0</v>
      </c>
      <c r="O8">
        <v>8</v>
      </c>
      <c r="P8" t="s">
        <v>1</v>
      </c>
      <c r="Q8">
        <v>0</v>
      </c>
      <c r="S8">
        <v>31</v>
      </c>
      <c r="T8" t="s">
        <v>1</v>
      </c>
      <c r="U8">
        <v>11</v>
      </c>
      <c r="W8">
        <v>20</v>
      </c>
    </row>
    <row r="9" spans="1:23">
      <c r="A9" s="355">
        <v>2</v>
      </c>
      <c r="B9" s="80">
        <v>55</v>
      </c>
      <c r="C9" t="s">
        <v>162</v>
      </c>
      <c r="D9" s="46">
        <v>31946</v>
      </c>
      <c r="E9" t="s">
        <v>99</v>
      </c>
      <c r="F9" s="45" t="s">
        <v>0</v>
      </c>
      <c r="G9" t="s">
        <v>146</v>
      </c>
      <c r="H9" t="s">
        <v>148</v>
      </c>
      <c r="J9">
        <v>4</v>
      </c>
      <c r="K9">
        <v>0</v>
      </c>
      <c r="L9">
        <v>0</v>
      </c>
      <c r="O9">
        <v>8</v>
      </c>
      <c r="P9" t="s">
        <v>1</v>
      </c>
      <c r="Q9">
        <v>0</v>
      </c>
      <c r="S9">
        <v>20</v>
      </c>
      <c r="T9" t="s">
        <v>1</v>
      </c>
      <c r="U9">
        <v>0</v>
      </c>
      <c r="W9">
        <v>20</v>
      </c>
    </row>
    <row r="10" spans="1:23">
      <c r="A10" s="355">
        <v>3</v>
      </c>
      <c r="B10" s="80">
        <v>55</v>
      </c>
      <c r="C10" t="s">
        <v>163</v>
      </c>
      <c r="D10" s="46">
        <v>31946</v>
      </c>
      <c r="E10" t="s">
        <v>99</v>
      </c>
      <c r="F10" s="45" t="s">
        <v>0</v>
      </c>
      <c r="G10" t="s">
        <v>146</v>
      </c>
      <c r="H10" t="s">
        <v>148</v>
      </c>
      <c r="J10">
        <v>4</v>
      </c>
      <c r="K10">
        <v>0</v>
      </c>
      <c r="L10">
        <v>0</v>
      </c>
      <c r="O10">
        <v>8</v>
      </c>
      <c r="P10" t="s">
        <v>1</v>
      </c>
      <c r="Q10">
        <v>0</v>
      </c>
      <c r="S10">
        <v>20</v>
      </c>
      <c r="T10" t="s">
        <v>1</v>
      </c>
      <c r="U10">
        <v>0</v>
      </c>
      <c r="W10">
        <v>20</v>
      </c>
    </row>
    <row r="11" spans="1:23">
      <c r="A11" s="355">
        <v>4</v>
      </c>
      <c r="B11" s="80">
        <v>55</v>
      </c>
      <c r="C11" t="s">
        <v>164</v>
      </c>
      <c r="D11" s="46">
        <v>31946</v>
      </c>
      <c r="E11" t="s">
        <v>99</v>
      </c>
      <c r="F11" s="45" t="s">
        <v>0</v>
      </c>
      <c r="G11" t="s">
        <v>146</v>
      </c>
      <c r="H11" t="s">
        <v>148</v>
      </c>
      <c r="J11">
        <v>4</v>
      </c>
      <c r="K11">
        <v>0</v>
      </c>
      <c r="L11">
        <v>0</v>
      </c>
      <c r="O11">
        <v>8</v>
      </c>
      <c r="P11" t="s">
        <v>1</v>
      </c>
      <c r="Q11">
        <v>0</v>
      </c>
      <c r="S11">
        <v>20</v>
      </c>
      <c r="T11" t="s">
        <v>1</v>
      </c>
      <c r="U11">
        <v>0</v>
      </c>
      <c r="W11">
        <v>20</v>
      </c>
    </row>
    <row r="12" spans="1:23">
      <c r="A12" s="355">
        <v>5</v>
      </c>
      <c r="B12" s="80">
        <v>55</v>
      </c>
      <c r="C12" t="s">
        <v>165</v>
      </c>
      <c r="D12" s="46">
        <v>31946</v>
      </c>
      <c r="E12" t="s">
        <v>99</v>
      </c>
      <c r="F12" s="45" t="s">
        <v>0</v>
      </c>
      <c r="G12" t="s">
        <v>146</v>
      </c>
      <c r="H12" t="s">
        <v>148</v>
      </c>
      <c r="J12">
        <v>4</v>
      </c>
      <c r="K12">
        <v>0</v>
      </c>
      <c r="L12">
        <v>0</v>
      </c>
      <c r="O12">
        <v>8</v>
      </c>
      <c r="P12" t="s">
        <v>1</v>
      </c>
      <c r="Q12">
        <v>0</v>
      </c>
      <c r="S12">
        <v>20</v>
      </c>
      <c r="T12" t="s">
        <v>1</v>
      </c>
      <c r="U12">
        <v>0</v>
      </c>
      <c r="W12">
        <v>20</v>
      </c>
    </row>
    <row r="13" spans="1:23">
      <c r="A13" s="355">
        <v>6</v>
      </c>
      <c r="B13" s="80">
        <v>54</v>
      </c>
      <c r="C13" t="s">
        <v>162</v>
      </c>
      <c r="D13" s="46">
        <v>31946</v>
      </c>
      <c r="E13" t="s">
        <v>168</v>
      </c>
      <c r="F13" s="45" t="s">
        <v>0</v>
      </c>
      <c r="G13" t="s">
        <v>146</v>
      </c>
      <c r="H13" t="s">
        <v>148</v>
      </c>
      <c r="J13">
        <v>4</v>
      </c>
      <c r="K13">
        <v>0</v>
      </c>
      <c r="L13">
        <v>0</v>
      </c>
      <c r="O13">
        <v>8</v>
      </c>
      <c r="P13" t="s">
        <v>1</v>
      </c>
      <c r="Q13">
        <v>0</v>
      </c>
      <c r="S13">
        <v>20</v>
      </c>
      <c r="T13" t="s">
        <v>1</v>
      </c>
      <c r="U13">
        <v>0</v>
      </c>
      <c r="W13">
        <v>20</v>
      </c>
    </row>
    <row r="14" spans="1:23">
      <c r="A14" s="355">
        <v>7</v>
      </c>
      <c r="B14" s="80">
        <v>54</v>
      </c>
      <c r="C14" t="s">
        <v>163</v>
      </c>
      <c r="D14" s="46">
        <v>31946</v>
      </c>
      <c r="E14" t="s">
        <v>168</v>
      </c>
      <c r="F14" s="45" t="s">
        <v>0</v>
      </c>
      <c r="G14" t="s">
        <v>146</v>
      </c>
      <c r="H14" t="s">
        <v>148</v>
      </c>
      <c r="J14">
        <v>4</v>
      </c>
      <c r="K14">
        <v>0</v>
      </c>
      <c r="L14">
        <v>0</v>
      </c>
      <c r="O14">
        <v>8</v>
      </c>
      <c r="P14" t="s">
        <v>1</v>
      </c>
      <c r="Q14">
        <v>0</v>
      </c>
      <c r="S14">
        <v>20</v>
      </c>
      <c r="T14" t="s">
        <v>1</v>
      </c>
      <c r="U14">
        <v>0</v>
      </c>
      <c r="W14">
        <v>20</v>
      </c>
    </row>
    <row r="15" spans="1:23">
      <c r="A15" s="355">
        <v>8</v>
      </c>
      <c r="B15" s="80">
        <v>54</v>
      </c>
      <c r="C15" t="s">
        <v>164</v>
      </c>
      <c r="D15" s="46">
        <v>31946</v>
      </c>
      <c r="E15" t="s">
        <v>168</v>
      </c>
      <c r="F15" s="45" t="s">
        <v>0</v>
      </c>
      <c r="G15" t="s">
        <v>146</v>
      </c>
      <c r="H15" t="s">
        <v>148</v>
      </c>
      <c r="J15">
        <v>4</v>
      </c>
      <c r="K15">
        <v>0</v>
      </c>
      <c r="L15">
        <v>0</v>
      </c>
      <c r="O15">
        <v>8</v>
      </c>
      <c r="P15" t="s">
        <v>1</v>
      </c>
      <c r="Q15">
        <v>0</v>
      </c>
      <c r="S15">
        <v>20</v>
      </c>
      <c r="T15" t="s">
        <v>1</v>
      </c>
      <c r="U15">
        <v>0</v>
      </c>
      <c r="W15">
        <v>20</v>
      </c>
    </row>
    <row r="16" spans="1:23">
      <c r="A16" s="355">
        <v>9</v>
      </c>
      <c r="B16" s="80">
        <v>54</v>
      </c>
      <c r="C16" t="s">
        <v>165</v>
      </c>
      <c r="D16" s="46">
        <v>31946</v>
      </c>
      <c r="E16" t="s">
        <v>168</v>
      </c>
      <c r="F16" s="45" t="s">
        <v>0</v>
      </c>
      <c r="G16" t="s">
        <v>146</v>
      </c>
      <c r="H16" t="s">
        <v>148</v>
      </c>
      <c r="J16">
        <v>4</v>
      </c>
      <c r="K16">
        <v>0</v>
      </c>
      <c r="L16">
        <v>0</v>
      </c>
      <c r="O16">
        <v>8</v>
      </c>
      <c r="P16" t="s">
        <v>1</v>
      </c>
      <c r="Q16">
        <v>0</v>
      </c>
      <c r="S16">
        <v>20</v>
      </c>
      <c r="T16" t="s">
        <v>1</v>
      </c>
      <c r="U16">
        <v>0</v>
      </c>
      <c r="W16">
        <v>20</v>
      </c>
    </row>
    <row r="17" spans="1:23">
      <c r="A17" s="355">
        <v>10</v>
      </c>
      <c r="B17" s="80">
        <v>53</v>
      </c>
      <c r="C17" t="s">
        <v>162</v>
      </c>
      <c r="D17" s="46">
        <v>31946</v>
      </c>
      <c r="E17" t="s">
        <v>113</v>
      </c>
      <c r="F17" s="45" t="s">
        <v>0</v>
      </c>
      <c r="G17" t="s">
        <v>146</v>
      </c>
      <c r="H17" t="s">
        <v>148</v>
      </c>
      <c r="J17">
        <v>4</v>
      </c>
      <c r="K17">
        <v>0</v>
      </c>
      <c r="L17">
        <v>0</v>
      </c>
      <c r="O17">
        <v>8</v>
      </c>
      <c r="P17" t="s">
        <v>1</v>
      </c>
      <c r="Q17">
        <v>0</v>
      </c>
      <c r="S17">
        <v>20</v>
      </c>
      <c r="T17" t="s">
        <v>1</v>
      </c>
      <c r="U17">
        <v>0</v>
      </c>
      <c r="W17">
        <v>20</v>
      </c>
    </row>
    <row r="18" spans="1:23">
      <c r="A18" s="355">
        <v>11</v>
      </c>
      <c r="B18" s="80">
        <v>53</v>
      </c>
      <c r="C18" t="s">
        <v>163</v>
      </c>
      <c r="D18" s="46">
        <v>31946</v>
      </c>
      <c r="E18" t="s">
        <v>113</v>
      </c>
      <c r="F18" s="45" t="s">
        <v>0</v>
      </c>
      <c r="G18" t="s">
        <v>146</v>
      </c>
      <c r="H18" t="s">
        <v>148</v>
      </c>
      <c r="J18">
        <v>4</v>
      </c>
      <c r="K18">
        <v>0</v>
      </c>
      <c r="L18">
        <v>0</v>
      </c>
      <c r="O18">
        <v>8</v>
      </c>
      <c r="P18" t="s">
        <v>1</v>
      </c>
      <c r="Q18">
        <v>0</v>
      </c>
      <c r="S18">
        <v>20</v>
      </c>
      <c r="T18" t="s">
        <v>1</v>
      </c>
      <c r="U18">
        <v>0</v>
      </c>
      <c r="W18">
        <v>20</v>
      </c>
    </row>
    <row r="19" spans="1:23">
      <c r="A19" s="355">
        <v>12</v>
      </c>
      <c r="B19" s="80">
        <v>53</v>
      </c>
      <c r="C19" t="s">
        <v>164</v>
      </c>
      <c r="D19" s="46">
        <v>31946</v>
      </c>
      <c r="E19" t="s">
        <v>113</v>
      </c>
      <c r="F19" s="45" t="s">
        <v>0</v>
      </c>
      <c r="G19" t="s">
        <v>146</v>
      </c>
      <c r="H19" t="s">
        <v>148</v>
      </c>
      <c r="J19">
        <v>4</v>
      </c>
      <c r="K19">
        <v>0</v>
      </c>
      <c r="L19">
        <v>0</v>
      </c>
      <c r="O19">
        <v>8</v>
      </c>
      <c r="P19" t="s">
        <v>1</v>
      </c>
      <c r="Q19">
        <v>0</v>
      </c>
      <c r="S19">
        <v>20</v>
      </c>
      <c r="T19" t="s">
        <v>1</v>
      </c>
      <c r="U19">
        <v>0</v>
      </c>
      <c r="W19">
        <v>20</v>
      </c>
    </row>
    <row r="20" spans="1:23">
      <c r="A20" s="355">
        <v>13</v>
      </c>
      <c r="B20" s="80">
        <v>53</v>
      </c>
      <c r="C20" t="s">
        <v>165</v>
      </c>
      <c r="D20" s="46">
        <v>31946</v>
      </c>
      <c r="E20" t="s">
        <v>113</v>
      </c>
      <c r="F20" s="45" t="s">
        <v>0</v>
      </c>
      <c r="G20" t="s">
        <v>146</v>
      </c>
      <c r="H20" t="s">
        <v>148</v>
      </c>
      <c r="J20">
        <v>4</v>
      </c>
      <c r="K20">
        <v>0</v>
      </c>
      <c r="L20">
        <v>0</v>
      </c>
      <c r="O20">
        <v>8</v>
      </c>
      <c r="P20" t="s">
        <v>1</v>
      </c>
      <c r="Q20">
        <v>0</v>
      </c>
      <c r="S20">
        <v>20</v>
      </c>
      <c r="T20" t="s">
        <v>1</v>
      </c>
      <c r="U20">
        <v>0</v>
      </c>
      <c r="W20">
        <v>20</v>
      </c>
    </row>
    <row r="21" spans="1:23">
      <c r="A21" s="355">
        <v>14</v>
      </c>
      <c r="B21" s="80">
        <v>30</v>
      </c>
      <c r="C21" t="s">
        <v>102</v>
      </c>
      <c r="D21" s="46">
        <v>31858</v>
      </c>
      <c r="E21" t="s">
        <v>99</v>
      </c>
      <c r="F21" s="45" t="s">
        <v>0</v>
      </c>
      <c r="G21" t="s">
        <v>113</v>
      </c>
      <c r="H21" t="s">
        <v>148</v>
      </c>
      <c r="J21">
        <v>4</v>
      </c>
      <c r="K21">
        <v>0</v>
      </c>
      <c r="L21">
        <v>0</v>
      </c>
      <c r="O21">
        <v>8</v>
      </c>
      <c r="P21" t="s">
        <v>1</v>
      </c>
      <c r="Q21">
        <v>0</v>
      </c>
      <c r="S21">
        <v>29</v>
      </c>
      <c r="T21" t="s">
        <v>1</v>
      </c>
      <c r="U21">
        <v>10</v>
      </c>
      <c r="W21">
        <v>19</v>
      </c>
    </row>
    <row r="22" spans="1:23">
      <c r="A22" s="355">
        <v>15</v>
      </c>
      <c r="B22" s="80">
        <v>47</v>
      </c>
      <c r="C22" t="s">
        <v>82</v>
      </c>
      <c r="D22" s="46">
        <v>31914</v>
      </c>
      <c r="E22" t="s">
        <v>168</v>
      </c>
      <c r="F22" s="45" t="s">
        <v>0</v>
      </c>
      <c r="G22" t="s">
        <v>133</v>
      </c>
      <c r="H22" t="s">
        <v>148</v>
      </c>
      <c r="J22">
        <v>4</v>
      </c>
      <c r="K22">
        <v>0</v>
      </c>
      <c r="L22">
        <v>0</v>
      </c>
      <c r="O22">
        <v>8</v>
      </c>
      <c r="P22" t="s">
        <v>1</v>
      </c>
      <c r="Q22">
        <v>0</v>
      </c>
      <c r="S22">
        <v>32</v>
      </c>
      <c r="T22" t="s">
        <v>1</v>
      </c>
      <c r="U22">
        <v>14</v>
      </c>
      <c r="W22">
        <v>18</v>
      </c>
    </row>
    <row r="23" spans="1:23">
      <c r="A23" s="355">
        <v>16</v>
      </c>
      <c r="B23" s="80">
        <v>51</v>
      </c>
      <c r="C23" t="s">
        <v>115</v>
      </c>
      <c r="D23" s="46">
        <v>31936</v>
      </c>
      <c r="E23" t="s">
        <v>113</v>
      </c>
      <c r="F23" s="45" t="s">
        <v>0</v>
      </c>
      <c r="G23" t="s">
        <v>121</v>
      </c>
      <c r="H23" t="s">
        <v>148</v>
      </c>
      <c r="J23">
        <v>4</v>
      </c>
      <c r="K23">
        <v>0</v>
      </c>
      <c r="L23">
        <v>0</v>
      </c>
      <c r="O23">
        <v>8</v>
      </c>
      <c r="P23" t="s">
        <v>1</v>
      </c>
      <c r="Q23">
        <v>0</v>
      </c>
      <c r="S23">
        <v>20</v>
      </c>
      <c r="T23" t="s">
        <v>1</v>
      </c>
      <c r="U23">
        <v>4</v>
      </c>
      <c r="W23">
        <v>16</v>
      </c>
    </row>
    <row r="24" spans="1:23">
      <c r="A24" s="355">
        <v>17</v>
      </c>
      <c r="B24" s="80">
        <v>44</v>
      </c>
      <c r="C24" t="s">
        <v>78</v>
      </c>
      <c r="D24" s="46">
        <v>31913</v>
      </c>
      <c r="E24" t="s">
        <v>74</v>
      </c>
      <c r="F24" s="45" t="s">
        <v>0</v>
      </c>
      <c r="G24" t="s">
        <v>99</v>
      </c>
      <c r="H24" t="s">
        <v>148</v>
      </c>
      <c r="J24">
        <v>4</v>
      </c>
      <c r="K24">
        <v>0</v>
      </c>
      <c r="L24">
        <v>0</v>
      </c>
      <c r="O24">
        <v>8</v>
      </c>
      <c r="P24" t="s">
        <v>1</v>
      </c>
      <c r="Q24">
        <v>0</v>
      </c>
      <c r="S24">
        <v>27</v>
      </c>
      <c r="T24" t="s">
        <v>1</v>
      </c>
      <c r="U24">
        <v>12</v>
      </c>
      <c r="W24">
        <v>15</v>
      </c>
    </row>
    <row r="25" spans="1:23">
      <c r="A25" s="355">
        <v>18</v>
      </c>
      <c r="B25" s="80">
        <v>38</v>
      </c>
      <c r="C25" t="s">
        <v>76</v>
      </c>
      <c r="D25" s="46">
        <v>31893</v>
      </c>
      <c r="E25" t="s">
        <v>74</v>
      </c>
      <c r="F25" s="45" t="s">
        <v>0</v>
      </c>
      <c r="G25" t="s">
        <v>113</v>
      </c>
      <c r="H25" t="s">
        <v>148</v>
      </c>
      <c r="J25">
        <v>4</v>
      </c>
      <c r="K25">
        <v>0</v>
      </c>
      <c r="L25">
        <v>0</v>
      </c>
      <c r="O25">
        <v>8</v>
      </c>
      <c r="P25" t="s">
        <v>1</v>
      </c>
      <c r="Q25">
        <v>0</v>
      </c>
      <c r="S25">
        <v>25</v>
      </c>
      <c r="T25" t="s">
        <v>1</v>
      </c>
      <c r="U25">
        <v>11</v>
      </c>
      <c r="W25">
        <v>14</v>
      </c>
    </row>
    <row r="26" spans="1:23">
      <c r="A26" s="355">
        <v>19</v>
      </c>
      <c r="B26" s="80">
        <v>36</v>
      </c>
      <c r="C26" t="s">
        <v>75</v>
      </c>
      <c r="D26" s="46">
        <v>31892</v>
      </c>
      <c r="E26" t="s">
        <v>74</v>
      </c>
      <c r="F26" s="45" t="s">
        <v>0</v>
      </c>
      <c r="G26" t="s">
        <v>93</v>
      </c>
      <c r="H26" t="s">
        <v>148</v>
      </c>
      <c r="J26">
        <v>4</v>
      </c>
      <c r="K26">
        <v>0</v>
      </c>
      <c r="L26">
        <v>0</v>
      </c>
      <c r="O26">
        <v>8</v>
      </c>
      <c r="P26" t="s">
        <v>1</v>
      </c>
      <c r="Q26">
        <v>0</v>
      </c>
      <c r="S26">
        <v>22</v>
      </c>
      <c r="T26" t="s">
        <v>1</v>
      </c>
      <c r="U26">
        <v>10</v>
      </c>
      <c r="W26">
        <v>12</v>
      </c>
    </row>
    <row r="27" spans="1:23">
      <c r="A27" s="355">
        <v>20</v>
      </c>
      <c r="B27" s="80">
        <v>38</v>
      </c>
      <c r="C27" t="s">
        <v>77</v>
      </c>
      <c r="D27" s="46">
        <v>31893</v>
      </c>
      <c r="E27" t="s">
        <v>74</v>
      </c>
      <c r="F27" s="45" t="s">
        <v>0</v>
      </c>
      <c r="G27" t="s">
        <v>113</v>
      </c>
      <c r="H27" t="s">
        <v>148</v>
      </c>
      <c r="J27">
        <v>4</v>
      </c>
      <c r="K27">
        <v>0</v>
      </c>
      <c r="L27">
        <v>0</v>
      </c>
      <c r="O27">
        <v>8</v>
      </c>
      <c r="P27" t="s">
        <v>1</v>
      </c>
      <c r="Q27">
        <v>0</v>
      </c>
      <c r="S27">
        <v>18</v>
      </c>
      <c r="T27" t="s">
        <v>1</v>
      </c>
      <c r="U27">
        <v>6</v>
      </c>
      <c r="W27">
        <v>12</v>
      </c>
    </row>
    <row r="28" spans="1:23">
      <c r="A28" s="355">
        <v>21</v>
      </c>
      <c r="B28" s="80">
        <v>40</v>
      </c>
      <c r="C28" t="s">
        <v>109</v>
      </c>
      <c r="D28" s="46">
        <v>31898</v>
      </c>
      <c r="E28" t="s">
        <v>106</v>
      </c>
      <c r="F28" s="45" t="s">
        <v>0</v>
      </c>
      <c r="G28" t="s">
        <v>121</v>
      </c>
      <c r="H28" t="s">
        <v>148</v>
      </c>
      <c r="J28">
        <v>4</v>
      </c>
      <c r="K28">
        <v>0</v>
      </c>
      <c r="L28">
        <v>0</v>
      </c>
      <c r="O28">
        <v>8</v>
      </c>
      <c r="P28" t="s">
        <v>1</v>
      </c>
      <c r="Q28">
        <v>0</v>
      </c>
      <c r="S28">
        <v>24</v>
      </c>
      <c r="T28" t="s">
        <v>1</v>
      </c>
      <c r="U28">
        <v>13</v>
      </c>
      <c r="W28">
        <v>11</v>
      </c>
    </row>
    <row r="29" spans="1:23">
      <c r="A29" s="355">
        <v>22</v>
      </c>
      <c r="B29" s="80">
        <v>45</v>
      </c>
      <c r="C29" t="s">
        <v>101</v>
      </c>
      <c r="D29" s="46">
        <v>31913</v>
      </c>
      <c r="E29" t="s">
        <v>99</v>
      </c>
      <c r="F29" s="45" t="s">
        <v>0</v>
      </c>
      <c r="G29" t="s">
        <v>106</v>
      </c>
      <c r="H29" t="s">
        <v>148</v>
      </c>
      <c r="J29">
        <v>4</v>
      </c>
      <c r="K29">
        <v>0</v>
      </c>
      <c r="L29">
        <v>0</v>
      </c>
      <c r="O29">
        <v>8</v>
      </c>
      <c r="P29" t="s">
        <v>1</v>
      </c>
      <c r="Q29">
        <v>0</v>
      </c>
      <c r="S29">
        <v>20</v>
      </c>
      <c r="T29" t="s">
        <v>1</v>
      </c>
      <c r="U29">
        <v>10</v>
      </c>
      <c r="W29">
        <v>10</v>
      </c>
    </row>
    <row r="30" spans="1:23">
      <c r="A30" s="355">
        <v>23</v>
      </c>
      <c r="B30" s="80">
        <v>7</v>
      </c>
      <c r="C30" t="s">
        <v>92</v>
      </c>
      <c r="D30" s="46">
        <v>31745</v>
      </c>
      <c r="E30" t="s">
        <v>93</v>
      </c>
      <c r="F30" s="45" t="s">
        <v>0</v>
      </c>
      <c r="G30" t="s">
        <v>133</v>
      </c>
      <c r="H30" t="s">
        <v>148</v>
      </c>
      <c r="J30">
        <v>4</v>
      </c>
      <c r="K30">
        <v>0</v>
      </c>
      <c r="L30">
        <v>0</v>
      </c>
      <c r="O30">
        <v>8</v>
      </c>
      <c r="P30" t="s">
        <v>1</v>
      </c>
      <c r="Q30">
        <v>0</v>
      </c>
      <c r="S30">
        <v>18</v>
      </c>
      <c r="T30" t="s">
        <v>1</v>
      </c>
      <c r="U30">
        <v>8</v>
      </c>
      <c r="W30">
        <v>10</v>
      </c>
    </row>
    <row r="31" spans="1:23">
      <c r="A31" s="355">
        <v>24</v>
      </c>
      <c r="B31" s="80">
        <v>52</v>
      </c>
      <c r="C31" t="s">
        <v>89</v>
      </c>
      <c r="D31" s="46">
        <v>31946</v>
      </c>
      <c r="E31" t="s">
        <v>86</v>
      </c>
      <c r="F31" s="45" t="s">
        <v>0</v>
      </c>
      <c r="G31" t="s">
        <v>99</v>
      </c>
      <c r="H31" t="s">
        <v>148</v>
      </c>
      <c r="J31">
        <v>4</v>
      </c>
      <c r="K31">
        <v>0</v>
      </c>
      <c r="L31">
        <v>0</v>
      </c>
      <c r="O31">
        <v>8</v>
      </c>
      <c r="P31" t="s">
        <v>1</v>
      </c>
      <c r="Q31">
        <v>0</v>
      </c>
      <c r="S31">
        <v>20</v>
      </c>
      <c r="T31" t="s">
        <v>1</v>
      </c>
      <c r="U31">
        <v>11</v>
      </c>
      <c r="W31">
        <v>9</v>
      </c>
    </row>
    <row r="32" spans="1:23">
      <c r="A32" s="355">
        <v>25</v>
      </c>
      <c r="B32" s="80">
        <v>26</v>
      </c>
      <c r="C32" t="s">
        <v>87</v>
      </c>
      <c r="D32" s="46">
        <v>31851</v>
      </c>
      <c r="E32" t="s">
        <v>86</v>
      </c>
      <c r="F32" s="45" t="s">
        <v>0</v>
      </c>
      <c r="G32" t="s">
        <v>146</v>
      </c>
      <c r="H32" t="s">
        <v>148</v>
      </c>
      <c r="J32">
        <v>4</v>
      </c>
      <c r="K32">
        <v>0</v>
      </c>
      <c r="L32">
        <v>0</v>
      </c>
      <c r="O32">
        <v>8</v>
      </c>
      <c r="P32" t="s">
        <v>1</v>
      </c>
      <c r="Q32">
        <v>0</v>
      </c>
      <c r="S32">
        <v>18</v>
      </c>
      <c r="T32" t="s">
        <v>1</v>
      </c>
      <c r="U32">
        <v>9</v>
      </c>
      <c r="W32">
        <v>9</v>
      </c>
    </row>
    <row r="33" spans="1:23">
      <c r="A33" s="355">
        <v>26</v>
      </c>
      <c r="B33" s="80">
        <v>2</v>
      </c>
      <c r="C33" t="s">
        <v>129</v>
      </c>
      <c r="D33" s="46">
        <v>31710</v>
      </c>
      <c r="E33" t="s">
        <v>127</v>
      </c>
      <c r="F33" s="45" t="s">
        <v>0</v>
      </c>
      <c r="G33" t="s">
        <v>74</v>
      </c>
      <c r="H33" t="s">
        <v>148</v>
      </c>
      <c r="J33">
        <v>4</v>
      </c>
      <c r="K33">
        <v>0</v>
      </c>
      <c r="L33">
        <v>0</v>
      </c>
      <c r="O33">
        <v>8</v>
      </c>
      <c r="P33" t="s">
        <v>1</v>
      </c>
      <c r="Q33">
        <v>0</v>
      </c>
      <c r="S33">
        <v>15</v>
      </c>
      <c r="T33" t="s">
        <v>1</v>
      </c>
      <c r="U33">
        <v>7</v>
      </c>
      <c r="W33">
        <v>8</v>
      </c>
    </row>
    <row r="34" spans="1:23">
      <c r="A34" s="355">
        <v>27</v>
      </c>
      <c r="B34" s="80">
        <v>8</v>
      </c>
      <c r="C34" t="s">
        <v>88</v>
      </c>
      <c r="D34" s="46">
        <v>31746</v>
      </c>
      <c r="E34" t="s">
        <v>86</v>
      </c>
      <c r="F34" s="45" t="s">
        <v>0</v>
      </c>
      <c r="G34" t="s">
        <v>127</v>
      </c>
      <c r="H34" t="s">
        <v>148</v>
      </c>
      <c r="J34">
        <v>3</v>
      </c>
      <c r="K34">
        <v>1</v>
      </c>
      <c r="L34">
        <v>0</v>
      </c>
      <c r="O34">
        <v>7</v>
      </c>
      <c r="P34" t="s">
        <v>1</v>
      </c>
      <c r="Q34">
        <v>1</v>
      </c>
      <c r="S34">
        <v>29</v>
      </c>
      <c r="T34" t="s">
        <v>1</v>
      </c>
      <c r="U34">
        <v>11</v>
      </c>
      <c r="W34">
        <v>18</v>
      </c>
    </row>
    <row r="35" spans="1:23">
      <c r="A35" s="355">
        <v>28</v>
      </c>
      <c r="B35" s="80">
        <v>26</v>
      </c>
      <c r="C35" t="s">
        <v>98</v>
      </c>
      <c r="D35" s="46">
        <v>31851</v>
      </c>
      <c r="E35" t="s">
        <v>86</v>
      </c>
      <c r="F35" s="45" t="s">
        <v>0</v>
      </c>
      <c r="G35" t="s">
        <v>146</v>
      </c>
      <c r="H35" t="s">
        <v>148</v>
      </c>
      <c r="J35">
        <v>3</v>
      </c>
      <c r="K35">
        <v>1</v>
      </c>
      <c r="L35">
        <v>0</v>
      </c>
      <c r="O35">
        <v>7</v>
      </c>
      <c r="P35" t="s">
        <v>1</v>
      </c>
      <c r="Q35">
        <v>1</v>
      </c>
      <c r="S35">
        <v>22</v>
      </c>
      <c r="T35" t="s">
        <v>1</v>
      </c>
      <c r="U35">
        <v>8</v>
      </c>
      <c r="W35">
        <v>14</v>
      </c>
    </row>
    <row r="36" spans="1:23">
      <c r="A36" s="355">
        <v>29</v>
      </c>
      <c r="B36" s="80">
        <v>43</v>
      </c>
      <c r="C36" t="s">
        <v>123</v>
      </c>
      <c r="D36" s="46">
        <v>31907</v>
      </c>
      <c r="E36" t="s">
        <v>121</v>
      </c>
      <c r="F36" s="45" t="s">
        <v>0</v>
      </c>
      <c r="G36" t="s">
        <v>93</v>
      </c>
      <c r="H36" t="s">
        <v>148</v>
      </c>
      <c r="J36">
        <v>3</v>
      </c>
      <c r="K36">
        <v>1</v>
      </c>
      <c r="L36">
        <v>0</v>
      </c>
      <c r="O36">
        <v>7</v>
      </c>
      <c r="P36" t="s">
        <v>1</v>
      </c>
      <c r="Q36">
        <v>1</v>
      </c>
      <c r="S36">
        <v>19</v>
      </c>
      <c r="T36" t="s">
        <v>1</v>
      </c>
      <c r="U36">
        <v>7</v>
      </c>
      <c r="W36">
        <v>12</v>
      </c>
    </row>
    <row r="37" spans="1:23">
      <c r="A37" s="355">
        <v>30</v>
      </c>
      <c r="B37" s="80">
        <v>17</v>
      </c>
      <c r="C37" t="s">
        <v>77</v>
      </c>
      <c r="D37" s="46">
        <v>31801</v>
      </c>
      <c r="E37" t="s">
        <v>74</v>
      </c>
      <c r="F37" s="45" t="s">
        <v>0</v>
      </c>
      <c r="G37" t="s">
        <v>106</v>
      </c>
      <c r="H37" t="s">
        <v>148</v>
      </c>
      <c r="J37">
        <v>3</v>
      </c>
      <c r="K37">
        <v>1</v>
      </c>
      <c r="L37">
        <v>0</v>
      </c>
      <c r="O37">
        <v>7</v>
      </c>
      <c r="P37" t="s">
        <v>1</v>
      </c>
      <c r="Q37">
        <v>1</v>
      </c>
      <c r="S37">
        <v>22</v>
      </c>
      <c r="T37" t="s">
        <v>1</v>
      </c>
      <c r="U37">
        <v>11</v>
      </c>
      <c r="W37">
        <v>11</v>
      </c>
    </row>
    <row r="38" spans="1:23">
      <c r="A38" s="355">
        <v>31</v>
      </c>
      <c r="B38" s="80">
        <v>36</v>
      </c>
      <c r="C38" t="s">
        <v>77</v>
      </c>
      <c r="D38" s="46">
        <v>31892</v>
      </c>
      <c r="E38" t="s">
        <v>74</v>
      </c>
      <c r="F38" s="45" t="s">
        <v>0</v>
      </c>
      <c r="G38" t="s">
        <v>93</v>
      </c>
      <c r="H38" t="s">
        <v>148</v>
      </c>
      <c r="J38">
        <v>3</v>
      </c>
      <c r="K38">
        <v>1</v>
      </c>
      <c r="L38">
        <v>0</v>
      </c>
      <c r="O38">
        <v>7</v>
      </c>
      <c r="P38" t="s">
        <v>1</v>
      </c>
      <c r="Q38">
        <v>1</v>
      </c>
      <c r="S38">
        <v>18</v>
      </c>
      <c r="T38" t="s">
        <v>1</v>
      </c>
      <c r="U38">
        <v>7</v>
      </c>
      <c r="W38">
        <v>11</v>
      </c>
    </row>
    <row r="39" spans="1:23">
      <c r="A39" s="355">
        <v>32</v>
      </c>
      <c r="B39" s="80">
        <v>44</v>
      </c>
      <c r="C39" t="s">
        <v>77</v>
      </c>
      <c r="D39" s="46">
        <v>31913</v>
      </c>
      <c r="E39" t="s">
        <v>74</v>
      </c>
      <c r="F39" s="45" t="s">
        <v>0</v>
      </c>
      <c r="G39" t="s">
        <v>99</v>
      </c>
      <c r="H39" t="s">
        <v>148</v>
      </c>
      <c r="J39">
        <v>3</v>
      </c>
      <c r="K39">
        <v>1</v>
      </c>
      <c r="L39">
        <v>0</v>
      </c>
      <c r="O39">
        <v>7</v>
      </c>
      <c r="P39" t="s">
        <v>1</v>
      </c>
      <c r="Q39">
        <v>1</v>
      </c>
      <c r="S39">
        <v>23</v>
      </c>
      <c r="T39" t="s">
        <v>1</v>
      </c>
      <c r="U39">
        <v>13</v>
      </c>
      <c r="W39">
        <v>10</v>
      </c>
    </row>
    <row r="40" spans="1:23">
      <c r="A40" s="355">
        <v>33</v>
      </c>
      <c r="B40" s="80">
        <v>52</v>
      </c>
      <c r="C40" t="s">
        <v>98</v>
      </c>
      <c r="D40" s="46">
        <v>31946</v>
      </c>
      <c r="E40" t="s">
        <v>86</v>
      </c>
      <c r="F40" s="45" t="s">
        <v>0</v>
      </c>
      <c r="G40" t="s">
        <v>99</v>
      </c>
      <c r="H40" t="s">
        <v>148</v>
      </c>
      <c r="J40">
        <v>3</v>
      </c>
      <c r="K40">
        <v>1</v>
      </c>
      <c r="L40">
        <v>0</v>
      </c>
      <c r="O40">
        <v>7</v>
      </c>
      <c r="P40" t="s">
        <v>1</v>
      </c>
      <c r="Q40">
        <v>1</v>
      </c>
      <c r="S40">
        <v>21</v>
      </c>
      <c r="T40" t="s">
        <v>1</v>
      </c>
      <c r="U40">
        <v>11</v>
      </c>
      <c r="W40">
        <v>10</v>
      </c>
    </row>
    <row r="41" spans="1:23">
      <c r="A41" s="355">
        <v>34</v>
      </c>
      <c r="B41" s="80">
        <v>9</v>
      </c>
      <c r="C41" t="s">
        <v>155</v>
      </c>
      <c r="D41" s="46">
        <v>31746</v>
      </c>
      <c r="E41" t="s">
        <v>74</v>
      </c>
      <c r="F41" s="45" t="s">
        <v>0</v>
      </c>
      <c r="G41" t="s">
        <v>146</v>
      </c>
      <c r="H41" t="s">
        <v>148</v>
      </c>
      <c r="J41">
        <v>3</v>
      </c>
      <c r="K41">
        <v>1</v>
      </c>
      <c r="L41">
        <v>0</v>
      </c>
      <c r="O41">
        <v>7</v>
      </c>
      <c r="P41" t="s">
        <v>1</v>
      </c>
      <c r="Q41">
        <v>1</v>
      </c>
      <c r="S41">
        <v>18</v>
      </c>
      <c r="T41" t="s">
        <v>1</v>
      </c>
      <c r="U41">
        <v>8</v>
      </c>
      <c r="W41">
        <v>10</v>
      </c>
    </row>
    <row r="42" spans="1:23">
      <c r="A42" s="355">
        <v>35</v>
      </c>
      <c r="B42" s="80">
        <v>50</v>
      </c>
      <c r="C42" t="s">
        <v>126</v>
      </c>
      <c r="D42" s="46">
        <v>31934</v>
      </c>
      <c r="E42" t="s">
        <v>127</v>
      </c>
      <c r="F42" s="45" t="s">
        <v>0</v>
      </c>
      <c r="G42" t="s">
        <v>113</v>
      </c>
      <c r="H42" t="s">
        <v>148</v>
      </c>
      <c r="J42">
        <v>3</v>
      </c>
      <c r="K42">
        <v>1</v>
      </c>
      <c r="L42">
        <v>0</v>
      </c>
      <c r="O42">
        <v>7</v>
      </c>
      <c r="P42" t="s">
        <v>1</v>
      </c>
      <c r="Q42">
        <v>1</v>
      </c>
      <c r="S42">
        <v>25</v>
      </c>
      <c r="T42" t="s">
        <v>1</v>
      </c>
      <c r="U42">
        <v>16</v>
      </c>
      <c r="W42">
        <v>9</v>
      </c>
    </row>
    <row r="43" spans="1:23">
      <c r="A43" s="355">
        <v>36</v>
      </c>
      <c r="B43" s="80">
        <v>7</v>
      </c>
      <c r="C43" t="s">
        <v>95</v>
      </c>
      <c r="D43" s="46">
        <v>31745</v>
      </c>
      <c r="E43" t="s">
        <v>93</v>
      </c>
      <c r="F43" s="45" t="s">
        <v>0</v>
      </c>
      <c r="G43" t="s">
        <v>133</v>
      </c>
      <c r="H43" t="s">
        <v>148</v>
      </c>
      <c r="J43">
        <v>3</v>
      </c>
      <c r="K43">
        <v>1</v>
      </c>
      <c r="L43">
        <v>0</v>
      </c>
      <c r="O43">
        <v>7</v>
      </c>
      <c r="P43" t="s">
        <v>1</v>
      </c>
      <c r="Q43">
        <v>1</v>
      </c>
      <c r="S43">
        <v>18</v>
      </c>
      <c r="T43" t="s">
        <v>1</v>
      </c>
      <c r="U43">
        <v>10</v>
      </c>
      <c r="W43">
        <v>8</v>
      </c>
    </row>
    <row r="44" spans="1:23">
      <c r="A44" s="355">
        <v>37</v>
      </c>
      <c r="B44" s="80">
        <v>6</v>
      </c>
      <c r="C44" t="s">
        <v>102</v>
      </c>
      <c r="D44" s="46">
        <v>31739</v>
      </c>
      <c r="E44" t="s">
        <v>99</v>
      </c>
      <c r="F44" s="45" t="s">
        <v>0</v>
      </c>
      <c r="G44" t="s">
        <v>127</v>
      </c>
      <c r="H44" t="s">
        <v>148</v>
      </c>
      <c r="J44">
        <v>3</v>
      </c>
      <c r="K44">
        <v>1</v>
      </c>
      <c r="L44">
        <v>0</v>
      </c>
      <c r="O44">
        <v>7</v>
      </c>
      <c r="P44" t="s">
        <v>1</v>
      </c>
      <c r="Q44">
        <v>1</v>
      </c>
      <c r="S44">
        <v>16</v>
      </c>
      <c r="T44" t="s">
        <v>1</v>
      </c>
      <c r="U44">
        <v>8</v>
      </c>
      <c r="W44">
        <v>8</v>
      </c>
    </row>
    <row r="45" spans="1:23">
      <c r="A45" s="355">
        <v>38</v>
      </c>
      <c r="B45" s="80">
        <v>1</v>
      </c>
      <c r="C45" t="s">
        <v>155</v>
      </c>
      <c r="D45" s="46">
        <v>31696</v>
      </c>
      <c r="E45" t="s">
        <v>74</v>
      </c>
      <c r="F45" s="45" t="s">
        <v>0</v>
      </c>
      <c r="G45" t="s">
        <v>133</v>
      </c>
      <c r="H45" t="s">
        <v>148</v>
      </c>
      <c r="J45">
        <v>3</v>
      </c>
      <c r="K45">
        <v>1</v>
      </c>
      <c r="L45">
        <v>0</v>
      </c>
      <c r="O45">
        <v>7</v>
      </c>
      <c r="P45" t="s">
        <v>1</v>
      </c>
      <c r="Q45">
        <v>1</v>
      </c>
      <c r="S45">
        <v>16</v>
      </c>
      <c r="T45" t="s">
        <v>1</v>
      </c>
      <c r="U45">
        <v>8</v>
      </c>
      <c r="W45">
        <v>8</v>
      </c>
    </row>
    <row r="46" spans="1:23">
      <c r="A46" s="355">
        <v>39</v>
      </c>
      <c r="B46" s="80">
        <v>33</v>
      </c>
      <c r="C46" t="s">
        <v>84</v>
      </c>
      <c r="D46" s="46">
        <v>31886</v>
      </c>
      <c r="E46" t="s">
        <v>168</v>
      </c>
      <c r="F46" s="45" t="s">
        <v>0</v>
      </c>
      <c r="G46" t="s">
        <v>127</v>
      </c>
      <c r="H46" t="s">
        <v>148</v>
      </c>
      <c r="J46">
        <v>3</v>
      </c>
      <c r="K46">
        <v>1</v>
      </c>
      <c r="L46">
        <v>0</v>
      </c>
      <c r="O46">
        <v>7</v>
      </c>
      <c r="P46" t="s">
        <v>1</v>
      </c>
      <c r="Q46">
        <v>1</v>
      </c>
      <c r="S46">
        <v>15</v>
      </c>
      <c r="T46" t="s">
        <v>1</v>
      </c>
      <c r="U46">
        <v>7</v>
      </c>
      <c r="W46">
        <v>8</v>
      </c>
    </row>
    <row r="47" spans="1:23">
      <c r="A47" s="355">
        <v>40</v>
      </c>
      <c r="B47" s="80">
        <v>49</v>
      </c>
      <c r="C47" t="s">
        <v>87</v>
      </c>
      <c r="D47" s="46">
        <v>31925</v>
      </c>
      <c r="E47" t="s">
        <v>86</v>
      </c>
      <c r="F47" s="45" t="s">
        <v>0</v>
      </c>
      <c r="G47" t="s">
        <v>113</v>
      </c>
      <c r="H47" t="s">
        <v>148</v>
      </c>
      <c r="J47">
        <v>3</v>
      </c>
      <c r="K47">
        <v>1</v>
      </c>
      <c r="L47">
        <v>0</v>
      </c>
      <c r="O47">
        <v>7</v>
      </c>
      <c r="P47" t="s">
        <v>1</v>
      </c>
      <c r="Q47">
        <v>1</v>
      </c>
      <c r="S47">
        <v>26</v>
      </c>
      <c r="T47" t="s">
        <v>1</v>
      </c>
      <c r="U47">
        <v>19</v>
      </c>
      <c r="W47">
        <v>7</v>
      </c>
    </row>
    <row r="48" spans="1:23">
      <c r="A48" s="355">
        <v>41</v>
      </c>
      <c r="B48" s="80">
        <v>46</v>
      </c>
      <c r="C48" t="s">
        <v>82</v>
      </c>
      <c r="D48" s="46">
        <v>31914</v>
      </c>
      <c r="E48" t="s">
        <v>168</v>
      </c>
      <c r="F48" s="45" t="s">
        <v>0</v>
      </c>
      <c r="G48" t="s">
        <v>99</v>
      </c>
      <c r="H48" t="s">
        <v>148</v>
      </c>
      <c r="J48">
        <v>3</v>
      </c>
      <c r="K48">
        <v>1</v>
      </c>
      <c r="L48">
        <v>0</v>
      </c>
      <c r="O48">
        <v>7</v>
      </c>
      <c r="P48" t="s">
        <v>1</v>
      </c>
      <c r="Q48">
        <v>1</v>
      </c>
      <c r="S48">
        <v>23</v>
      </c>
      <c r="T48" t="s">
        <v>1</v>
      </c>
      <c r="U48">
        <v>16</v>
      </c>
      <c r="W48">
        <v>7</v>
      </c>
    </row>
    <row r="49" spans="1:23">
      <c r="A49" s="355">
        <v>42</v>
      </c>
      <c r="B49" s="80">
        <v>32</v>
      </c>
      <c r="C49" t="s">
        <v>102</v>
      </c>
      <c r="D49" s="46">
        <v>31886</v>
      </c>
      <c r="E49" t="s">
        <v>99</v>
      </c>
      <c r="F49" s="45" t="s">
        <v>0</v>
      </c>
      <c r="G49" t="s">
        <v>121</v>
      </c>
      <c r="H49" t="s">
        <v>148</v>
      </c>
      <c r="J49">
        <v>3</v>
      </c>
      <c r="K49">
        <v>1</v>
      </c>
      <c r="L49">
        <v>0</v>
      </c>
      <c r="O49">
        <v>7</v>
      </c>
      <c r="P49" t="s">
        <v>1</v>
      </c>
      <c r="Q49">
        <v>1</v>
      </c>
      <c r="S49">
        <v>21</v>
      </c>
      <c r="T49" t="s">
        <v>1</v>
      </c>
      <c r="U49">
        <v>14</v>
      </c>
      <c r="W49">
        <v>7</v>
      </c>
    </row>
    <row r="50" spans="1:23">
      <c r="A50" s="355">
        <v>43</v>
      </c>
      <c r="B50" s="80">
        <v>4</v>
      </c>
      <c r="C50" t="s">
        <v>98</v>
      </c>
      <c r="D50" s="46">
        <v>31738</v>
      </c>
      <c r="E50" t="s">
        <v>86</v>
      </c>
      <c r="F50" s="45" t="s">
        <v>0</v>
      </c>
      <c r="G50" t="s">
        <v>74</v>
      </c>
      <c r="H50" t="s">
        <v>148</v>
      </c>
      <c r="J50">
        <v>3</v>
      </c>
      <c r="K50">
        <v>1</v>
      </c>
      <c r="L50">
        <v>0</v>
      </c>
      <c r="O50">
        <v>7</v>
      </c>
      <c r="P50" t="s">
        <v>1</v>
      </c>
      <c r="Q50">
        <v>1</v>
      </c>
      <c r="S50">
        <v>17</v>
      </c>
      <c r="T50" t="s">
        <v>1</v>
      </c>
      <c r="U50">
        <v>10</v>
      </c>
      <c r="W50">
        <v>7</v>
      </c>
    </row>
    <row r="51" spans="1:23">
      <c r="A51" s="355">
        <v>44</v>
      </c>
      <c r="B51" s="80">
        <v>35</v>
      </c>
      <c r="C51" t="s">
        <v>96</v>
      </c>
      <c r="D51" s="46">
        <v>31892</v>
      </c>
      <c r="E51" t="s">
        <v>93</v>
      </c>
      <c r="F51" s="45" t="s">
        <v>0</v>
      </c>
      <c r="G51" t="s">
        <v>146</v>
      </c>
      <c r="H51" t="s">
        <v>148</v>
      </c>
      <c r="J51">
        <v>3</v>
      </c>
      <c r="K51">
        <v>1</v>
      </c>
      <c r="L51">
        <v>0</v>
      </c>
      <c r="O51">
        <v>7</v>
      </c>
      <c r="P51" t="s">
        <v>1</v>
      </c>
      <c r="Q51">
        <v>1</v>
      </c>
      <c r="S51">
        <v>18</v>
      </c>
      <c r="T51" t="s">
        <v>1</v>
      </c>
      <c r="U51">
        <v>12</v>
      </c>
      <c r="W51">
        <v>6</v>
      </c>
    </row>
    <row r="52" spans="1:23">
      <c r="A52" s="355">
        <v>45</v>
      </c>
      <c r="B52" s="80">
        <v>52</v>
      </c>
      <c r="C52" t="s">
        <v>88</v>
      </c>
      <c r="D52" s="46">
        <v>31946</v>
      </c>
      <c r="E52" t="s">
        <v>86</v>
      </c>
      <c r="F52" s="45" t="s">
        <v>0</v>
      </c>
      <c r="G52" t="s">
        <v>99</v>
      </c>
      <c r="H52" t="s">
        <v>148</v>
      </c>
      <c r="J52">
        <v>3</v>
      </c>
      <c r="K52">
        <v>1</v>
      </c>
      <c r="L52">
        <v>0</v>
      </c>
      <c r="O52">
        <v>7</v>
      </c>
      <c r="P52" t="s">
        <v>1</v>
      </c>
      <c r="Q52">
        <v>1</v>
      </c>
      <c r="S52">
        <v>24</v>
      </c>
      <c r="T52" t="s">
        <v>1</v>
      </c>
      <c r="U52">
        <v>19</v>
      </c>
      <c r="W52">
        <v>5</v>
      </c>
    </row>
    <row r="53" spans="1:23">
      <c r="A53" s="355">
        <v>46</v>
      </c>
      <c r="B53" s="80">
        <v>4</v>
      </c>
      <c r="C53" t="s">
        <v>77</v>
      </c>
      <c r="D53" s="46">
        <v>31738</v>
      </c>
      <c r="E53" t="s">
        <v>74</v>
      </c>
      <c r="F53" s="45" t="s">
        <v>0</v>
      </c>
      <c r="G53" t="s">
        <v>86</v>
      </c>
      <c r="H53" t="s">
        <v>148</v>
      </c>
      <c r="J53">
        <v>3</v>
      </c>
      <c r="K53">
        <v>1</v>
      </c>
      <c r="L53">
        <v>0</v>
      </c>
      <c r="O53">
        <v>7</v>
      </c>
      <c r="P53" t="s">
        <v>1</v>
      </c>
      <c r="Q53">
        <v>1</v>
      </c>
      <c r="S53">
        <v>21</v>
      </c>
      <c r="T53" t="s">
        <v>1</v>
      </c>
      <c r="U53">
        <v>16</v>
      </c>
      <c r="W53">
        <v>5</v>
      </c>
    </row>
    <row r="54" spans="1:23">
      <c r="A54" s="355">
        <v>47</v>
      </c>
      <c r="B54" s="80">
        <v>49</v>
      </c>
      <c r="C54" t="s">
        <v>98</v>
      </c>
      <c r="D54" s="46">
        <v>31925</v>
      </c>
      <c r="E54" t="s">
        <v>86</v>
      </c>
      <c r="F54" s="45" t="s">
        <v>0</v>
      </c>
      <c r="G54" t="s">
        <v>113</v>
      </c>
      <c r="H54" t="s">
        <v>148</v>
      </c>
      <c r="J54">
        <v>3</v>
      </c>
      <c r="K54">
        <v>1</v>
      </c>
      <c r="L54">
        <v>0</v>
      </c>
      <c r="O54">
        <v>7</v>
      </c>
      <c r="P54" t="s">
        <v>1</v>
      </c>
      <c r="Q54">
        <v>1</v>
      </c>
      <c r="S54">
        <v>16</v>
      </c>
      <c r="T54" t="s">
        <v>1</v>
      </c>
      <c r="U54">
        <v>11</v>
      </c>
      <c r="W54">
        <v>5</v>
      </c>
    </row>
    <row r="55" spans="1:23">
      <c r="A55" s="355">
        <v>48</v>
      </c>
      <c r="B55" s="80">
        <v>42</v>
      </c>
      <c r="C55" t="s">
        <v>108</v>
      </c>
      <c r="D55" s="46">
        <v>31906</v>
      </c>
      <c r="E55" t="s">
        <v>106</v>
      </c>
      <c r="F55" s="45" t="s">
        <v>0</v>
      </c>
      <c r="G55" t="s">
        <v>133</v>
      </c>
      <c r="H55" t="s">
        <v>148</v>
      </c>
      <c r="J55">
        <v>3</v>
      </c>
      <c r="K55">
        <v>1</v>
      </c>
      <c r="L55">
        <v>0</v>
      </c>
      <c r="O55">
        <v>7</v>
      </c>
      <c r="P55" t="s">
        <v>1</v>
      </c>
      <c r="Q55">
        <v>1</v>
      </c>
      <c r="S55">
        <v>11</v>
      </c>
      <c r="T55" t="s">
        <v>1</v>
      </c>
      <c r="U55">
        <v>6</v>
      </c>
      <c r="W55">
        <v>5</v>
      </c>
    </row>
    <row r="56" spans="1:23">
      <c r="A56" s="355">
        <v>49</v>
      </c>
      <c r="B56" s="80">
        <v>14</v>
      </c>
      <c r="C56" t="s">
        <v>115</v>
      </c>
      <c r="D56" s="46">
        <v>31753</v>
      </c>
      <c r="E56" t="s">
        <v>113</v>
      </c>
      <c r="F56" s="45" t="s">
        <v>0</v>
      </c>
      <c r="G56" t="s">
        <v>168</v>
      </c>
      <c r="H56" t="s">
        <v>148</v>
      </c>
      <c r="J56">
        <v>3</v>
      </c>
      <c r="K56">
        <v>1</v>
      </c>
      <c r="L56">
        <v>0</v>
      </c>
      <c r="O56">
        <v>7</v>
      </c>
      <c r="P56" t="s">
        <v>1</v>
      </c>
      <c r="Q56">
        <v>1</v>
      </c>
      <c r="S56">
        <v>16</v>
      </c>
      <c r="T56" t="s">
        <v>1</v>
      </c>
      <c r="U56">
        <v>12</v>
      </c>
      <c r="W56">
        <v>4</v>
      </c>
    </row>
    <row r="57" spans="1:23">
      <c r="A57" s="355">
        <v>50</v>
      </c>
      <c r="B57" s="80">
        <v>16</v>
      </c>
      <c r="C57" t="s">
        <v>105</v>
      </c>
      <c r="D57" s="46">
        <v>31795</v>
      </c>
      <c r="E57" t="s">
        <v>106</v>
      </c>
      <c r="F57" s="45" t="s">
        <v>0</v>
      </c>
      <c r="G57" t="s">
        <v>113</v>
      </c>
      <c r="H57" t="s">
        <v>148</v>
      </c>
      <c r="J57">
        <v>3</v>
      </c>
      <c r="K57">
        <v>0</v>
      </c>
      <c r="L57">
        <v>1</v>
      </c>
      <c r="O57">
        <v>6</v>
      </c>
      <c r="P57" t="s">
        <v>1</v>
      </c>
      <c r="Q57">
        <v>2</v>
      </c>
      <c r="S57">
        <v>26</v>
      </c>
      <c r="T57" t="s">
        <v>1</v>
      </c>
      <c r="U57">
        <v>13</v>
      </c>
      <c r="W57">
        <v>13</v>
      </c>
    </row>
    <row r="58" spans="1:23">
      <c r="A58" s="355">
        <v>51</v>
      </c>
      <c r="B58" s="80">
        <v>45</v>
      </c>
      <c r="C58" t="s">
        <v>109</v>
      </c>
      <c r="D58" s="46">
        <v>31913</v>
      </c>
      <c r="E58" t="s">
        <v>106</v>
      </c>
      <c r="F58" s="45" t="s">
        <v>0</v>
      </c>
      <c r="G58" t="s">
        <v>99</v>
      </c>
      <c r="H58" t="s">
        <v>148</v>
      </c>
      <c r="J58">
        <v>3</v>
      </c>
      <c r="K58">
        <v>0</v>
      </c>
      <c r="L58">
        <v>1</v>
      </c>
      <c r="O58">
        <v>6</v>
      </c>
      <c r="P58" t="s">
        <v>1</v>
      </c>
      <c r="Q58">
        <v>2</v>
      </c>
      <c r="S58">
        <v>29</v>
      </c>
      <c r="T58" t="s">
        <v>1</v>
      </c>
      <c r="U58">
        <v>17</v>
      </c>
      <c r="W58">
        <v>12</v>
      </c>
    </row>
    <row r="59" spans="1:23">
      <c r="A59" s="355">
        <v>52</v>
      </c>
      <c r="B59" s="80">
        <v>33</v>
      </c>
      <c r="C59" t="s">
        <v>82</v>
      </c>
      <c r="D59" s="46">
        <v>31886</v>
      </c>
      <c r="E59" t="s">
        <v>168</v>
      </c>
      <c r="F59" s="45" t="s">
        <v>0</v>
      </c>
      <c r="G59" t="s">
        <v>127</v>
      </c>
      <c r="H59" t="s">
        <v>148</v>
      </c>
      <c r="J59">
        <v>3</v>
      </c>
      <c r="K59">
        <v>0</v>
      </c>
      <c r="L59">
        <v>1</v>
      </c>
      <c r="O59">
        <v>6</v>
      </c>
      <c r="P59" t="s">
        <v>1</v>
      </c>
      <c r="Q59">
        <v>2</v>
      </c>
      <c r="S59">
        <v>24</v>
      </c>
      <c r="T59" t="s">
        <v>1</v>
      </c>
      <c r="U59">
        <v>12</v>
      </c>
      <c r="W59">
        <v>12</v>
      </c>
    </row>
    <row r="60" spans="1:23">
      <c r="A60" s="355">
        <v>53</v>
      </c>
      <c r="B60" s="80">
        <v>20</v>
      </c>
      <c r="C60" t="s">
        <v>95</v>
      </c>
      <c r="D60" s="46">
        <v>31809</v>
      </c>
      <c r="E60" t="s">
        <v>93</v>
      </c>
      <c r="F60" s="45" t="s">
        <v>0</v>
      </c>
      <c r="G60" t="s">
        <v>113</v>
      </c>
      <c r="H60" t="s">
        <v>148</v>
      </c>
      <c r="J60">
        <v>3</v>
      </c>
      <c r="K60">
        <v>0</v>
      </c>
      <c r="L60">
        <v>1</v>
      </c>
      <c r="O60">
        <v>6</v>
      </c>
      <c r="P60" t="s">
        <v>1</v>
      </c>
      <c r="Q60">
        <v>2</v>
      </c>
      <c r="S60">
        <v>20</v>
      </c>
      <c r="T60" t="s">
        <v>1</v>
      </c>
      <c r="U60">
        <v>8</v>
      </c>
      <c r="W60">
        <v>12</v>
      </c>
    </row>
    <row r="61" spans="1:23">
      <c r="A61" s="355">
        <v>54</v>
      </c>
      <c r="B61" s="80">
        <v>5</v>
      </c>
      <c r="C61" t="s">
        <v>109</v>
      </c>
      <c r="D61" s="46">
        <v>31738</v>
      </c>
      <c r="E61" t="s">
        <v>106</v>
      </c>
      <c r="F61" s="45" t="s">
        <v>0</v>
      </c>
      <c r="G61" t="s">
        <v>86</v>
      </c>
      <c r="H61" t="s">
        <v>148</v>
      </c>
      <c r="J61">
        <v>3</v>
      </c>
      <c r="K61">
        <v>0</v>
      </c>
      <c r="L61">
        <v>1</v>
      </c>
      <c r="O61">
        <v>6</v>
      </c>
      <c r="P61" t="s">
        <v>1</v>
      </c>
      <c r="Q61">
        <v>2</v>
      </c>
      <c r="S61">
        <v>31</v>
      </c>
      <c r="T61" t="s">
        <v>1</v>
      </c>
      <c r="U61">
        <v>20</v>
      </c>
      <c r="W61">
        <v>11</v>
      </c>
    </row>
    <row r="62" spans="1:23">
      <c r="A62" s="355">
        <v>55</v>
      </c>
      <c r="B62" s="80">
        <v>3</v>
      </c>
      <c r="C62" t="s">
        <v>98</v>
      </c>
      <c r="D62" s="46">
        <v>31737</v>
      </c>
      <c r="E62" t="s">
        <v>86</v>
      </c>
      <c r="F62" s="45" t="s">
        <v>0</v>
      </c>
      <c r="G62" t="s">
        <v>168</v>
      </c>
      <c r="H62" t="s">
        <v>148</v>
      </c>
      <c r="J62">
        <v>3</v>
      </c>
      <c r="K62">
        <v>0</v>
      </c>
      <c r="L62">
        <v>1</v>
      </c>
      <c r="O62">
        <v>6</v>
      </c>
      <c r="P62" t="s">
        <v>1</v>
      </c>
      <c r="Q62">
        <v>2</v>
      </c>
      <c r="S62">
        <v>23</v>
      </c>
      <c r="T62" t="s">
        <v>1</v>
      </c>
      <c r="U62">
        <v>13</v>
      </c>
      <c r="W62">
        <v>10</v>
      </c>
    </row>
    <row r="63" spans="1:23">
      <c r="A63" s="355">
        <v>56</v>
      </c>
      <c r="B63" s="80">
        <v>18</v>
      </c>
      <c r="C63" t="s">
        <v>82</v>
      </c>
      <c r="D63" s="46">
        <v>31808</v>
      </c>
      <c r="E63" t="s">
        <v>168</v>
      </c>
      <c r="F63" s="45" t="s">
        <v>0</v>
      </c>
      <c r="G63" t="s">
        <v>106</v>
      </c>
      <c r="H63" t="s">
        <v>148</v>
      </c>
      <c r="J63">
        <v>3</v>
      </c>
      <c r="K63">
        <v>0</v>
      </c>
      <c r="L63">
        <v>1</v>
      </c>
      <c r="O63">
        <v>6</v>
      </c>
      <c r="P63" t="s">
        <v>1</v>
      </c>
      <c r="Q63">
        <v>2</v>
      </c>
      <c r="S63">
        <v>21</v>
      </c>
      <c r="T63" t="s">
        <v>1</v>
      </c>
      <c r="U63">
        <v>12</v>
      </c>
      <c r="W63">
        <v>9</v>
      </c>
    </row>
    <row r="64" spans="1:23">
      <c r="A64" s="355">
        <v>57</v>
      </c>
      <c r="B64" s="80">
        <v>13</v>
      </c>
      <c r="C64" t="s">
        <v>94</v>
      </c>
      <c r="D64" s="46">
        <v>31752</v>
      </c>
      <c r="E64" t="s">
        <v>93</v>
      </c>
      <c r="F64" s="45" t="s">
        <v>0</v>
      </c>
      <c r="G64" t="s">
        <v>168</v>
      </c>
      <c r="H64" t="s">
        <v>148</v>
      </c>
      <c r="J64">
        <v>3</v>
      </c>
      <c r="K64">
        <v>0</v>
      </c>
      <c r="L64">
        <v>1</v>
      </c>
      <c r="O64">
        <v>6</v>
      </c>
      <c r="P64" t="s">
        <v>1</v>
      </c>
      <c r="Q64">
        <v>2</v>
      </c>
      <c r="S64">
        <v>16</v>
      </c>
      <c r="T64" t="s">
        <v>1</v>
      </c>
      <c r="U64">
        <v>7</v>
      </c>
      <c r="W64">
        <v>9</v>
      </c>
    </row>
    <row r="65" spans="1:23">
      <c r="A65" s="355">
        <v>58</v>
      </c>
      <c r="B65" s="80">
        <v>2</v>
      </c>
      <c r="C65" t="s">
        <v>155</v>
      </c>
      <c r="D65" s="46">
        <v>31710</v>
      </c>
      <c r="E65" t="s">
        <v>74</v>
      </c>
      <c r="F65" s="45" t="s">
        <v>0</v>
      </c>
      <c r="G65" t="s">
        <v>127</v>
      </c>
      <c r="H65" t="s">
        <v>148</v>
      </c>
      <c r="J65">
        <v>3</v>
      </c>
      <c r="K65">
        <v>0</v>
      </c>
      <c r="L65">
        <v>1</v>
      </c>
      <c r="O65">
        <v>6</v>
      </c>
      <c r="P65" t="s">
        <v>1</v>
      </c>
      <c r="Q65">
        <v>2</v>
      </c>
      <c r="S65">
        <v>13</v>
      </c>
      <c r="T65" t="s">
        <v>1</v>
      </c>
      <c r="U65">
        <v>4</v>
      </c>
      <c r="W65">
        <v>9</v>
      </c>
    </row>
    <row r="66" spans="1:23">
      <c r="A66" s="355">
        <v>59</v>
      </c>
      <c r="B66" s="80">
        <v>8</v>
      </c>
      <c r="C66" t="s">
        <v>87</v>
      </c>
      <c r="D66" s="46">
        <v>31746</v>
      </c>
      <c r="E66" t="s">
        <v>86</v>
      </c>
      <c r="F66" s="45" t="s">
        <v>0</v>
      </c>
      <c r="G66" t="s">
        <v>127</v>
      </c>
      <c r="H66" t="s">
        <v>148</v>
      </c>
      <c r="J66">
        <v>2</v>
      </c>
      <c r="K66">
        <v>2</v>
      </c>
      <c r="L66">
        <v>0</v>
      </c>
      <c r="O66">
        <v>6</v>
      </c>
      <c r="P66" t="s">
        <v>1</v>
      </c>
      <c r="Q66">
        <v>2</v>
      </c>
      <c r="S66">
        <v>21</v>
      </c>
      <c r="T66" t="s">
        <v>1</v>
      </c>
      <c r="U66">
        <v>13</v>
      </c>
      <c r="W66">
        <v>8</v>
      </c>
    </row>
    <row r="67" spans="1:23">
      <c r="A67" s="355">
        <v>60</v>
      </c>
      <c r="B67" s="80">
        <v>35</v>
      </c>
      <c r="C67" t="s">
        <v>92</v>
      </c>
      <c r="D67" s="46">
        <v>31892</v>
      </c>
      <c r="E67" t="s">
        <v>93</v>
      </c>
      <c r="F67" s="45" t="s">
        <v>0</v>
      </c>
      <c r="G67" t="s">
        <v>146</v>
      </c>
      <c r="H67" t="s">
        <v>148</v>
      </c>
      <c r="J67">
        <v>3</v>
      </c>
      <c r="K67">
        <v>0</v>
      </c>
      <c r="L67">
        <v>1</v>
      </c>
      <c r="O67">
        <v>6</v>
      </c>
      <c r="P67" t="s">
        <v>1</v>
      </c>
      <c r="Q67">
        <v>2</v>
      </c>
      <c r="S67">
        <v>18</v>
      </c>
      <c r="T67" t="s">
        <v>1</v>
      </c>
      <c r="U67">
        <v>10</v>
      </c>
      <c r="W67">
        <v>8</v>
      </c>
    </row>
    <row r="68" spans="1:23">
      <c r="A68" s="355">
        <v>61</v>
      </c>
      <c r="B68" s="80">
        <v>10</v>
      </c>
      <c r="C68" t="s">
        <v>95</v>
      </c>
      <c r="D68" s="46">
        <v>31746</v>
      </c>
      <c r="E68" t="s">
        <v>93</v>
      </c>
      <c r="F68" s="45" t="s">
        <v>0</v>
      </c>
      <c r="G68" t="s">
        <v>99</v>
      </c>
      <c r="H68" t="s">
        <v>148</v>
      </c>
      <c r="J68">
        <v>3</v>
      </c>
      <c r="K68">
        <v>0</v>
      </c>
      <c r="L68">
        <v>1</v>
      </c>
      <c r="O68">
        <v>6</v>
      </c>
      <c r="P68" t="s">
        <v>1</v>
      </c>
      <c r="Q68">
        <v>2</v>
      </c>
      <c r="S68">
        <v>18</v>
      </c>
      <c r="T68" t="s">
        <v>1</v>
      </c>
      <c r="U68">
        <v>10</v>
      </c>
      <c r="W68">
        <v>8</v>
      </c>
    </row>
    <row r="69" spans="1:23">
      <c r="A69" s="355">
        <v>62</v>
      </c>
      <c r="B69" s="80">
        <v>30</v>
      </c>
      <c r="C69" t="s">
        <v>101</v>
      </c>
      <c r="D69" s="46">
        <v>31858</v>
      </c>
      <c r="E69" t="s">
        <v>99</v>
      </c>
      <c r="F69" s="45" t="s">
        <v>0</v>
      </c>
      <c r="G69" t="s">
        <v>113</v>
      </c>
      <c r="H69" t="s">
        <v>148</v>
      </c>
      <c r="J69">
        <v>2</v>
      </c>
      <c r="K69">
        <v>2</v>
      </c>
      <c r="L69">
        <v>0</v>
      </c>
      <c r="O69">
        <v>6</v>
      </c>
      <c r="P69" t="s">
        <v>1</v>
      </c>
      <c r="Q69">
        <v>2</v>
      </c>
      <c r="S69">
        <v>16</v>
      </c>
      <c r="T69" t="s">
        <v>1</v>
      </c>
      <c r="U69">
        <v>8</v>
      </c>
      <c r="W69">
        <v>8</v>
      </c>
    </row>
    <row r="70" spans="1:23">
      <c r="A70" s="355">
        <v>63</v>
      </c>
      <c r="B70" s="80">
        <v>25</v>
      </c>
      <c r="C70" t="s">
        <v>102</v>
      </c>
      <c r="D70" s="46">
        <v>31823</v>
      </c>
      <c r="E70" t="s">
        <v>99</v>
      </c>
      <c r="F70" s="45" t="s">
        <v>0</v>
      </c>
      <c r="G70" t="s">
        <v>133</v>
      </c>
      <c r="H70" t="s">
        <v>148</v>
      </c>
      <c r="J70">
        <v>3</v>
      </c>
      <c r="K70">
        <v>0</v>
      </c>
      <c r="L70">
        <v>1</v>
      </c>
      <c r="O70">
        <v>6</v>
      </c>
      <c r="P70" t="s">
        <v>1</v>
      </c>
      <c r="Q70">
        <v>2</v>
      </c>
      <c r="S70">
        <v>22</v>
      </c>
      <c r="T70" t="s">
        <v>1</v>
      </c>
      <c r="U70">
        <v>15</v>
      </c>
      <c r="W70">
        <v>7</v>
      </c>
    </row>
    <row r="71" spans="1:23">
      <c r="A71" s="355">
        <v>64</v>
      </c>
      <c r="B71" s="80">
        <v>11</v>
      </c>
      <c r="C71" t="s">
        <v>107</v>
      </c>
      <c r="D71" s="46">
        <v>31746</v>
      </c>
      <c r="E71" t="s">
        <v>106</v>
      </c>
      <c r="F71" s="45" t="s">
        <v>0</v>
      </c>
      <c r="G71" t="s">
        <v>146</v>
      </c>
      <c r="H71" t="s">
        <v>148</v>
      </c>
      <c r="J71">
        <v>3</v>
      </c>
      <c r="K71">
        <v>0</v>
      </c>
      <c r="L71">
        <v>1</v>
      </c>
      <c r="O71">
        <v>6</v>
      </c>
      <c r="P71" t="s">
        <v>1</v>
      </c>
      <c r="Q71">
        <v>2</v>
      </c>
      <c r="S71">
        <v>20</v>
      </c>
      <c r="T71" t="s">
        <v>1</v>
      </c>
      <c r="U71">
        <v>13</v>
      </c>
      <c r="W71">
        <v>7</v>
      </c>
    </row>
    <row r="72" spans="1:23">
      <c r="A72" s="355">
        <v>65</v>
      </c>
      <c r="B72" s="80">
        <v>8</v>
      </c>
      <c r="C72" t="s">
        <v>89</v>
      </c>
      <c r="D72" s="46">
        <v>31746</v>
      </c>
      <c r="E72" t="s">
        <v>86</v>
      </c>
      <c r="F72" s="45" t="s">
        <v>0</v>
      </c>
      <c r="G72" t="s">
        <v>127</v>
      </c>
      <c r="H72" t="s">
        <v>148</v>
      </c>
      <c r="J72">
        <v>3</v>
      </c>
      <c r="K72">
        <v>0</v>
      </c>
      <c r="L72">
        <v>1</v>
      </c>
      <c r="O72">
        <v>6</v>
      </c>
      <c r="P72" t="s">
        <v>1</v>
      </c>
      <c r="Q72">
        <v>2</v>
      </c>
      <c r="S72">
        <v>20</v>
      </c>
      <c r="T72" t="s">
        <v>1</v>
      </c>
      <c r="U72">
        <v>13</v>
      </c>
      <c r="W72">
        <v>7</v>
      </c>
    </row>
    <row r="73" spans="1:23">
      <c r="A73" s="355">
        <v>66</v>
      </c>
      <c r="B73" s="80">
        <v>48</v>
      </c>
      <c r="C73" t="s">
        <v>92</v>
      </c>
      <c r="D73" s="46">
        <v>31925</v>
      </c>
      <c r="E73" t="s">
        <v>93</v>
      </c>
      <c r="F73" s="45" t="s">
        <v>0</v>
      </c>
      <c r="G73" t="s">
        <v>86</v>
      </c>
      <c r="H73" t="s">
        <v>148</v>
      </c>
      <c r="J73">
        <v>3</v>
      </c>
      <c r="K73">
        <v>0</v>
      </c>
      <c r="L73">
        <v>1</v>
      </c>
      <c r="O73">
        <v>6</v>
      </c>
      <c r="P73" t="s">
        <v>1</v>
      </c>
      <c r="Q73">
        <v>2</v>
      </c>
      <c r="S73">
        <v>17</v>
      </c>
      <c r="T73" t="s">
        <v>1</v>
      </c>
      <c r="U73">
        <v>10</v>
      </c>
      <c r="W73">
        <v>7</v>
      </c>
    </row>
    <row r="74" spans="1:23">
      <c r="A74" s="355">
        <v>67</v>
      </c>
      <c r="B74" s="80">
        <v>17</v>
      </c>
      <c r="C74" t="s">
        <v>78</v>
      </c>
      <c r="D74" s="46">
        <v>31801</v>
      </c>
      <c r="E74" t="s">
        <v>74</v>
      </c>
      <c r="F74" s="45" t="s">
        <v>0</v>
      </c>
      <c r="G74" t="s">
        <v>106</v>
      </c>
      <c r="H74" t="s">
        <v>148</v>
      </c>
      <c r="J74">
        <v>3</v>
      </c>
      <c r="K74">
        <v>0</v>
      </c>
      <c r="L74">
        <v>1</v>
      </c>
      <c r="O74">
        <v>6</v>
      </c>
      <c r="P74" t="s">
        <v>1</v>
      </c>
      <c r="Q74">
        <v>2</v>
      </c>
      <c r="S74">
        <v>16</v>
      </c>
      <c r="T74" t="s">
        <v>1</v>
      </c>
      <c r="U74">
        <v>9</v>
      </c>
      <c r="W74">
        <v>7</v>
      </c>
    </row>
    <row r="75" spans="1:23">
      <c r="A75" s="355">
        <v>68</v>
      </c>
      <c r="B75" s="80">
        <v>46</v>
      </c>
      <c r="C75" t="s">
        <v>102</v>
      </c>
      <c r="D75" s="46">
        <v>31914</v>
      </c>
      <c r="E75" t="s">
        <v>99</v>
      </c>
      <c r="F75" s="45" t="s">
        <v>0</v>
      </c>
      <c r="G75" t="s">
        <v>168</v>
      </c>
      <c r="H75" t="s">
        <v>148</v>
      </c>
      <c r="J75">
        <v>2</v>
      </c>
      <c r="K75">
        <v>2</v>
      </c>
      <c r="L75">
        <v>0</v>
      </c>
      <c r="O75">
        <v>6</v>
      </c>
      <c r="P75" t="s">
        <v>1</v>
      </c>
      <c r="Q75">
        <v>2</v>
      </c>
      <c r="S75">
        <v>21</v>
      </c>
      <c r="T75" t="s">
        <v>1</v>
      </c>
      <c r="U75">
        <v>15</v>
      </c>
      <c r="W75">
        <v>6</v>
      </c>
    </row>
    <row r="76" spans="1:23">
      <c r="A76" s="355">
        <v>69</v>
      </c>
      <c r="B76" s="80">
        <v>13</v>
      </c>
      <c r="C76" t="s">
        <v>82</v>
      </c>
      <c r="D76" s="46">
        <v>31752</v>
      </c>
      <c r="E76" t="s">
        <v>168</v>
      </c>
      <c r="F76" s="45" t="s">
        <v>0</v>
      </c>
      <c r="G76" t="s">
        <v>93</v>
      </c>
      <c r="H76" t="s">
        <v>148</v>
      </c>
      <c r="J76">
        <v>3</v>
      </c>
      <c r="K76">
        <v>0</v>
      </c>
      <c r="L76">
        <v>1</v>
      </c>
      <c r="O76">
        <v>6</v>
      </c>
      <c r="P76" t="s">
        <v>1</v>
      </c>
      <c r="Q76">
        <v>2</v>
      </c>
      <c r="S76">
        <v>20</v>
      </c>
      <c r="T76" t="s">
        <v>1</v>
      </c>
      <c r="U76">
        <v>14</v>
      </c>
      <c r="W76">
        <v>6</v>
      </c>
    </row>
    <row r="77" spans="1:23">
      <c r="A77" s="355">
        <v>70</v>
      </c>
      <c r="B77" s="80">
        <v>1</v>
      </c>
      <c r="C77" t="s">
        <v>77</v>
      </c>
      <c r="D77" s="46">
        <v>31696</v>
      </c>
      <c r="E77" t="s">
        <v>74</v>
      </c>
      <c r="F77" s="45" t="s">
        <v>0</v>
      </c>
      <c r="G77" t="s">
        <v>133</v>
      </c>
      <c r="H77" t="s">
        <v>148</v>
      </c>
      <c r="J77">
        <v>3</v>
      </c>
      <c r="K77">
        <v>0</v>
      </c>
      <c r="L77">
        <v>1</v>
      </c>
      <c r="O77">
        <v>6</v>
      </c>
      <c r="P77" t="s">
        <v>1</v>
      </c>
      <c r="Q77">
        <v>2</v>
      </c>
      <c r="S77">
        <v>19</v>
      </c>
      <c r="T77" t="s">
        <v>1</v>
      </c>
      <c r="U77">
        <v>13</v>
      </c>
      <c r="W77">
        <v>6</v>
      </c>
    </row>
    <row r="78" spans="1:23">
      <c r="A78" s="355">
        <v>71</v>
      </c>
      <c r="B78" s="80">
        <v>27</v>
      </c>
      <c r="C78" t="s">
        <v>89</v>
      </c>
      <c r="D78" s="46">
        <v>31851</v>
      </c>
      <c r="E78" t="s">
        <v>86</v>
      </c>
      <c r="F78" s="45" t="s">
        <v>0</v>
      </c>
      <c r="G78" t="s">
        <v>133</v>
      </c>
      <c r="H78" t="s">
        <v>148</v>
      </c>
      <c r="J78">
        <v>3</v>
      </c>
      <c r="K78">
        <v>0</v>
      </c>
      <c r="L78">
        <v>1</v>
      </c>
      <c r="O78">
        <v>6</v>
      </c>
      <c r="P78" t="s">
        <v>1</v>
      </c>
      <c r="Q78">
        <v>2</v>
      </c>
      <c r="S78">
        <v>15</v>
      </c>
      <c r="T78" t="s">
        <v>1</v>
      </c>
      <c r="U78">
        <v>9</v>
      </c>
      <c r="W78">
        <v>6</v>
      </c>
    </row>
    <row r="79" spans="1:23">
      <c r="A79" s="355">
        <v>72</v>
      </c>
      <c r="B79" s="80">
        <v>2</v>
      </c>
      <c r="C79" t="s">
        <v>77</v>
      </c>
      <c r="D79" s="46">
        <v>31710</v>
      </c>
      <c r="E79" t="s">
        <v>74</v>
      </c>
      <c r="F79" s="45" t="s">
        <v>0</v>
      </c>
      <c r="G79" t="s">
        <v>127</v>
      </c>
      <c r="H79" t="s">
        <v>148</v>
      </c>
      <c r="J79">
        <v>3</v>
      </c>
      <c r="K79">
        <v>0</v>
      </c>
      <c r="L79">
        <v>1</v>
      </c>
      <c r="O79">
        <v>6</v>
      </c>
      <c r="P79" t="s">
        <v>1</v>
      </c>
      <c r="Q79">
        <v>2</v>
      </c>
      <c r="S79">
        <v>15</v>
      </c>
      <c r="T79" t="s">
        <v>1</v>
      </c>
      <c r="U79">
        <v>9</v>
      </c>
      <c r="W79">
        <v>6</v>
      </c>
    </row>
    <row r="80" spans="1:23">
      <c r="A80" s="355">
        <v>73</v>
      </c>
      <c r="B80" s="80">
        <v>20</v>
      </c>
      <c r="C80" t="s">
        <v>94</v>
      </c>
      <c r="D80" s="46">
        <v>31809</v>
      </c>
      <c r="E80" t="s">
        <v>93</v>
      </c>
      <c r="F80" s="45" t="s">
        <v>0</v>
      </c>
      <c r="G80" t="s">
        <v>113</v>
      </c>
      <c r="H80" t="s">
        <v>148</v>
      </c>
      <c r="J80">
        <v>3</v>
      </c>
      <c r="K80">
        <v>0</v>
      </c>
      <c r="L80">
        <v>1</v>
      </c>
      <c r="O80">
        <v>6</v>
      </c>
      <c r="P80" t="s">
        <v>1</v>
      </c>
      <c r="Q80">
        <v>2</v>
      </c>
      <c r="S80">
        <v>14</v>
      </c>
      <c r="T80" t="s">
        <v>1</v>
      </c>
      <c r="U80">
        <v>8</v>
      </c>
      <c r="W80">
        <v>6</v>
      </c>
    </row>
    <row r="81" spans="1:23">
      <c r="A81" s="355">
        <v>74</v>
      </c>
      <c r="B81" s="80">
        <v>11</v>
      </c>
      <c r="C81" t="s">
        <v>140</v>
      </c>
      <c r="D81" s="46">
        <v>31746</v>
      </c>
      <c r="E81" t="s">
        <v>146</v>
      </c>
      <c r="F81" s="45" t="s">
        <v>0</v>
      </c>
      <c r="G81" t="s">
        <v>106</v>
      </c>
      <c r="H81" t="s">
        <v>148</v>
      </c>
      <c r="J81">
        <v>3</v>
      </c>
      <c r="K81">
        <v>0</v>
      </c>
      <c r="L81">
        <v>1</v>
      </c>
      <c r="O81">
        <v>6</v>
      </c>
      <c r="P81" t="s">
        <v>1</v>
      </c>
      <c r="Q81">
        <v>2</v>
      </c>
      <c r="S81">
        <v>21</v>
      </c>
      <c r="T81" t="s">
        <v>1</v>
      </c>
      <c r="U81">
        <v>16</v>
      </c>
      <c r="W81">
        <v>5</v>
      </c>
    </row>
    <row r="82" spans="1:23">
      <c r="A82" s="355">
        <v>75</v>
      </c>
      <c r="B82" s="80">
        <v>37</v>
      </c>
      <c r="C82" t="s">
        <v>81</v>
      </c>
      <c r="D82" s="46">
        <v>31893</v>
      </c>
      <c r="E82" t="s">
        <v>168</v>
      </c>
      <c r="F82" s="45" t="s">
        <v>0</v>
      </c>
      <c r="G82" t="s">
        <v>121</v>
      </c>
      <c r="H82" t="s">
        <v>148</v>
      </c>
      <c r="J82">
        <v>3</v>
      </c>
      <c r="K82">
        <v>0</v>
      </c>
      <c r="L82">
        <v>1</v>
      </c>
      <c r="O82">
        <v>6</v>
      </c>
      <c r="P82" t="s">
        <v>1</v>
      </c>
      <c r="Q82">
        <v>2</v>
      </c>
      <c r="S82">
        <v>20</v>
      </c>
      <c r="T82" t="s">
        <v>1</v>
      </c>
      <c r="U82">
        <v>15</v>
      </c>
      <c r="W82">
        <v>5</v>
      </c>
    </row>
    <row r="83" spans="1:23">
      <c r="A83" s="355">
        <v>76</v>
      </c>
      <c r="B83" s="80">
        <v>25</v>
      </c>
      <c r="C83" t="s">
        <v>101</v>
      </c>
      <c r="D83" s="46">
        <v>31823</v>
      </c>
      <c r="E83" t="s">
        <v>99</v>
      </c>
      <c r="F83" s="45" t="s">
        <v>0</v>
      </c>
      <c r="G83" t="s">
        <v>133</v>
      </c>
      <c r="H83" t="s">
        <v>148</v>
      </c>
      <c r="J83">
        <v>2</v>
      </c>
      <c r="K83">
        <v>2</v>
      </c>
      <c r="L83">
        <v>0</v>
      </c>
      <c r="O83">
        <v>6</v>
      </c>
      <c r="P83" t="s">
        <v>1</v>
      </c>
      <c r="Q83">
        <v>2</v>
      </c>
      <c r="S83">
        <v>17</v>
      </c>
      <c r="T83" t="s">
        <v>1</v>
      </c>
      <c r="U83">
        <v>12</v>
      </c>
      <c r="W83">
        <v>5</v>
      </c>
    </row>
    <row r="84" spans="1:23">
      <c r="A84" s="355">
        <v>77</v>
      </c>
      <c r="B84" s="80">
        <v>3</v>
      </c>
      <c r="C84" t="s">
        <v>83</v>
      </c>
      <c r="D84" s="46">
        <v>31737</v>
      </c>
      <c r="E84" t="s">
        <v>168</v>
      </c>
      <c r="F84" s="45" t="s">
        <v>0</v>
      </c>
      <c r="G84" t="s">
        <v>86</v>
      </c>
      <c r="H84" t="s">
        <v>148</v>
      </c>
      <c r="J84">
        <v>3</v>
      </c>
      <c r="K84">
        <v>0</v>
      </c>
      <c r="L84">
        <v>1</v>
      </c>
      <c r="O84">
        <v>6</v>
      </c>
      <c r="P84" t="s">
        <v>1</v>
      </c>
      <c r="Q84">
        <v>2</v>
      </c>
      <c r="S84">
        <v>24</v>
      </c>
      <c r="T84" t="s">
        <v>1</v>
      </c>
      <c r="U84">
        <v>20</v>
      </c>
      <c r="W84">
        <v>4</v>
      </c>
    </row>
    <row r="85" spans="1:23">
      <c r="A85" s="355">
        <v>78</v>
      </c>
      <c r="B85" s="80">
        <v>37</v>
      </c>
      <c r="C85" t="s">
        <v>123</v>
      </c>
      <c r="D85" s="46">
        <v>31893</v>
      </c>
      <c r="E85" t="s">
        <v>121</v>
      </c>
      <c r="F85" s="45" t="s">
        <v>0</v>
      </c>
      <c r="G85" t="s">
        <v>168</v>
      </c>
      <c r="H85" t="s">
        <v>148</v>
      </c>
      <c r="J85">
        <v>3</v>
      </c>
      <c r="K85">
        <v>0</v>
      </c>
      <c r="L85">
        <v>1</v>
      </c>
      <c r="O85">
        <v>6</v>
      </c>
      <c r="P85" t="s">
        <v>1</v>
      </c>
      <c r="Q85">
        <v>2</v>
      </c>
      <c r="S85">
        <v>20</v>
      </c>
      <c r="T85" t="s">
        <v>1</v>
      </c>
      <c r="U85">
        <v>16</v>
      </c>
      <c r="W85">
        <v>4</v>
      </c>
    </row>
    <row r="86" spans="1:23">
      <c r="A86" s="355">
        <v>79</v>
      </c>
      <c r="B86" s="80">
        <v>25</v>
      </c>
      <c r="C86" t="s">
        <v>136</v>
      </c>
      <c r="D86" s="46">
        <v>31823</v>
      </c>
      <c r="E86" t="s">
        <v>133</v>
      </c>
      <c r="F86" s="45" t="s">
        <v>0</v>
      </c>
      <c r="G86" t="s">
        <v>99</v>
      </c>
      <c r="H86" t="s">
        <v>148</v>
      </c>
      <c r="J86">
        <v>2</v>
      </c>
      <c r="K86">
        <v>2</v>
      </c>
      <c r="L86">
        <v>0</v>
      </c>
      <c r="O86">
        <v>6</v>
      </c>
      <c r="P86" t="s">
        <v>1</v>
      </c>
      <c r="Q86">
        <v>2</v>
      </c>
      <c r="S86">
        <v>19</v>
      </c>
      <c r="T86" t="s">
        <v>1</v>
      </c>
      <c r="U86">
        <v>15</v>
      </c>
      <c r="W86">
        <v>4</v>
      </c>
    </row>
    <row r="87" spans="1:23">
      <c r="A87" s="355">
        <v>80</v>
      </c>
      <c r="B87" s="80">
        <v>18</v>
      </c>
      <c r="C87" t="s">
        <v>109</v>
      </c>
      <c r="D87" s="46">
        <v>31808</v>
      </c>
      <c r="E87" t="s">
        <v>106</v>
      </c>
      <c r="F87" s="45" t="s">
        <v>0</v>
      </c>
      <c r="G87" t="s">
        <v>168</v>
      </c>
      <c r="H87" t="s">
        <v>148</v>
      </c>
      <c r="J87">
        <v>3</v>
      </c>
      <c r="K87">
        <v>0</v>
      </c>
      <c r="L87">
        <v>1</v>
      </c>
      <c r="O87">
        <v>6</v>
      </c>
      <c r="P87" t="s">
        <v>1</v>
      </c>
      <c r="Q87">
        <v>2</v>
      </c>
      <c r="S87">
        <v>18</v>
      </c>
      <c r="T87" t="s">
        <v>1</v>
      </c>
      <c r="U87">
        <v>14</v>
      </c>
      <c r="W87">
        <v>4</v>
      </c>
    </row>
    <row r="88" spans="1:23">
      <c r="A88" s="355">
        <v>81</v>
      </c>
      <c r="B88" s="80">
        <v>39</v>
      </c>
      <c r="C88" t="s">
        <v>78</v>
      </c>
      <c r="D88" s="46">
        <v>31898</v>
      </c>
      <c r="E88" t="s">
        <v>74</v>
      </c>
      <c r="F88" s="45" t="s">
        <v>0</v>
      </c>
      <c r="G88" t="s">
        <v>121</v>
      </c>
      <c r="H88" t="s">
        <v>148</v>
      </c>
      <c r="J88">
        <v>3</v>
      </c>
      <c r="K88">
        <v>0</v>
      </c>
      <c r="L88">
        <v>1</v>
      </c>
      <c r="O88">
        <v>6</v>
      </c>
      <c r="P88" t="s">
        <v>1</v>
      </c>
      <c r="Q88">
        <v>2</v>
      </c>
      <c r="S88">
        <v>16</v>
      </c>
      <c r="T88" t="s">
        <v>1</v>
      </c>
      <c r="U88">
        <v>12</v>
      </c>
      <c r="W88">
        <v>4</v>
      </c>
    </row>
    <row r="89" spans="1:23">
      <c r="A89" s="355">
        <v>82</v>
      </c>
      <c r="B89" s="80">
        <v>34</v>
      </c>
      <c r="C89" t="s">
        <v>107</v>
      </c>
      <c r="D89" s="46">
        <v>31886</v>
      </c>
      <c r="E89" t="s">
        <v>106</v>
      </c>
      <c r="F89" s="45" t="s">
        <v>0</v>
      </c>
      <c r="G89" t="s">
        <v>127</v>
      </c>
      <c r="H89" t="s">
        <v>148</v>
      </c>
      <c r="J89">
        <v>3</v>
      </c>
      <c r="K89">
        <v>0</v>
      </c>
      <c r="L89">
        <v>1</v>
      </c>
      <c r="O89">
        <v>6</v>
      </c>
      <c r="P89" t="s">
        <v>1</v>
      </c>
      <c r="Q89">
        <v>2</v>
      </c>
      <c r="S89">
        <v>16</v>
      </c>
      <c r="T89" t="s">
        <v>1</v>
      </c>
      <c r="U89">
        <v>12</v>
      </c>
      <c r="W89">
        <v>4</v>
      </c>
    </row>
    <row r="90" spans="1:23">
      <c r="A90" s="355">
        <v>83</v>
      </c>
      <c r="B90" s="80">
        <v>11</v>
      </c>
      <c r="C90" t="s">
        <v>105</v>
      </c>
      <c r="D90" s="46">
        <v>31746</v>
      </c>
      <c r="E90" t="s">
        <v>106</v>
      </c>
      <c r="F90" s="45" t="s">
        <v>0</v>
      </c>
      <c r="G90" t="s">
        <v>146</v>
      </c>
      <c r="H90" t="s">
        <v>148</v>
      </c>
      <c r="J90">
        <v>3</v>
      </c>
      <c r="K90">
        <v>0</v>
      </c>
      <c r="L90">
        <v>1</v>
      </c>
      <c r="O90">
        <v>6</v>
      </c>
      <c r="P90" t="s">
        <v>1</v>
      </c>
      <c r="Q90">
        <v>2</v>
      </c>
      <c r="S90">
        <v>16</v>
      </c>
      <c r="T90" t="s">
        <v>1</v>
      </c>
      <c r="U90">
        <v>12</v>
      </c>
      <c r="W90">
        <v>4</v>
      </c>
    </row>
    <row r="91" spans="1:23">
      <c r="A91" s="355">
        <v>84</v>
      </c>
      <c r="B91" s="80">
        <v>8</v>
      </c>
      <c r="C91" t="s">
        <v>98</v>
      </c>
      <c r="D91" s="46">
        <v>31746</v>
      </c>
      <c r="E91" t="s">
        <v>86</v>
      </c>
      <c r="F91" s="45" t="s">
        <v>0</v>
      </c>
      <c r="G91" t="s">
        <v>127</v>
      </c>
      <c r="H91" t="s">
        <v>148</v>
      </c>
      <c r="J91">
        <v>3</v>
      </c>
      <c r="K91">
        <v>0</v>
      </c>
      <c r="L91">
        <v>1</v>
      </c>
      <c r="O91">
        <v>6</v>
      </c>
      <c r="P91" t="s">
        <v>1</v>
      </c>
      <c r="Q91">
        <v>2</v>
      </c>
      <c r="S91">
        <v>14</v>
      </c>
      <c r="T91" t="s">
        <v>1</v>
      </c>
      <c r="U91">
        <v>10</v>
      </c>
      <c r="W91">
        <v>4</v>
      </c>
    </row>
    <row r="92" spans="1:23">
      <c r="A92" s="355">
        <v>85</v>
      </c>
      <c r="B92" s="80">
        <v>41</v>
      </c>
      <c r="C92" t="s">
        <v>96</v>
      </c>
      <c r="D92" s="46">
        <v>31906</v>
      </c>
      <c r="E92" t="s">
        <v>93</v>
      </c>
      <c r="F92" s="45" t="s">
        <v>0</v>
      </c>
      <c r="G92" t="s">
        <v>127</v>
      </c>
      <c r="H92" t="s">
        <v>148</v>
      </c>
      <c r="J92">
        <v>3</v>
      </c>
      <c r="K92">
        <v>0</v>
      </c>
      <c r="L92">
        <v>1</v>
      </c>
      <c r="O92">
        <v>6</v>
      </c>
      <c r="P92" t="s">
        <v>1</v>
      </c>
      <c r="Q92">
        <v>2</v>
      </c>
      <c r="S92">
        <v>13</v>
      </c>
      <c r="T92" t="s">
        <v>1</v>
      </c>
      <c r="U92">
        <v>9</v>
      </c>
      <c r="W92">
        <v>4</v>
      </c>
    </row>
    <row r="93" spans="1:23">
      <c r="A93" s="355">
        <v>86</v>
      </c>
      <c r="B93" s="80">
        <v>42</v>
      </c>
      <c r="C93" t="s">
        <v>109</v>
      </c>
      <c r="D93" s="46">
        <v>31906</v>
      </c>
      <c r="E93" t="s">
        <v>106</v>
      </c>
      <c r="F93" s="45" t="s">
        <v>0</v>
      </c>
      <c r="G93" t="s">
        <v>133</v>
      </c>
      <c r="H93" t="s">
        <v>148</v>
      </c>
      <c r="J93">
        <v>2</v>
      </c>
      <c r="K93">
        <v>2</v>
      </c>
      <c r="L93">
        <v>0</v>
      </c>
      <c r="O93">
        <v>6</v>
      </c>
      <c r="P93" t="s">
        <v>1</v>
      </c>
      <c r="Q93">
        <v>2</v>
      </c>
      <c r="S93">
        <v>19</v>
      </c>
      <c r="T93" t="s">
        <v>1</v>
      </c>
      <c r="U93">
        <v>16</v>
      </c>
      <c r="W93">
        <v>3</v>
      </c>
    </row>
    <row r="94" spans="1:23">
      <c r="A94" s="355">
        <v>87</v>
      </c>
      <c r="B94" s="80">
        <v>23</v>
      </c>
      <c r="C94" t="s">
        <v>81</v>
      </c>
      <c r="D94" s="46">
        <v>31822</v>
      </c>
      <c r="E94" t="s">
        <v>168</v>
      </c>
      <c r="F94" s="45" t="s">
        <v>0</v>
      </c>
      <c r="G94" t="s">
        <v>74</v>
      </c>
      <c r="H94" t="s">
        <v>148</v>
      </c>
      <c r="J94">
        <v>2</v>
      </c>
      <c r="K94">
        <v>2</v>
      </c>
      <c r="L94">
        <v>0</v>
      </c>
      <c r="O94">
        <v>6</v>
      </c>
      <c r="P94" t="s">
        <v>1</v>
      </c>
      <c r="Q94">
        <v>2</v>
      </c>
      <c r="S94">
        <v>18</v>
      </c>
      <c r="T94" t="s">
        <v>1</v>
      </c>
      <c r="U94">
        <v>15</v>
      </c>
      <c r="W94">
        <v>3</v>
      </c>
    </row>
    <row r="95" spans="1:23">
      <c r="A95" s="355">
        <v>88</v>
      </c>
      <c r="B95" s="80">
        <v>37</v>
      </c>
      <c r="C95" t="s">
        <v>82</v>
      </c>
      <c r="D95" s="46">
        <v>31893</v>
      </c>
      <c r="E95" t="s">
        <v>168</v>
      </c>
      <c r="F95" s="45" t="s">
        <v>0</v>
      </c>
      <c r="G95" t="s">
        <v>121</v>
      </c>
      <c r="H95" t="s">
        <v>148</v>
      </c>
      <c r="J95">
        <v>3</v>
      </c>
      <c r="K95">
        <v>0</v>
      </c>
      <c r="L95">
        <v>1</v>
      </c>
      <c r="O95">
        <v>6</v>
      </c>
      <c r="P95" t="s">
        <v>1</v>
      </c>
      <c r="Q95">
        <v>2</v>
      </c>
      <c r="S95">
        <v>16</v>
      </c>
      <c r="T95" t="s">
        <v>1</v>
      </c>
      <c r="U95">
        <v>13</v>
      </c>
      <c r="W95">
        <v>3</v>
      </c>
    </row>
    <row r="96" spans="1:23">
      <c r="A96" s="355">
        <v>89</v>
      </c>
      <c r="B96" s="80">
        <v>16</v>
      </c>
      <c r="C96" t="s">
        <v>115</v>
      </c>
      <c r="D96" s="46">
        <v>31795</v>
      </c>
      <c r="E96" t="s">
        <v>113</v>
      </c>
      <c r="F96" s="45" t="s">
        <v>0</v>
      </c>
      <c r="G96" t="s">
        <v>106</v>
      </c>
      <c r="H96" t="s">
        <v>148</v>
      </c>
      <c r="J96">
        <v>2</v>
      </c>
      <c r="K96">
        <v>2</v>
      </c>
      <c r="L96">
        <v>0</v>
      </c>
      <c r="O96">
        <v>6</v>
      </c>
      <c r="P96" t="s">
        <v>1</v>
      </c>
      <c r="Q96">
        <v>2</v>
      </c>
      <c r="S96">
        <v>14</v>
      </c>
      <c r="T96" t="s">
        <v>1</v>
      </c>
      <c r="U96">
        <v>11</v>
      </c>
      <c r="W96">
        <v>3</v>
      </c>
    </row>
    <row r="97" spans="1:23">
      <c r="A97" s="355">
        <v>90</v>
      </c>
      <c r="B97" s="80">
        <v>34</v>
      </c>
      <c r="C97" t="s">
        <v>129</v>
      </c>
      <c r="D97" s="46">
        <v>31886</v>
      </c>
      <c r="E97" t="s">
        <v>127</v>
      </c>
      <c r="F97" s="45" t="s">
        <v>0</v>
      </c>
      <c r="G97" t="s">
        <v>106</v>
      </c>
      <c r="H97" t="s">
        <v>148</v>
      </c>
      <c r="J97">
        <v>3</v>
      </c>
      <c r="K97">
        <v>0</v>
      </c>
      <c r="L97">
        <v>1</v>
      </c>
      <c r="O97">
        <v>6</v>
      </c>
      <c r="P97" t="s">
        <v>1</v>
      </c>
      <c r="Q97">
        <v>2</v>
      </c>
      <c r="S97">
        <v>13</v>
      </c>
      <c r="T97" t="s">
        <v>1</v>
      </c>
      <c r="U97">
        <v>10</v>
      </c>
      <c r="W97">
        <v>3</v>
      </c>
    </row>
    <row r="98" spans="1:23">
      <c r="A98" s="355">
        <v>91</v>
      </c>
      <c r="B98" s="80">
        <v>40</v>
      </c>
      <c r="C98" t="s">
        <v>108</v>
      </c>
      <c r="D98" s="46">
        <v>31898</v>
      </c>
      <c r="E98" t="s">
        <v>106</v>
      </c>
      <c r="F98" s="45" t="s">
        <v>0</v>
      </c>
      <c r="G98" t="s">
        <v>121</v>
      </c>
      <c r="H98" t="s">
        <v>148</v>
      </c>
      <c r="J98">
        <v>2</v>
      </c>
      <c r="K98">
        <v>2</v>
      </c>
      <c r="L98">
        <v>0</v>
      </c>
      <c r="O98">
        <v>6</v>
      </c>
      <c r="P98" t="s">
        <v>1</v>
      </c>
      <c r="Q98">
        <v>2</v>
      </c>
      <c r="S98">
        <v>12</v>
      </c>
      <c r="T98" t="s">
        <v>1</v>
      </c>
      <c r="U98">
        <v>9</v>
      </c>
      <c r="W98">
        <v>3</v>
      </c>
    </row>
    <row r="99" spans="1:23">
      <c r="A99" s="355">
        <v>92</v>
      </c>
      <c r="B99" s="80">
        <v>15</v>
      </c>
      <c r="C99" t="s">
        <v>92</v>
      </c>
      <c r="D99" s="46">
        <v>31794</v>
      </c>
      <c r="E99" t="s">
        <v>93</v>
      </c>
      <c r="F99" s="45" t="s">
        <v>0</v>
      </c>
      <c r="G99" t="s">
        <v>106</v>
      </c>
      <c r="H99" t="s">
        <v>148</v>
      </c>
      <c r="J99">
        <v>2</v>
      </c>
      <c r="K99">
        <v>2</v>
      </c>
      <c r="L99">
        <v>0</v>
      </c>
      <c r="O99">
        <v>6</v>
      </c>
      <c r="P99" t="s">
        <v>1</v>
      </c>
      <c r="Q99">
        <v>2</v>
      </c>
      <c r="S99">
        <v>12</v>
      </c>
      <c r="T99" t="s">
        <v>1</v>
      </c>
      <c r="U99">
        <v>9</v>
      </c>
      <c r="W99">
        <v>3</v>
      </c>
    </row>
    <row r="100" spans="1:23">
      <c r="A100" s="355">
        <v>93</v>
      </c>
      <c r="B100" s="80">
        <v>9</v>
      </c>
      <c r="C100" t="s">
        <v>76</v>
      </c>
      <c r="D100" s="46">
        <v>31746</v>
      </c>
      <c r="E100" t="s">
        <v>74</v>
      </c>
      <c r="F100" s="45" t="s">
        <v>0</v>
      </c>
      <c r="G100" t="s">
        <v>146</v>
      </c>
      <c r="H100" t="s">
        <v>148</v>
      </c>
      <c r="J100">
        <v>3</v>
      </c>
      <c r="K100">
        <v>0</v>
      </c>
      <c r="L100">
        <v>1</v>
      </c>
      <c r="O100">
        <v>6</v>
      </c>
      <c r="P100" t="s">
        <v>1</v>
      </c>
      <c r="Q100">
        <v>2</v>
      </c>
      <c r="S100">
        <v>23</v>
      </c>
      <c r="T100" t="s">
        <v>1</v>
      </c>
      <c r="U100">
        <v>21</v>
      </c>
      <c r="W100">
        <v>2</v>
      </c>
    </row>
    <row r="101" spans="1:23">
      <c r="A101" s="355">
        <v>94</v>
      </c>
      <c r="B101" s="80">
        <v>44</v>
      </c>
      <c r="C101" t="s">
        <v>155</v>
      </c>
      <c r="D101" s="46">
        <v>31913</v>
      </c>
      <c r="E101" t="s">
        <v>74</v>
      </c>
      <c r="F101" s="45" t="s">
        <v>0</v>
      </c>
      <c r="G101" t="s">
        <v>99</v>
      </c>
      <c r="H101" t="s">
        <v>148</v>
      </c>
      <c r="J101">
        <v>2</v>
      </c>
      <c r="K101">
        <v>2</v>
      </c>
      <c r="L101">
        <v>0</v>
      </c>
      <c r="O101">
        <v>6</v>
      </c>
      <c r="P101" t="s">
        <v>1</v>
      </c>
      <c r="Q101">
        <v>2</v>
      </c>
      <c r="S101">
        <v>19</v>
      </c>
      <c r="T101" t="s">
        <v>1</v>
      </c>
      <c r="U101">
        <v>17</v>
      </c>
      <c r="W101">
        <v>2</v>
      </c>
    </row>
    <row r="102" spans="1:23">
      <c r="A102" s="355">
        <v>95</v>
      </c>
      <c r="B102" s="80">
        <v>51</v>
      </c>
      <c r="C102" t="s">
        <v>116</v>
      </c>
      <c r="D102" s="46">
        <v>31936</v>
      </c>
      <c r="E102" t="s">
        <v>113</v>
      </c>
      <c r="F102" s="45" t="s">
        <v>0</v>
      </c>
      <c r="G102" t="s">
        <v>121</v>
      </c>
      <c r="H102" t="s">
        <v>148</v>
      </c>
      <c r="J102">
        <v>3</v>
      </c>
      <c r="K102">
        <v>0</v>
      </c>
      <c r="L102">
        <v>1</v>
      </c>
      <c r="O102">
        <v>6</v>
      </c>
      <c r="P102" t="s">
        <v>1</v>
      </c>
      <c r="Q102">
        <v>2</v>
      </c>
      <c r="S102">
        <v>17</v>
      </c>
      <c r="T102" t="s">
        <v>1</v>
      </c>
      <c r="U102">
        <v>15</v>
      </c>
      <c r="W102">
        <v>2</v>
      </c>
    </row>
    <row r="103" spans="1:23">
      <c r="A103" s="355">
        <v>96</v>
      </c>
      <c r="B103" s="80">
        <v>32</v>
      </c>
      <c r="C103" t="s">
        <v>100</v>
      </c>
      <c r="D103" s="46">
        <v>31886</v>
      </c>
      <c r="E103" t="s">
        <v>99</v>
      </c>
      <c r="F103" s="45" t="s">
        <v>0</v>
      </c>
      <c r="G103" t="s">
        <v>121</v>
      </c>
      <c r="H103" t="s">
        <v>148</v>
      </c>
      <c r="J103">
        <v>3</v>
      </c>
      <c r="K103">
        <v>0</v>
      </c>
      <c r="L103">
        <v>1</v>
      </c>
      <c r="O103">
        <v>6</v>
      </c>
      <c r="P103" t="s">
        <v>1</v>
      </c>
      <c r="Q103">
        <v>2</v>
      </c>
      <c r="S103">
        <v>16</v>
      </c>
      <c r="T103" t="s">
        <v>1</v>
      </c>
      <c r="U103">
        <v>14</v>
      </c>
      <c r="W103">
        <v>2</v>
      </c>
    </row>
    <row r="104" spans="1:23">
      <c r="A104" s="355">
        <v>97</v>
      </c>
      <c r="B104" s="80">
        <v>29</v>
      </c>
      <c r="C104" t="s">
        <v>112</v>
      </c>
      <c r="D104" s="46">
        <v>31857</v>
      </c>
      <c r="E104" t="s">
        <v>113</v>
      </c>
      <c r="F104" s="45" t="s">
        <v>0</v>
      </c>
      <c r="G104" t="s">
        <v>133</v>
      </c>
      <c r="H104" t="s">
        <v>148</v>
      </c>
      <c r="J104">
        <v>2</v>
      </c>
      <c r="K104">
        <v>2</v>
      </c>
      <c r="L104">
        <v>0</v>
      </c>
      <c r="O104">
        <v>6</v>
      </c>
      <c r="P104" t="s">
        <v>1</v>
      </c>
      <c r="Q104">
        <v>2</v>
      </c>
      <c r="S104">
        <v>16</v>
      </c>
      <c r="T104" t="s">
        <v>1</v>
      </c>
      <c r="U104">
        <v>14</v>
      </c>
      <c r="W104">
        <v>2</v>
      </c>
    </row>
    <row r="105" spans="1:23">
      <c r="A105" s="355">
        <v>98</v>
      </c>
      <c r="B105" s="80">
        <v>27</v>
      </c>
      <c r="C105" t="s">
        <v>88</v>
      </c>
      <c r="D105" s="46">
        <v>31851</v>
      </c>
      <c r="E105" t="s">
        <v>86</v>
      </c>
      <c r="F105" s="45" t="s">
        <v>0</v>
      </c>
      <c r="G105" t="s">
        <v>133</v>
      </c>
      <c r="H105" t="s">
        <v>148</v>
      </c>
      <c r="J105">
        <v>3</v>
      </c>
      <c r="K105">
        <v>0</v>
      </c>
      <c r="L105">
        <v>1</v>
      </c>
      <c r="O105">
        <v>6</v>
      </c>
      <c r="P105" t="s">
        <v>1</v>
      </c>
      <c r="Q105">
        <v>2</v>
      </c>
      <c r="S105">
        <v>13</v>
      </c>
      <c r="T105" t="s">
        <v>1</v>
      </c>
      <c r="U105">
        <v>11</v>
      </c>
      <c r="W105">
        <v>2</v>
      </c>
    </row>
    <row r="106" spans="1:23">
      <c r="A106" s="355">
        <v>99</v>
      </c>
      <c r="B106" s="80">
        <v>29</v>
      </c>
      <c r="C106" t="s">
        <v>114</v>
      </c>
      <c r="D106" s="46">
        <v>31857</v>
      </c>
      <c r="E106" t="s">
        <v>113</v>
      </c>
      <c r="F106" s="45" t="s">
        <v>0</v>
      </c>
      <c r="G106" t="s">
        <v>133</v>
      </c>
      <c r="H106" t="s">
        <v>148</v>
      </c>
      <c r="J106">
        <v>2</v>
      </c>
      <c r="K106">
        <v>2</v>
      </c>
      <c r="L106">
        <v>0</v>
      </c>
      <c r="O106">
        <v>6</v>
      </c>
      <c r="P106" t="s">
        <v>1</v>
      </c>
      <c r="Q106">
        <v>2</v>
      </c>
      <c r="S106">
        <v>12</v>
      </c>
      <c r="T106" t="s">
        <v>1</v>
      </c>
      <c r="U106">
        <v>10</v>
      </c>
      <c r="W106">
        <v>2</v>
      </c>
    </row>
    <row r="107" spans="1:23">
      <c r="A107" s="355">
        <v>100</v>
      </c>
      <c r="B107" s="80">
        <v>31</v>
      </c>
      <c r="C107" t="s">
        <v>124</v>
      </c>
      <c r="D107" s="46">
        <v>31864</v>
      </c>
      <c r="E107" t="s">
        <v>121</v>
      </c>
      <c r="F107" s="45" t="s">
        <v>0</v>
      </c>
      <c r="G107" t="s">
        <v>86</v>
      </c>
      <c r="H107" t="s">
        <v>148</v>
      </c>
      <c r="J107">
        <v>3</v>
      </c>
      <c r="K107">
        <v>0</v>
      </c>
      <c r="L107">
        <v>1</v>
      </c>
      <c r="O107">
        <v>6</v>
      </c>
      <c r="P107" t="s">
        <v>1</v>
      </c>
      <c r="Q107">
        <v>2</v>
      </c>
      <c r="S107">
        <v>11</v>
      </c>
      <c r="T107" t="s">
        <v>1</v>
      </c>
      <c r="U107">
        <v>9</v>
      </c>
      <c r="W107">
        <v>2</v>
      </c>
    </row>
    <row r="108" spans="1:23">
      <c r="A108" s="355">
        <v>101</v>
      </c>
      <c r="B108" s="80">
        <v>43</v>
      </c>
      <c r="C108" t="s">
        <v>120</v>
      </c>
      <c r="D108" s="46">
        <v>31907</v>
      </c>
      <c r="E108" t="s">
        <v>121</v>
      </c>
      <c r="F108" s="45" t="s">
        <v>0</v>
      </c>
      <c r="G108" t="s">
        <v>93</v>
      </c>
      <c r="H108" t="s">
        <v>148</v>
      </c>
      <c r="J108">
        <v>3</v>
      </c>
      <c r="K108">
        <v>0</v>
      </c>
      <c r="L108">
        <v>1</v>
      </c>
      <c r="O108">
        <v>6</v>
      </c>
      <c r="P108" t="s">
        <v>1</v>
      </c>
      <c r="Q108">
        <v>2</v>
      </c>
      <c r="S108">
        <v>13</v>
      </c>
      <c r="T108" t="s">
        <v>1</v>
      </c>
      <c r="U108">
        <v>13</v>
      </c>
      <c r="W108">
        <v>0</v>
      </c>
    </row>
    <row r="109" spans="1:23">
      <c r="A109" s="355">
        <v>102</v>
      </c>
      <c r="B109" s="80">
        <v>23</v>
      </c>
      <c r="C109" t="s">
        <v>155</v>
      </c>
      <c r="D109" s="46">
        <v>31822</v>
      </c>
      <c r="E109" t="s">
        <v>74</v>
      </c>
      <c r="F109" s="45" t="s">
        <v>0</v>
      </c>
      <c r="G109" t="s">
        <v>168</v>
      </c>
      <c r="H109" t="s">
        <v>148</v>
      </c>
      <c r="J109">
        <v>2</v>
      </c>
      <c r="K109">
        <v>1</v>
      </c>
      <c r="L109">
        <v>1</v>
      </c>
      <c r="O109">
        <v>5</v>
      </c>
      <c r="P109" t="s">
        <v>1</v>
      </c>
      <c r="Q109">
        <v>3</v>
      </c>
      <c r="S109">
        <v>20</v>
      </c>
      <c r="T109" t="s">
        <v>1</v>
      </c>
      <c r="U109">
        <v>11</v>
      </c>
      <c r="W109">
        <v>9</v>
      </c>
    </row>
    <row r="110" spans="1:23">
      <c r="A110" s="355">
        <v>103</v>
      </c>
      <c r="B110" s="80">
        <v>27</v>
      </c>
      <c r="C110" t="s">
        <v>98</v>
      </c>
      <c r="D110" s="46">
        <v>31851</v>
      </c>
      <c r="E110" t="s">
        <v>86</v>
      </c>
      <c r="F110" s="45" t="s">
        <v>0</v>
      </c>
      <c r="G110" t="s">
        <v>133</v>
      </c>
      <c r="H110" t="s">
        <v>148</v>
      </c>
      <c r="J110">
        <v>2</v>
      </c>
      <c r="K110">
        <v>1</v>
      </c>
      <c r="L110">
        <v>1</v>
      </c>
      <c r="O110">
        <v>5</v>
      </c>
      <c r="P110" t="s">
        <v>1</v>
      </c>
      <c r="Q110">
        <v>3</v>
      </c>
      <c r="S110">
        <v>14</v>
      </c>
      <c r="T110" t="s">
        <v>1</v>
      </c>
      <c r="U110">
        <v>5</v>
      </c>
      <c r="W110">
        <v>9</v>
      </c>
    </row>
    <row r="111" spans="1:23">
      <c r="A111" s="355">
        <v>104</v>
      </c>
      <c r="B111" s="80">
        <v>14</v>
      </c>
      <c r="C111" t="s">
        <v>83</v>
      </c>
      <c r="D111" s="46">
        <v>31753</v>
      </c>
      <c r="E111" t="s">
        <v>168</v>
      </c>
      <c r="F111" s="45" t="s">
        <v>0</v>
      </c>
      <c r="G111" t="s">
        <v>113</v>
      </c>
      <c r="H111" t="s">
        <v>148</v>
      </c>
      <c r="J111">
        <v>2</v>
      </c>
      <c r="K111">
        <v>1</v>
      </c>
      <c r="L111">
        <v>1</v>
      </c>
      <c r="O111">
        <v>5</v>
      </c>
      <c r="P111" t="s">
        <v>1</v>
      </c>
      <c r="Q111">
        <v>3</v>
      </c>
      <c r="S111">
        <v>20</v>
      </c>
      <c r="T111" t="s">
        <v>1</v>
      </c>
      <c r="U111">
        <v>12</v>
      </c>
      <c r="W111">
        <v>8</v>
      </c>
    </row>
    <row r="112" spans="1:23">
      <c r="A112" s="355">
        <v>105</v>
      </c>
      <c r="B112" s="80">
        <v>34</v>
      </c>
      <c r="C112" t="s">
        <v>109</v>
      </c>
      <c r="D112" s="46">
        <v>31886</v>
      </c>
      <c r="E112" t="s">
        <v>106</v>
      </c>
      <c r="F112" s="45" t="s">
        <v>0</v>
      </c>
      <c r="G112" t="s">
        <v>127</v>
      </c>
      <c r="H112" t="s">
        <v>148</v>
      </c>
      <c r="J112">
        <v>2</v>
      </c>
      <c r="K112">
        <v>1</v>
      </c>
      <c r="L112">
        <v>1</v>
      </c>
      <c r="O112">
        <v>5</v>
      </c>
      <c r="P112" t="s">
        <v>1</v>
      </c>
      <c r="Q112">
        <v>3</v>
      </c>
      <c r="S112">
        <v>22</v>
      </c>
      <c r="T112" t="s">
        <v>1</v>
      </c>
      <c r="U112">
        <v>15</v>
      </c>
      <c r="W112">
        <v>7</v>
      </c>
    </row>
    <row r="113" spans="1:23">
      <c r="A113" s="355">
        <v>106</v>
      </c>
      <c r="B113" s="80">
        <v>30</v>
      </c>
      <c r="C113" t="s">
        <v>100</v>
      </c>
      <c r="D113" s="46">
        <v>31858</v>
      </c>
      <c r="E113" t="s">
        <v>99</v>
      </c>
      <c r="F113" s="45" t="s">
        <v>0</v>
      </c>
      <c r="G113" t="s">
        <v>113</v>
      </c>
      <c r="H113" t="s">
        <v>148</v>
      </c>
      <c r="J113">
        <v>2</v>
      </c>
      <c r="K113">
        <v>1</v>
      </c>
      <c r="L113">
        <v>1</v>
      </c>
      <c r="O113">
        <v>5</v>
      </c>
      <c r="P113" t="s">
        <v>1</v>
      </c>
      <c r="Q113">
        <v>3</v>
      </c>
      <c r="S113">
        <v>12</v>
      </c>
      <c r="T113" t="s">
        <v>1</v>
      </c>
      <c r="U113">
        <v>5</v>
      </c>
      <c r="W113">
        <v>7</v>
      </c>
    </row>
    <row r="114" spans="1:23">
      <c r="A114" s="355">
        <v>107</v>
      </c>
      <c r="B114" s="80">
        <v>5</v>
      </c>
      <c r="C114" t="s">
        <v>88</v>
      </c>
      <c r="D114" s="46">
        <v>31738</v>
      </c>
      <c r="E114" t="s">
        <v>86</v>
      </c>
      <c r="F114" s="45" t="s">
        <v>0</v>
      </c>
      <c r="G114" t="s">
        <v>106</v>
      </c>
      <c r="H114" t="s">
        <v>148</v>
      </c>
      <c r="J114">
        <v>2</v>
      </c>
      <c r="K114">
        <v>1</v>
      </c>
      <c r="L114">
        <v>1</v>
      </c>
      <c r="O114">
        <v>5</v>
      </c>
      <c r="P114" t="s">
        <v>1</v>
      </c>
      <c r="Q114">
        <v>3</v>
      </c>
      <c r="S114">
        <v>25</v>
      </c>
      <c r="T114" t="s">
        <v>1</v>
      </c>
      <c r="U114">
        <v>19</v>
      </c>
      <c r="W114">
        <v>6</v>
      </c>
    </row>
    <row r="115" spans="1:23">
      <c r="A115" s="355">
        <v>108</v>
      </c>
      <c r="B115" s="80">
        <v>38</v>
      </c>
      <c r="C115" t="s">
        <v>155</v>
      </c>
      <c r="D115" s="46">
        <v>31893</v>
      </c>
      <c r="E115" t="s">
        <v>74</v>
      </c>
      <c r="F115" s="45" t="s">
        <v>0</v>
      </c>
      <c r="G115" t="s">
        <v>113</v>
      </c>
      <c r="H115" t="s">
        <v>148</v>
      </c>
      <c r="J115">
        <v>2</v>
      </c>
      <c r="K115">
        <v>1</v>
      </c>
      <c r="L115">
        <v>1</v>
      </c>
      <c r="O115">
        <v>5</v>
      </c>
      <c r="P115" t="s">
        <v>1</v>
      </c>
      <c r="Q115">
        <v>3</v>
      </c>
      <c r="S115">
        <v>24</v>
      </c>
      <c r="T115" t="s">
        <v>1</v>
      </c>
      <c r="U115">
        <v>18</v>
      </c>
      <c r="W115">
        <v>6</v>
      </c>
    </row>
    <row r="116" spans="1:23">
      <c r="A116" s="355">
        <v>109</v>
      </c>
      <c r="B116" s="80">
        <v>15</v>
      </c>
      <c r="C116" t="s">
        <v>108</v>
      </c>
      <c r="D116" s="46">
        <v>31794</v>
      </c>
      <c r="E116" t="s">
        <v>106</v>
      </c>
      <c r="F116" s="45" t="s">
        <v>0</v>
      </c>
      <c r="G116" t="s">
        <v>93</v>
      </c>
      <c r="H116" t="s">
        <v>148</v>
      </c>
      <c r="J116">
        <v>2</v>
      </c>
      <c r="K116">
        <v>1</v>
      </c>
      <c r="L116">
        <v>1</v>
      </c>
      <c r="O116">
        <v>5</v>
      </c>
      <c r="P116" t="s">
        <v>1</v>
      </c>
      <c r="Q116">
        <v>3</v>
      </c>
      <c r="S116">
        <v>11</v>
      </c>
      <c r="T116" t="s">
        <v>1</v>
      </c>
      <c r="U116">
        <v>5</v>
      </c>
      <c r="W116">
        <v>6</v>
      </c>
    </row>
    <row r="117" spans="1:23">
      <c r="A117" s="355">
        <v>110</v>
      </c>
      <c r="B117" s="80">
        <v>13</v>
      </c>
      <c r="C117" t="s">
        <v>96</v>
      </c>
      <c r="D117" s="46">
        <v>31752</v>
      </c>
      <c r="E117" t="s">
        <v>93</v>
      </c>
      <c r="F117" s="45" t="s">
        <v>0</v>
      </c>
      <c r="G117" t="s">
        <v>168</v>
      </c>
      <c r="H117" t="s">
        <v>148</v>
      </c>
      <c r="J117">
        <v>2</v>
      </c>
      <c r="K117">
        <v>1</v>
      </c>
      <c r="L117">
        <v>1</v>
      </c>
      <c r="O117">
        <v>5</v>
      </c>
      <c r="P117" t="s">
        <v>1</v>
      </c>
      <c r="Q117">
        <v>3</v>
      </c>
      <c r="S117">
        <v>23</v>
      </c>
      <c r="T117" t="s">
        <v>1</v>
      </c>
      <c r="U117">
        <v>18</v>
      </c>
      <c r="W117">
        <v>5</v>
      </c>
    </row>
    <row r="118" spans="1:23">
      <c r="A118" s="355">
        <v>111</v>
      </c>
      <c r="B118" s="80">
        <v>11</v>
      </c>
      <c r="C118" t="s">
        <v>109</v>
      </c>
      <c r="D118" s="46">
        <v>31746</v>
      </c>
      <c r="E118" t="s">
        <v>106</v>
      </c>
      <c r="F118" s="45" t="s">
        <v>0</v>
      </c>
      <c r="G118" t="s">
        <v>146</v>
      </c>
      <c r="H118" t="s">
        <v>148</v>
      </c>
      <c r="J118">
        <v>2</v>
      </c>
      <c r="K118">
        <v>1</v>
      </c>
      <c r="L118">
        <v>1</v>
      </c>
      <c r="O118">
        <v>5</v>
      </c>
      <c r="P118" t="s">
        <v>1</v>
      </c>
      <c r="Q118">
        <v>3</v>
      </c>
      <c r="S118">
        <v>23</v>
      </c>
      <c r="T118" t="s">
        <v>1</v>
      </c>
      <c r="U118">
        <v>18</v>
      </c>
      <c r="W118">
        <v>5</v>
      </c>
    </row>
    <row r="119" spans="1:23">
      <c r="A119" s="355">
        <v>112</v>
      </c>
      <c r="B119" s="80">
        <v>3</v>
      </c>
      <c r="C119" t="s">
        <v>89</v>
      </c>
      <c r="D119" s="46">
        <v>31737</v>
      </c>
      <c r="E119" t="s">
        <v>86</v>
      </c>
      <c r="F119" s="45" t="s">
        <v>0</v>
      </c>
      <c r="G119" t="s">
        <v>168</v>
      </c>
      <c r="H119" t="s">
        <v>148</v>
      </c>
      <c r="J119">
        <v>2</v>
      </c>
      <c r="K119">
        <v>1</v>
      </c>
      <c r="L119">
        <v>1</v>
      </c>
      <c r="O119">
        <v>5</v>
      </c>
      <c r="P119" t="s">
        <v>1</v>
      </c>
      <c r="Q119">
        <v>3</v>
      </c>
      <c r="S119">
        <v>18</v>
      </c>
      <c r="T119" t="s">
        <v>1</v>
      </c>
      <c r="U119">
        <v>13</v>
      </c>
      <c r="W119">
        <v>5</v>
      </c>
    </row>
    <row r="120" spans="1:23">
      <c r="A120" s="355">
        <v>113</v>
      </c>
      <c r="B120" s="80">
        <v>48</v>
      </c>
      <c r="C120" t="s">
        <v>96</v>
      </c>
      <c r="D120" s="46">
        <v>31925</v>
      </c>
      <c r="E120" t="s">
        <v>93</v>
      </c>
      <c r="F120" s="45" t="s">
        <v>0</v>
      </c>
      <c r="G120" t="s">
        <v>86</v>
      </c>
      <c r="H120" t="s">
        <v>148</v>
      </c>
      <c r="J120">
        <v>1</v>
      </c>
      <c r="K120">
        <v>3</v>
      </c>
      <c r="L120">
        <v>0</v>
      </c>
      <c r="O120">
        <v>5</v>
      </c>
      <c r="P120" t="s">
        <v>1</v>
      </c>
      <c r="Q120">
        <v>3</v>
      </c>
      <c r="S120">
        <v>16</v>
      </c>
      <c r="T120" t="s">
        <v>1</v>
      </c>
      <c r="U120">
        <v>11</v>
      </c>
      <c r="W120">
        <v>5</v>
      </c>
    </row>
    <row r="121" spans="1:23">
      <c r="A121" s="355">
        <v>114</v>
      </c>
      <c r="B121" s="80">
        <v>43</v>
      </c>
      <c r="C121" t="s">
        <v>124</v>
      </c>
      <c r="D121" s="46">
        <v>31907</v>
      </c>
      <c r="E121" t="s">
        <v>121</v>
      </c>
      <c r="F121" s="45" t="s">
        <v>0</v>
      </c>
      <c r="G121" t="s">
        <v>93</v>
      </c>
      <c r="H121" t="s">
        <v>148</v>
      </c>
      <c r="J121">
        <v>2</v>
      </c>
      <c r="K121">
        <v>1</v>
      </c>
      <c r="L121">
        <v>1</v>
      </c>
      <c r="O121">
        <v>5</v>
      </c>
      <c r="P121" t="s">
        <v>1</v>
      </c>
      <c r="Q121">
        <v>3</v>
      </c>
      <c r="S121">
        <v>16</v>
      </c>
      <c r="T121" t="s">
        <v>1</v>
      </c>
      <c r="U121">
        <v>11</v>
      </c>
      <c r="W121">
        <v>5</v>
      </c>
    </row>
    <row r="122" spans="1:23">
      <c r="A122" s="355">
        <v>115</v>
      </c>
      <c r="B122" s="80">
        <v>33</v>
      </c>
      <c r="C122" t="s">
        <v>129</v>
      </c>
      <c r="D122" s="46">
        <v>31886</v>
      </c>
      <c r="E122" t="s">
        <v>127</v>
      </c>
      <c r="F122" s="45" t="s">
        <v>0</v>
      </c>
      <c r="G122" t="s">
        <v>168</v>
      </c>
      <c r="H122" t="s">
        <v>148</v>
      </c>
      <c r="J122">
        <v>2</v>
      </c>
      <c r="K122">
        <v>1</v>
      </c>
      <c r="L122">
        <v>1</v>
      </c>
      <c r="O122">
        <v>5</v>
      </c>
      <c r="P122" t="s">
        <v>1</v>
      </c>
      <c r="Q122">
        <v>3</v>
      </c>
      <c r="S122">
        <v>16</v>
      </c>
      <c r="T122" t="s">
        <v>1</v>
      </c>
      <c r="U122">
        <v>11</v>
      </c>
      <c r="W122">
        <v>5</v>
      </c>
    </row>
    <row r="123" spans="1:23">
      <c r="A123" s="355">
        <v>116</v>
      </c>
      <c r="B123" s="80">
        <v>5</v>
      </c>
      <c r="C123" t="s">
        <v>98</v>
      </c>
      <c r="D123" s="46">
        <v>31738</v>
      </c>
      <c r="E123" t="s">
        <v>86</v>
      </c>
      <c r="F123" s="45" t="s">
        <v>0</v>
      </c>
      <c r="G123" t="s">
        <v>106</v>
      </c>
      <c r="H123" t="s">
        <v>148</v>
      </c>
      <c r="J123">
        <v>2</v>
      </c>
      <c r="K123">
        <v>1</v>
      </c>
      <c r="L123">
        <v>1</v>
      </c>
      <c r="O123">
        <v>5</v>
      </c>
      <c r="P123" t="s">
        <v>1</v>
      </c>
      <c r="Q123">
        <v>3</v>
      </c>
      <c r="S123">
        <v>22</v>
      </c>
      <c r="T123" t="s">
        <v>1</v>
      </c>
      <c r="U123">
        <v>18</v>
      </c>
      <c r="W123">
        <v>4</v>
      </c>
    </row>
    <row r="124" spans="1:23">
      <c r="A124" s="355">
        <v>117</v>
      </c>
      <c r="B124" s="80">
        <v>50</v>
      </c>
      <c r="C124" t="s">
        <v>115</v>
      </c>
      <c r="D124" s="46">
        <v>31934</v>
      </c>
      <c r="E124" t="s">
        <v>113</v>
      </c>
      <c r="F124" s="45" t="s">
        <v>0</v>
      </c>
      <c r="G124" t="s">
        <v>127</v>
      </c>
      <c r="H124" t="s">
        <v>148</v>
      </c>
      <c r="J124">
        <v>2</v>
      </c>
      <c r="K124">
        <v>1</v>
      </c>
      <c r="L124">
        <v>1</v>
      </c>
      <c r="O124">
        <v>5</v>
      </c>
      <c r="P124" t="s">
        <v>1</v>
      </c>
      <c r="Q124">
        <v>3</v>
      </c>
      <c r="S124">
        <v>21</v>
      </c>
      <c r="T124" t="s">
        <v>1</v>
      </c>
      <c r="U124">
        <v>17</v>
      </c>
      <c r="W124">
        <v>4</v>
      </c>
    </row>
    <row r="125" spans="1:23">
      <c r="A125" s="355">
        <v>118</v>
      </c>
      <c r="B125" s="80">
        <v>46</v>
      </c>
      <c r="C125" t="s">
        <v>83</v>
      </c>
      <c r="D125" s="46">
        <v>31914</v>
      </c>
      <c r="E125" t="s">
        <v>168</v>
      </c>
      <c r="F125" s="45" t="s">
        <v>0</v>
      </c>
      <c r="G125" t="s">
        <v>99</v>
      </c>
      <c r="H125" t="s">
        <v>148</v>
      </c>
      <c r="J125">
        <v>2</v>
      </c>
      <c r="K125">
        <v>1</v>
      </c>
      <c r="L125">
        <v>1</v>
      </c>
      <c r="O125">
        <v>5</v>
      </c>
      <c r="P125" t="s">
        <v>1</v>
      </c>
      <c r="Q125">
        <v>3</v>
      </c>
      <c r="S125">
        <v>20</v>
      </c>
      <c r="T125" t="s">
        <v>1</v>
      </c>
      <c r="U125">
        <v>16</v>
      </c>
      <c r="W125">
        <v>4</v>
      </c>
    </row>
    <row r="126" spans="1:23">
      <c r="A126" s="355">
        <v>119</v>
      </c>
      <c r="B126" s="80">
        <v>39</v>
      </c>
      <c r="C126" t="s">
        <v>77</v>
      </c>
      <c r="D126" s="46">
        <v>31898</v>
      </c>
      <c r="E126" t="s">
        <v>74</v>
      </c>
      <c r="F126" s="45" t="s">
        <v>0</v>
      </c>
      <c r="G126" t="s">
        <v>121</v>
      </c>
      <c r="H126" t="s">
        <v>148</v>
      </c>
      <c r="J126">
        <v>2</v>
      </c>
      <c r="K126">
        <v>1</v>
      </c>
      <c r="L126">
        <v>1</v>
      </c>
      <c r="O126">
        <v>5</v>
      </c>
      <c r="P126" t="s">
        <v>1</v>
      </c>
      <c r="Q126">
        <v>3</v>
      </c>
      <c r="S126">
        <v>17</v>
      </c>
      <c r="T126" t="s">
        <v>1</v>
      </c>
      <c r="U126">
        <v>13</v>
      </c>
      <c r="W126">
        <v>4</v>
      </c>
    </row>
    <row r="127" spans="1:23">
      <c r="A127" s="355">
        <v>120</v>
      </c>
      <c r="B127" s="80">
        <v>39</v>
      </c>
      <c r="C127" t="s">
        <v>155</v>
      </c>
      <c r="D127" s="46">
        <v>31898</v>
      </c>
      <c r="E127" t="s">
        <v>74</v>
      </c>
      <c r="F127" s="45" t="s">
        <v>0</v>
      </c>
      <c r="G127" t="s">
        <v>121</v>
      </c>
      <c r="H127" t="s">
        <v>148</v>
      </c>
      <c r="J127">
        <v>2</v>
      </c>
      <c r="K127">
        <v>1</v>
      </c>
      <c r="L127">
        <v>1</v>
      </c>
      <c r="O127">
        <v>5</v>
      </c>
      <c r="P127" t="s">
        <v>1</v>
      </c>
      <c r="Q127">
        <v>3</v>
      </c>
      <c r="S127">
        <v>17</v>
      </c>
      <c r="T127" t="s">
        <v>1</v>
      </c>
      <c r="U127">
        <v>13</v>
      </c>
      <c r="W127">
        <v>4</v>
      </c>
    </row>
    <row r="128" spans="1:23">
      <c r="A128" s="355">
        <v>121</v>
      </c>
      <c r="B128" s="80">
        <v>18</v>
      </c>
      <c r="C128" t="s">
        <v>108</v>
      </c>
      <c r="D128" s="46">
        <v>31808</v>
      </c>
      <c r="E128" t="s">
        <v>106</v>
      </c>
      <c r="F128" s="45" t="s">
        <v>0</v>
      </c>
      <c r="G128" t="s">
        <v>168</v>
      </c>
      <c r="H128" t="s">
        <v>148</v>
      </c>
      <c r="J128">
        <v>2</v>
      </c>
      <c r="K128">
        <v>1</v>
      </c>
      <c r="L128">
        <v>1</v>
      </c>
      <c r="O128">
        <v>5</v>
      </c>
      <c r="P128" t="s">
        <v>1</v>
      </c>
      <c r="Q128">
        <v>3</v>
      </c>
      <c r="S128">
        <v>16</v>
      </c>
      <c r="T128" t="s">
        <v>1</v>
      </c>
      <c r="U128">
        <v>12</v>
      </c>
      <c r="W128">
        <v>4</v>
      </c>
    </row>
    <row r="129" spans="1:23">
      <c r="A129" s="355">
        <v>122</v>
      </c>
      <c r="B129" s="80">
        <v>17</v>
      </c>
      <c r="C129" t="s">
        <v>108</v>
      </c>
      <c r="D129" s="46">
        <v>31801</v>
      </c>
      <c r="E129" t="s">
        <v>106</v>
      </c>
      <c r="F129" s="45" t="s">
        <v>0</v>
      </c>
      <c r="G129" t="s">
        <v>74</v>
      </c>
      <c r="H129" t="s">
        <v>148</v>
      </c>
      <c r="J129">
        <v>2</v>
      </c>
      <c r="K129">
        <v>1</v>
      </c>
      <c r="L129">
        <v>1</v>
      </c>
      <c r="O129">
        <v>5</v>
      </c>
      <c r="P129" t="s">
        <v>1</v>
      </c>
      <c r="Q129">
        <v>3</v>
      </c>
      <c r="S129">
        <v>15</v>
      </c>
      <c r="T129" t="s">
        <v>1</v>
      </c>
      <c r="U129">
        <v>11</v>
      </c>
      <c r="W129">
        <v>4</v>
      </c>
    </row>
    <row r="130" spans="1:23">
      <c r="A130" s="355">
        <v>123</v>
      </c>
      <c r="B130" s="80">
        <v>41</v>
      </c>
      <c r="C130" t="s">
        <v>129</v>
      </c>
      <c r="D130" s="46">
        <v>31906</v>
      </c>
      <c r="E130" t="s">
        <v>127</v>
      </c>
      <c r="F130" s="45" t="s">
        <v>0</v>
      </c>
      <c r="G130" t="s">
        <v>93</v>
      </c>
      <c r="H130" t="s">
        <v>148</v>
      </c>
      <c r="J130">
        <v>2</v>
      </c>
      <c r="K130">
        <v>1</v>
      </c>
      <c r="L130">
        <v>1</v>
      </c>
      <c r="O130">
        <v>5</v>
      </c>
      <c r="P130" t="s">
        <v>1</v>
      </c>
      <c r="Q130">
        <v>3</v>
      </c>
      <c r="S130">
        <v>12</v>
      </c>
      <c r="T130" t="s">
        <v>1</v>
      </c>
      <c r="U130">
        <v>8</v>
      </c>
      <c r="W130">
        <v>4</v>
      </c>
    </row>
    <row r="131" spans="1:23">
      <c r="A131" s="355">
        <v>124</v>
      </c>
      <c r="B131" s="80">
        <v>39</v>
      </c>
      <c r="C131" t="s">
        <v>75</v>
      </c>
      <c r="D131" s="46">
        <v>31898</v>
      </c>
      <c r="E131" t="s">
        <v>74</v>
      </c>
      <c r="F131" s="45" t="s">
        <v>0</v>
      </c>
      <c r="G131" t="s">
        <v>121</v>
      </c>
      <c r="H131" t="s">
        <v>148</v>
      </c>
      <c r="J131">
        <v>2</v>
      </c>
      <c r="K131">
        <v>1</v>
      </c>
      <c r="L131">
        <v>1</v>
      </c>
      <c r="O131">
        <v>5</v>
      </c>
      <c r="P131" t="s">
        <v>1</v>
      </c>
      <c r="Q131">
        <v>3</v>
      </c>
      <c r="S131">
        <v>12</v>
      </c>
      <c r="T131" t="s">
        <v>1</v>
      </c>
      <c r="U131">
        <v>8</v>
      </c>
      <c r="W131">
        <v>4</v>
      </c>
    </row>
    <row r="132" spans="1:23">
      <c r="A132" s="355">
        <v>125</v>
      </c>
      <c r="B132" s="80">
        <v>14</v>
      </c>
      <c r="C132" t="s">
        <v>82</v>
      </c>
      <c r="D132" s="46">
        <v>31753</v>
      </c>
      <c r="E132" t="s">
        <v>168</v>
      </c>
      <c r="F132" s="45" t="s">
        <v>0</v>
      </c>
      <c r="G132" t="s">
        <v>113</v>
      </c>
      <c r="H132" t="s">
        <v>148</v>
      </c>
      <c r="J132">
        <v>2</v>
      </c>
      <c r="K132">
        <v>1</v>
      </c>
      <c r="L132">
        <v>1</v>
      </c>
      <c r="O132">
        <v>5</v>
      </c>
      <c r="P132" t="s">
        <v>1</v>
      </c>
      <c r="Q132">
        <v>3</v>
      </c>
      <c r="S132">
        <v>20</v>
      </c>
      <c r="T132" t="s">
        <v>1</v>
      </c>
      <c r="U132">
        <v>17</v>
      </c>
      <c r="W132">
        <v>3</v>
      </c>
    </row>
    <row r="133" spans="1:23">
      <c r="A133" s="355">
        <v>126</v>
      </c>
      <c r="B133" s="80">
        <v>41</v>
      </c>
      <c r="C133" t="s">
        <v>95</v>
      </c>
      <c r="D133" s="46">
        <v>31906</v>
      </c>
      <c r="E133" t="s">
        <v>93</v>
      </c>
      <c r="F133" s="45" t="s">
        <v>0</v>
      </c>
      <c r="G133" t="s">
        <v>127</v>
      </c>
      <c r="H133" t="s">
        <v>148</v>
      </c>
      <c r="J133">
        <v>2</v>
      </c>
      <c r="K133">
        <v>1</v>
      </c>
      <c r="L133">
        <v>1</v>
      </c>
      <c r="O133">
        <v>5</v>
      </c>
      <c r="P133" t="s">
        <v>1</v>
      </c>
      <c r="Q133">
        <v>3</v>
      </c>
      <c r="S133">
        <v>17</v>
      </c>
      <c r="T133" t="s">
        <v>1</v>
      </c>
      <c r="U133">
        <v>14</v>
      </c>
      <c r="W133">
        <v>3</v>
      </c>
    </row>
    <row r="134" spans="1:23">
      <c r="A134" s="355">
        <v>127</v>
      </c>
      <c r="B134" s="80">
        <v>10</v>
      </c>
      <c r="C134" t="s">
        <v>92</v>
      </c>
      <c r="D134" s="46">
        <v>31746</v>
      </c>
      <c r="E134" t="s">
        <v>93</v>
      </c>
      <c r="F134" s="45" t="s">
        <v>0</v>
      </c>
      <c r="G134" t="s">
        <v>99</v>
      </c>
      <c r="H134" t="s">
        <v>148</v>
      </c>
      <c r="J134">
        <v>2</v>
      </c>
      <c r="K134">
        <v>1</v>
      </c>
      <c r="L134">
        <v>1</v>
      </c>
      <c r="O134">
        <v>5</v>
      </c>
      <c r="P134" t="s">
        <v>1</v>
      </c>
      <c r="Q134">
        <v>3</v>
      </c>
      <c r="S134">
        <v>17</v>
      </c>
      <c r="T134" t="s">
        <v>1</v>
      </c>
      <c r="U134">
        <v>14</v>
      </c>
      <c r="W134">
        <v>3</v>
      </c>
    </row>
    <row r="135" spans="1:23">
      <c r="A135" s="355">
        <v>128</v>
      </c>
      <c r="B135" s="80">
        <v>41</v>
      </c>
      <c r="C135" t="s">
        <v>92</v>
      </c>
      <c r="D135" s="46">
        <v>31906</v>
      </c>
      <c r="E135" t="s">
        <v>93</v>
      </c>
      <c r="F135" s="45" t="s">
        <v>0</v>
      </c>
      <c r="G135" t="s">
        <v>127</v>
      </c>
      <c r="H135" t="s">
        <v>148</v>
      </c>
      <c r="J135">
        <v>2</v>
      </c>
      <c r="K135">
        <v>1</v>
      </c>
      <c r="L135">
        <v>1</v>
      </c>
      <c r="O135">
        <v>5</v>
      </c>
      <c r="P135" t="s">
        <v>1</v>
      </c>
      <c r="Q135">
        <v>3</v>
      </c>
      <c r="S135">
        <v>15</v>
      </c>
      <c r="T135" t="s">
        <v>1</v>
      </c>
      <c r="U135">
        <v>12</v>
      </c>
      <c r="W135">
        <v>3</v>
      </c>
    </row>
    <row r="136" spans="1:23">
      <c r="A136" s="355">
        <v>129</v>
      </c>
      <c r="B136" s="80">
        <v>38</v>
      </c>
      <c r="C136" t="s">
        <v>75</v>
      </c>
      <c r="D136" s="46">
        <v>31893</v>
      </c>
      <c r="E136" t="s">
        <v>74</v>
      </c>
      <c r="F136" s="45" t="s">
        <v>0</v>
      </c>
      <c r="G136" t="s">
        <v>113</v>
      </c>
      <c r="H136" t="s">
        <v>148</v>
      </c>
      <c r="J136">
        <v>1</v>
      </c>
      <c r="K136">
        <v>3</v>
      </c>
      <c r="L136">
        <v>0</v>
      </c>
      <c r="O136">
        <v>5</v>
      </c>
      <c r="P136" t="s">
        <v>1</v>
      </c>
      <c r="Q136">
        <v>3</v>
      </c>
      <c r="S136">
        <v>14</v>
      </c>
      <c r="T136" t="s">
        <v>1</v>
      </c>
      <c r="U136">
        <v>11</v>
      </c>
      <c r="W136">
        <v>3</v>
      </c>
    </row>
    <row r="137" spans="1:23">
      <c r="A137" s="355">
        <v>130</v>
      </c>
      <c r="B137" s="80">
        <v>20</v>
      </c>
      <c r="C137" t="s">
        <v>92</v>
      </c>
      <c r="D137" s="46">
        <v>31809</v>
      </c>
      <c r="E137" t="s">
        <v>93</v>
      </c>
      <c r="F137" s="45" t="s">
        <v>0</v>
      </c>
      <c r="G137" t="s">
        <v>113</v>
      </c>
      <c r="H137" t="s">
        <v>148</v>
      </c>
      <c r="J137">
        <v>2</v>
      </c>
      <c r="K137">
        <v>1</v>
      </c>
      <c r="L137">
        <v>1</v>
      </c>
      <c r="O137">
        <v>5</v>
      </c>
      <c r="P137" t="s">
        <v>1</v>
      </c>
      <c r="Q137">
        <v>3</v>
      </c>
      <c r="S137">
        <v>14</v>
      </c>
      <c r="T137" t="s">
        <v>1</v>
      </c>
      <c r="U137">
        <v>11</v>
      </c>
      <c r="W137">
        <v>3</v>
      </c>
    </row>
    <row r="138" spans="1:23">
      <c r="A138" s="355">
        <v>131</v>
      </c>
      <c r="B138" s="80">
        <v>27</v>
      </c>
      <c r="C138" t="s">
        <v>134</v>
      </c>
      <c r="D138" s="46">
        <v>31851</v>
      </c>
      <c r="E138" t="s">
        <v>133</v>
      </c>
      <c r="F138" s="45" t="s">
        <v>0</v>
      </c>
      <c r="G138" t="s">
        <v>86</v>
      </c>
      <c r="H138" t="s">
        <v>148</v>
      </c>
      <c r="J138">
        <v>2</v>
      </c>
      <c r="K138">
        <v>1</v>
      </c>
      <c r="L138">
        <v>1</v>
      </c>
      <c r="O138">
        <v>5</v>
      </c>
      <c r="P138" t="s">
        <v>1</v>
      </c>
      <c r="Q138">
        <v>3</v>
      </c>
      <c r="S138">
        <v>12</v>
      </c>
      <c r="T138" t="s">
        <v>1</v>
      </c>
      <c r="U138">
        <v>9</v>
      </c>
      <c r="W138">
        <v>3</v>
      </c>
    </row>
    <row r="139" spans="1:23">
      <c r="A139" s="355">
        <v>132</v>
      </c>
      <c r="B139" s="80">
        <v>40</v>
      </c>
      <c r="C139" t="s">
        <v>120</v>
      </c>
      <c r="D139" s="46">
        <v>31898</v>
      </c>
      <c r="E139" t="s">
        <v>121</v>
      </c>
      <c r="F139" s="45" t="s">
        <v>0</v>
      </c>
      <c r="G139" t="s">
        <v>106</v>
      </c>
      <c r="H139" t="s">
        <v>148</v>
      </c>
      <c r="J139">
        <v>2</v>
      </c>
      <c r="K139">
        <v>1</v>
      </c>
      <c r="L139">
        <v>1</v>
      </c>
      <c r="O139">
        <v>5</v>
      </c>
      <c r="P139" t="s">
        <v>1</v>
      </c>
      <c r="Q139">
        <v>3</v>
      </c>
      <c r="S139">
        <v>16</v>
      </c>
      <c r="T139" t="s">
        <v>1</v>
      </c>
      <c r="U139">
        <v>14</v>
      </c>
      <c r="W139">
        <v>2</v>
      </c>
    </row>
    <row r="140" spans="1:23">
      <c r="A140" s="355">
        <v>133</v>
      </c>
      <c r="B140" s="80">
        <v>31</v>
      </c>
      <c r="C140" t="s">
        <v>120</v>
      </c>
      <c r="D140" s="46">
        <v>31864</v>
      </c>
      <c r="E140" t="s">
        <v>121</v>
      </c>
      <c r="F140" s="45" t="s">
        <v>0</v>
      </c>
      <c r="G140" t="s">
        <v>86</v>
      </c>
      <c r="H140" t="s">
        <v>148</v>
      </c>
      <c r="J140">
        <v>1</v>
      </c>
      <c r="K140">
        <v>3</v>
      </c>
      <c r="L140">
        <v>0</v>
      </c>
      <c r="O140">
        <v>5</v>
      </c>
      <c r="P140" t="s">
        <v>1</v>
      </c>
      <c r="Q140">
        <v>3</v>
      </c>
      <c r="S140">
        <v>16</v>
      </c>
      <c r="T140" t="s">
        <v>1</v>
      </c>
      <c r="U140">
        <v>14</v>
      </c>
      <c r="W140">
        <v>2</v>
      </c>
    </row>
    <row r="141" spans="1:23">
      <c r="A141" s="355">
        <v>134</v>
      </c>
      <c r="B141" s="80">
        <v>1</v>
      </c>
      <c r="C141" t="s">
        <v>134</v>
      </c>
      <c r="D141" s="46">
        <v>31696</v>
      </c>
      <c r="E141" t="s">
        <v>133</v>
      </c>
      <c r="F141" s="45" t="s">
        <v>0</v>
      </c>
      <c r="G141" t="s">
        <v>74</v>
      </c>
      <c r="H141" t="s">
        <v>148</v>
      </c>
      <c r="J141">
        <v>2</v>
      </c>
      <c r="K141">
        <v>1</v>
      </c>
      <c r="L141">
        <v>1</v>
      </c>
      <c r="O141">
        <v>5</v>
      </c>
      <c r="P141" t="s">
        <v>1</v>
      </c>
      <c r="Q141">
        <v>3</v>
      </c>
      <c r="S141">
        <v>16</v>
      </c>
      <c r="T141" t="s">
        <v>1</v>
      </c>
      <c r="U141">
        <v>14</v>
      </c>
      <c r="W141">
        <v>2</v>
      </c>
    </row>
    <row r="142" spans="1:23">
      <c r="A142" s="355">
        <v>135</v>
      </c>
      <c r="B142" s="80">
        <v>10</v>
      </c>
      <c r="C142" t="s">
        <v>100</v>
      </c>
      <c r="D142" s="46">
        <v>31746</v>
      </c>
      <c r="E142" t="s">
        <v>99</v>
      </c>
      <c r="F142" s="45" t="s">
        <v>0</v>
      </c>
      <c r="G142" t="s">
        <v>93</v>
      </c>
      <c r="H142" t="s">
        <v>148</v>
      </c>
      <c r="J142">
        <v>2</v>
      </c>
      <c r="K142">
        <v>1</v>
      </c>
      <c r="L142">
        <v>1</v>
      </c>
      <c r="O142">
        <v>5</v>
      </c>
      <c r="P142" t="s">
        <v>1</v>
      </c>
      <c r="Q142">
        <v>3</v>
      </c>
      <c r="S142">
        <v>15</v>
      </c>
      <c r="T142" t="s">
        <v>1</v>
      </c>
      <c r="U142">
        <v>13</v>
      </c>
      <c r="W142">
        <v>2</v>
      </c>
    </row>
    <row r="143" spans="1:23">
      <c r="A143" s="355">
        <v>136</v>
      </c>
      <c r="B143" s="80">
        <v>14</v>
      </c>
      <c r="C143" t="s">
        <v>84</v>
      </c>
      <c r="D143" s="46">
        <v>31753</v>
      </c>
      <c r="E143" t="s">
        <v>168</v>
      </c>
      <c r="F143" s="45" t="s">
        <v>0</v>
      </c>
      <c r="G143" t="s">
        <v>113</v>
      </c>
      <c r="H143" t="s">
        <v>148</v>
      </c>
      <c r="J143">
        <v>2</v>
      </c>
      <c r="K143">
        <v>1</v>
      </c>
      <c r="L143">
        <v>1</v>
      </c>
      <c r="O143">
        <v>5</v>
      </c>
      <c r="P143" t="s">
        <v>1</v>
      </c>
      <c r="Q143">
        <v>3</v>
      </c>
      <c r="S143">
        <v>13</v>
      </c>
      <c r="T143" t="s">
        <v>1</v>
      </c>
      <c r="U143">
        <v>11</v>
      </c>
      <c r="W143">
        <v>2</v>
      </c>
    </row>
    <row r="144" spans="1:23">
      <c r="A144" s="355">
        <v>137</v>
      </c>
      <c r="B144" s="80">
        <v>10</v>
      </c>
      <c r="C144" t="s">
        <v>94</v>
      </c>
      <c r="D144" s="46">
        <v>31746</v>
      </c>
      <c r="E144" t="s">
        <v>93</v>
      </c>
      <c r="F144" s="45" t="s">
        <v>0</v>
      </c>
      <c r="G144" t="s">
        <v>99</v>
      </c>
      <c r="H144" t="s">
        <v>148</v>
      </c>
      <c r="J144">
        <v>2</v>
      </c>
      <c r="K144">
        <v>1</v>
      </c>
      <c r="L144">
        <v>1</v>
      </c>
      <c r="O144">
        <v>5</v>
      </c>
      <c r="P144" t="s">
        <v>1</v>
      </c>
      <c r="Q144">
        <v>3</v>
      </c>
      <c r="S144">
        <v>13</v>
      </c>
      <c r="T144" t="s">
        <v>1</v>
      </c>
      <c r="U144">
        <v>11</v>
      </c>
      <c r="W144">
        <v>2</v>
      </c>
    </row>
    <row r="145" spans="1:23">
      <c r="A145" s="355">
        <v>138</v>
      </c>
      <c r="B145" s="80">
        <v>14</v>
      </c>
      <c r="C145" t="s">
        <v>112</v>
      </c>
      <c r="D145" s="46">
        <v>31753</v>
      </c>
      <c r="E145" t="s">
        <v>113</v>
      </c>
      <c r="F145" s="45" t="s">
        <v>0</v>
      </c>
      <c r="G145" t="s">
        <v>168</v>
      </c>
      <c r="H145" t="s">
        <v>148</v>
      </c>
      <c r="J145">
        <v>2</v>
      </c>
      <c r="K145">
        <v>1</v>
      </c>
      <c r="L145">
        <v>1</v>
      </c>
      <c r="O145">
        <v>5</v>
      </c>
      <c r="P145" t="s">
        <v>1</v>
      </c>
      <c r="Q145">
        <v>3</v>
      </c>
      <c r="S145">
        <v>19</v>
      </c>
      <c r="T145" t="s">
        <v>1</v>
      </c>
      <c r="U145">
        <v>18</v>
      </c>
      <c r="W145">
        <v>1</v>
      </c>
    </row>
    <row r="146" spans="1:23">
      <c r="A146" s="355">
        <v>139</v>
      </c>
      <c r="B146" s="80">
        <v>48</v>
      </c>
      <c r="C146" t="s">
        <v>89</v>
      </c>
      <c r="D146" s="46">
        <v>31925</v>
      </c>
      <c r="E146" t="s">
        <v>86</v>
      </c>
      <c r="F146" s="45" t="s">
        <v>0</v>
      </c>
      <c r="G146" t="s">
        <v>93</v>
      </c>
      <c r="H146" t="s">
        <v>148</v>
      </c>
      <c r="J146">
        <v>1</v>
      </c>
      <c r="K146">
        <v>3</v>
      </c>
      <c r="L146">
        <v>0</v>
      </c>
      <c r="O146">
        <v>5</v>
      </c>
      <c r="P146" t="s">
        <v>1</v>
      </c>
      <c r="Q146">
        <v>3</v>
      </c>
      <c r="S146">
        <v>18</v>
      </c>
      <c r="T146" t="s">
        <v>1</v>
      </c>
      <c r="U146">
        <v>17</v>
      </c>
      <c r="W146">
        <v>1</v>
      </c>
    </row>
    <row r="147" spans="1:23">
      <c r="A147" s="355">
        <v>140</v>
      </c>
      <c r="B147" s="80">
        <v>47</v>
      </c>
      <c r="C147" t="s">
        <v>134</v>
      </c>
      <c r="D147" s="46">
        <v>31914</v>
      </c>
      <c r="E147" t="s">
        <v>133</v>
      </c>
      <c r="F147" s="45" t="s">
        <v>0</v>
      </c>
      <c r="G147" t="s">
        <v>168</v>
      </c>
      <c r="H147" t="s">
        <v>148</v>
      </c>
      <c r="J147">
        <v>2</v>
      </c>
      <c r="K147">
        <v>1</v>
      </c>
      <c r="L147">
        <v>1</v>
      </c>
      <c r="O147">
        <v>5</v>
      </c>
      <c r="P147" t="s">
        <v>1</v>
      </c>
      <c r="Q147">
        <v>3</v>
      </c>
      <c r="S147">
        <v>18</v>
      </c>
      <c r="T147" t="s">
        <v>1</v>
      </c>
      <c r="U147">
        <v>17</v>
      </c>
      <c r="W147">
        <v>1</v>
      </c>
    </row>
    <row r="148" spans="1:23">
      <c r="A148" s="355">
        <v>141</v>
      </c>
      <c r="B148" s="80">
        <v>15</v>
      </c>
      <c r="C148" t="s">
        <v>109</v>
      </c>
      <c r="D148" s="46">
        <v>31794</v>
      </c>
      <c r="E148" t="s">
        <v>106</v>
      </c>
      <c r="F148" s="45" t="s">
        <v>0</v>
      </c>
      <c r="G148" t="s">
        <v>93</v>
      </c>
      <c r="H148" t="s">
        <v>148</v>
      </c>
      <c r="J148">
        <v>2</v>
      </c>
      <c r="K148">
        <v>1</v>
      </c>
      <c r="L148">
        <v>1</v>
      </c>
      <c r="O148">
        <v>5</v>
      </c>
      <c r="P148" t="s">
        <v>1</v>
      </c>
      <c r="Q148">
        <v>3</v>
      </c>
      <c r="S148">
        <v>18</v>
      </c>
      <c r="T148" t="s">
        <v>1</v>
      </c>
      <c r="U148">
        <v>17</v>
      </c>
      <c r="W148">
        <v>1</v>
      </c>
    </row>
    <row r="149" spans="1:23">
      <c r="A149" s="355">
        <v>142</v>
      </c>
      <c r="B149" s="80">
        <v>23</v>
      </c>
      <c r="C149" t="s">
        <v>84</v>
      </c>
      <c r="D149" s="46">
        <v>31822</v>
      </c>
      <c r="E149" t="s">
        <v>168</v>
      </c>
      <c r="F149" s="45" t="s">
        <v>0</v>
      </c>
      <c r="G149" t="s">
        <v>74</v>
      </c>
      <c r="H149" t="s">
        <v>148</v>
      </c>
      <c r="J149">
        <v>2</v>
      </c>
      <c r="K149">
        <v>1</v>
      </c>
      <c r="L149">
        <v>1</v>
      </c>
      <c r="O149">
        <v>5</v>
      </c>
      <c r="P149" t="s">
        <v>1</v>
      </c>
      <c r="Q149">
        <v>3</v>
      </c>
      <c r="S149">
        <v>16</v>
      </c>
      <c r="T149" t="s">
        <v>1</v>
      </c>
      <c r="U149">
        <v>15</v>
      </c>
      <c r="W149">
        <v>1</v>
      </c>
    </row>
    <row r="150" spans="1:23">
      <c r="A150" s="355">
        <v>143</v>
      </c>
      <c r="B150" s="80">
        <v>49</v>
      </c>
      <c r="C150" t="s">
        <v>114</v>
      </c>
      <c r="D150" s="46">
        <v>31925</v>
      </c>
      <c r="E150" t="s">
        <v>113</v>
      </c>
      <c r="F150" s="45" t="s">
        <v>0</v>
      </c>
      <c r="G150" t="s">
        <v>86</v>
      </c>
      <c r="H150" t="s">
        <v>148</v>
      </c>
      <c r="J150">
        <v>2</v>
      </c>
      <c r="K150">
        <v>1</v>
      </c>
      <c r="L150">
        <v>1</v>
      </c>
      <c r="O150">
        <v>5</v>
      </c>
      <c r="P150" t="s">
        <v>1</v>
      </c>
      <c r="Q150">
        <v>3</v>
      </c>
      <c r="S150">
        <v>14</v>
      </c>
      <c r="T150" t="s">
        <v>1</v>
      </c>
      <c r="U150">
        <v>13</v>
      </c>
      <c r="W150">
        <v>1</v>
      </c>
    </row>
    <row r="151" spans="1:23">
      <c r="A151" s="355">
        <v>144</v>
      </c>
      <c r="B151" s="80">
        <v>15</v>
      </c>
      <c r="C151" t="s">
        <v>96</v>
      </c>
      <c r="D151" s="46">
        <v>31794</v>
      </c>
      <c r="E151" t="s">
        <v>93</v>
      </c>
      <c r="F151" s="45" t="s">
        <v>0</v>
      </c>
      <c r="G151" t="s">
        <v>106</v>
      </c>
      <c r="H151" t="s">
        <v>148</v>
      </c>
      <c r="J151">
        <v>2</v>
      </c>
      <c r="K151">
        <v>1</v>
      </c>
      <c r="L151">
        <v>1</v>
      </c>
      <c r="O151">
        <v>5</v>
      </c>
      <c r="P151" t="s">
        <v>1</v>
      </c>
      <c r="Q151">
        <v>3</v>
      </c>
      <c r="S151">
        <v>13</v>
      </c>
      <c r="T151" t="s">
        <v>1</v>
      </c>
      <c r="U151">
        <v>12</v>
      </c>
      <c r="W151">
        <v>1</v>
      </c>
    </row>
    <row r="152" spans="1:23">
      <c r="A152" s="355">
        <v>145</v>
      </c>
      <c r="B152" s="80">
        <v>10</v>
      </c>
      <c r="C152" t="s">
        <v>102</v>
      </c>
      <c r="D152" s="46">
        <v>31746</v>
      </c>
      <c r="E152" t="s">
        <v>99</v>
      </c>
      <c r="F152" s="45" t="s">
        <v>0</v>
      </c>
      <c r="G152" t="s">
        <v>93</v>
      </c>
      <c r="H152" t="s">
        <v>148</v>
      </c>
      <c r="J152">
        <v>2</v>
      </c>
      <c r="K152">
        <v>1</v>
      </c>
      <c r="L152">
        <v>1</v>
      </c>
      <c r="O152">
        <v>5</v>
      </c>
      <c r="P152" t="s">
        <v>1</v>
      </c>
      <c r="Q152">
        <v>3</v>
      </c>
      <c r="S152">
        <v>13</v>
      </c>
      <c r="T152" t="s">
        <v>1</v>
      </c>
      <c r="U152">
        <v>12</v>
      </c>
      <c r="W152">
        <v>1</v>
      </c>
    </row>
    <row r="153" spans="1:23">
      <c r="A153" s="355">
        <v>146</v>
      </c>
      <c r="B153" s="80">
        <v>36</v>
      </c>
      <c r="C153" t="s">
        <v>155</v>
      </c>
      <c r="D153" s="46">
        <v>31892</v>
      </c>
      <c r="E153" t="s">
        <v>74</v>
      </c>
      <c r="F153" s="45" t="s">
        <v>0</v>
      </c>
      <c r="G153" t="s">
        <v>93</v>
      </c>
      <c r="H153" t="s">
        <v>148</v>
      </c>
      <c r="J153">
        <v>2</v>
      </c>
      <c r="K153">
        <v>1</v>
      </c>
      <c r="L153">
        <v>1</v>
      </c>
      <c r="O153">
        <v>5</v>
      </c>
      <c r="P153" t="s">
        <v>1</v>
      </c>
      <c r="Q153">
        <v>3</v>
      </c>
      <c r="S153">
        <v>11</v>
      </c>
      <c r="T153" t="s">
        <v>1</v>
      </c>
      <c r="U153">
        <v>10</v>
      </c>
      <c r="W153">
        <v>1</v>
      </c>
    </row>
    <row r="154" spans="1:23">
      <c r="A154" s="355">
        <v>147</v>
      </c>
      <c r="B154" s="80">
        <v>2</v>
      </c>
      <c r="C154" t="s">
        <v>78</v>
      </c>
      <c r="D154" s="46">
        <v>31710</v>
      </c>
      <c r="E154" t="s">
        <v>74</v>
      </c>
      <c r="F154" s="45" t="s">
        <v>0</v>
      </c>
      <c r="G154" t="s">
        <v>127</v>
      </c>
      <c r="H154" t="s">
        <v>148</v>
      </c>
      <c r="J154">
        <v>2</v>
      </c>
      <c r="K154">
        <v>1</v>
      </c>
      <c r="L154">
        <v>1</v>
      </c>
      <c r="O154">
        <v>5</v>
      </c>
      <c r="P154" t="s">
        <v>1</v>
      </c>
      <c r="Q154">
        <v>3</v>
      </c>
      <c r="S154">
        <v>11</v>
      </c>
      <c r="T154" t="s">
        <v>1</v>
      </c>
      <c r="U154">
        <v>10</v>
      </c>
      <c r="W154">
        <v>1</v>
      </c>
    </row>
    <row r="155" spans="1:23">
      <c r="A155" s="355">
        <v>148</v>
      </c>
      <c r="B155" s="80">
        <v>20</v>
      </c>
      <c r="C155" t="s">
        <v>115</v>
      </c>
      <c r="D155" s="46">
        <v>31809</v>
      </c>
      <c r="E155" t="s">
        <v>113</v>
      </c>
      <c r="F155" s="45" t="s">
        <v>0</v>
      </c>
      <c r="G155" t="s">
        <v>93</v>
      </c>
      <c r="H155" t="s">
        <v>148</v>
      </c>
      <c r="J155">
        <v>2</v>
      </c>
      <c r="K155">
        <v>1</v>
      </c>
      <c r="L155">
        <v>1</v>
      </c>
      <c r="O155">
        <v>5</v>
      </c>
      <c r="P155" t="s">
        <v>1</v>
      </c>
      <c r="Q155">
        <v>3</v>
      </c>
      <c r="S155">
        <v>10</v>
      </c>
      <c r="T155" t="s">
        <v>1</v>
      </c>
      <c r="U155">
        <v>9</v>
      </c>
      <c r="W155">
        <v>1</v>
      </c>
    </row>
    <row r="156" spans="1:23">
      <c r="A156" s="355">
        <v>149</v>
      </c>
      <c r="B156" s="80">
        <v>48</v>
      </c>
      <c r="C156" t="s">
        <v>94</v>
      </c>
      <c r="D156" s="46">
        <v>31925</v>
      </c>
      <c r="E156" t="s">
        <v>93</v>
      </c>
      <c r="F156" s="45" t="s">
        <v>0</v>
      </c>
      <c r="G156" t="s">
        <v>86</v>
      </c>
      <c r="H156" t="s">
        <v>148</v>
      </c>
      <c r="J156">
        <v>2</v>
      </c>
      <c r="K156">
        <v>1</v>
      </c>
      <c r="L156">
        <v>1</v>
      </c>
      <c r="O156">
        <v>5</v>
      </c>
      <c r="P156" t="s">
        <v>1</v>
      </c>
      <c r="Q156">
        <v>3</v>
      </c>
      <c r="S156">
        <v>16</v>
      </c>
      <c r="T156" t="s">
        <v>1</v>
      </c>
      <c r="U156">
        <v>16</v>
      </c>
      <c r="W156">
        <v>0</v>
      </c>
    </row>
    <row r="157" spans="1:23">
      <c r="A157" s="355">
        <v>150</v>
      </c>
      <c r="B157" s="80">
        <v>47</v>
      </c>
      <c r="C157" t="s">
        <v>83</v>
      </c>
      <c r="D157" s="46">
        <v>31914</v>
      </c>
      <c r="E157" t="s">
        <v>168</v>
      </c>
      <c r="F157" s="45" t="s">
        <v>0</v>
      </c>
      <c r="G157" t="s">
        <v>133</v>
      </c>
      <c r="H157" t="s">
        <v>148</v>
      </c>
      <c r="J157">
        <v>2</v>
      </c>
      <c r="K157">
        <v>1</v>
      </c>
      <c r="L157">
        <v>1</v>
      </c>
      <c r="O157">
        <v>5</v>
      </c>
      <c r="P157" t="s">
        <v>1</v>
      </c>
      <c r="Q157">
        <v>3</v>
      </c>
      <c r="S157">
        <v>14</v>
      </c>
      <c r="T157" t="s">
        <v>1</v>
      </c>
      <c r="U157">
        <v>14</v>
      </c>
      <c r="W157">
        <v>0</v>
      </c>
    </row>
    <row r="158" spans="1:23">
      <c r="A158" s="355">
        <v>151</v>
      </c>
      <c r="B158" s="80">
        <v>32</v>
      </c>
      <c r="C158" t="s">
        <v>101</v>
      </c>
      <c r="D158" s="46">
        <v>31886</v>
      </c>
      <c r="E158" t="s">
        <v>99</v>
      </c>
      <c r="F158" s="45" t="s">
        <v>0</v>
      </c>
      <c r="G158" t="s">
        <v>121</v>
      </c>
      <c r="H158" t="s">
        <v>148</v>
      </c>
      <c r="J158">
        <v>2</v>
      </c>
      <c r="K158">
        <v>1</v>
      </c>
      <c r="L158">
        <v>1</v>
      </c>
      <c r="O158">
        <v>5</v>
      </c>
      <c r="P158" t="s">
        <v>1</v>
      </c>
      <c r="Q158">
        <v>3</v>
      </c>
      <c r="S158">
        <v>13</v>
      </c>
      <c r="T158" t="s">
        <v>1</v>
      </c>
      <c r="U158">
        <v>13</v>
      </c>
      <c r="W158">
        <v>0</v>
      </c>
    </row>
    <row r="159" spans="1:23">
      <c r="A159" s="355">
        <v>152</v>
      </c>
      <c r="B159" s="80">
        <v>13</v>
      </c>
      <c r="C159" t="s">
        <v>95</v>
      </c>
      <c r="D159" s="46">
        <v>31752</v>
      </c>
      <c r="E159" t="s">
        <v>93</v>
      </c>
      <c r="F159" s="45" t="s">
        <v>0</v>
      </c>
      <c r="G159" t="s">
        <v>168</v>
      </c>
      <c r="H159" t="s">
        <v>148</v>
      </c>
      <c r="J159">
        <v>2</v>
      </c>
      <c r="K159">
        <v>1</v>
      </c>
      <c r="L159">
        <v>1</v>
      </c>
      <c r="O159">
        <v>5</v>
      </c>
      <c r="P159" t="s">
        <v>1</v>
      </c>
      <c r="Q159">
        <v>3</v>
      </c>
      <c r="S159">
        <v>12</v>
      </c>
      <c r="T159" t="s">
        <v>1</v>
      </c>
      <c r="U159">
        <v>12</v>
      </c>
      <c r="W159">
        <v>0</v>
      </c>
    </row>
    <row r="160" spans="1:23">
      <c r="A160" s="355">
        <v>153</v>
      </c>
      <c r="B160" s="80">
        <v>6</v>
      </c>
      <c r="C160" t="s">
        <v>128</v>
      </c>
      <c r="D160" s="46">
        <v>31739</v>
      </c>
      <c r="E160" t="s">
        <v>127</v>
      </c>
      <c r="F160" s="45" t="s">
        <v>0</v>
      </c>
      <c r="G160" t="s">
        <v>99</v>
      </c>
      <c r="H160" t="s">
        <v>148</v>
      </c>
      <c r="J160">
        <v>2</v>
      </c>
      <c r="K160">
        <v>1</v>
      </c>
      <c r="L160">
        <v>1</v>
      </c>
      <c r="O160">
        <v>5</v>
      </c>
      <c r="P160" t="s">
        <v>1</v>
      </c>
      <c r="Q160">
        <v>3</v>
      </c>
      <c r="S160">
        <v>12</v>
      </c>
      <c r="T160" t="s">
        <v>1</v>
      </c>
      <c r="U160">
        <v>12</v>
      </c>
      <c r="W160">
        <v>0</v>
      </c>
    </row>
    <row r="161" spans="1:23">
      <c r="A161" s="355">
        <v>154</v>
      </c>
      <c r="B161" s="80">
        <v>26</v>
      </c>
      <c r="C161" t="s">
        <v>89</v>
      </c>
      <c r="D161" s="46">
        <v>31851</v>
      </c>
      <c r="E161" t="s">
        <v>86</v>
      </c>
      <c r="F161" s="45" t="s">
        <v>0</v>
      </c>
      <c r="G161" t="s">
        <v>146</v>
      </c>
      <c r="H161" t="s">
        <v>148</v>
      </c>
      <c r="J161">
        <v>2</v>
      </c>
      <c r="K161">
        <v>1</v>
      </c>
      <c r="L161">
        <v>1</v>
      </c>
      <c r="O161">
        <v>5</v>
      </c>
      <c r="P161" t="s">
        <v>1</v>
      </c>
      <c r="Q161">
        <v>3</v>
      </c>
      <c r="S161">
        <v>11</v>
      </c>
      <c r="T161" t="s">
        <v>1</v>
      </c>
      <c r="U161">
        <v>11</v>
      </c>
      <c r="W161">
        <v>0</v>
      </c>
    </row>
    <row r="162" spans="1:23">
      <c r="A162" s="355">
        <v>155</v>
      </c>
      <c r="B162" s="80">
        <v>29</v>
      </c>
      <c r="C162" t="s">
        <v>115</v>
      </c>
      <c r="D162" s="46">
        <v>31857</v>
      </c>
      <c r="E162" t="s">
        <v>113</v>
      </c>
      <c r="F162" s="45" t="s">
        <v>0</v>
      </c>
      <c r="G162" t="s">
        <v>133</v>
      </c>
      <c r="H162" t="s">
        <v>148</v>
      </c>
      <c r="J162">
        <v>2</v>
      </c>
      <c r="K162">
        <v>1</v>
      </c>
      <c r="L162">
        <v>1</v>
      </c>
      <c r="O162">
        <v>5</v>
      </c>
      <c r="P162" t="s">
        <v>1</v>
      </c>
      <c r="Q162">
        <v>3</v>
      </c>
      <c r="S162">
        <v>22</v>
      </c>
      <c r="T162" t="s">
        <v>1</v>
      </c>
      <c r="U162">
        <v>23</v>
      </c>
      <c r="W162">
        <v>-1</v>
      </c>
    </row>
    <row r="163" spans="1:23">
      <c r="A163" s="355">
        <v>156</v>
      </c>
      <c r="B163" s="80">
        <v>3</v>
      </c>
      <c r="C163" t="s">
        <v>88</v>
      </c>
      <c r="D163" s="46">
        <v>31737</v>
      </c>
      <c r="E163" t="s">
        <v>86</v>
      </c>
      <c r="F163" s="45" t="s">
        <v>0</v>
      </c>
      <c r="G163" t="s">
        <v>168</v>
      </c>
      <c r="H163" t="s">
        <v>148</v>
      </c>
      <c r="J163">
        <v>2</v>
      </c>
      <c r="K163">
        <v>1</v>
      </c>
      <c r="L163">
        <v>1</v>
      </c>
      <c r="O163">
        <v>5</v>
      </c>
      <c r="P163" t="s">
        <v>1</v>
      </c>
      <c r="Q163">
        <v>3</v>
      </c>
      <c r="S163">
        <v>18</v>
      </c>
      <c r="T163" t="s">
        <v>1</v>
      </c>
      <c r="U163">
        <v>19</v>
      </c>
      <c r="W163">
        <v>-1</v>
      </c>
    </row>
    <row r="164" spans="1:23">
      <c r="A164" s="355">
        <v>157</v>
      </c>
      <c r="B164" s="80">
        <v>42</v>
      </c>
      <c r="C164" t="s">
        <v>107</v>
      </c>
      <c r="D164" s="46">
        <v>31906</v>
      </c>
      <c r="E164" t="s">
        <v>106</v>
      </c>
      <c r="F164" s="45" t="s">
        <v>0</v>
      </c>
      <c r="G164" t="s">
        <v>133</v>
      </c>
      <c r="H164" t="s">
        <v>148</v>
      </c>
      <c r="J164">
        <v>2</v>
      </c>
      <c r="K164">
        <v>1</v>
      </c>
      <c r="L164">
        <v>1</v>
      </c>
      <c r="O164">
        <v>5</v>
      </c>
      <c r="P164" t="s">
        <v>1</v>
      </c>
      <c r="Q164">
        <v>3</v>
      </c>
      <c r="S164">
        <v>17</v>
      </c>
      <c r="T164" t="s">
        <v>1</v>
      </c>
      <c r="U164">
        <v>18</v>
      </c>
      <c r="W164">
        <v>-1</v>
      </c>
    </row>
    <row r="165" spans="1:23">
      <c r="A165" s="355">
        <v>158</v>
      </c>
      <c r="B165" s="80">
        <v>5</v>
      </c>
      <c r="C165" t="s">
        <v>108</v>
      </c>
      <c r="D165" s="46">
        <v>31738</v>
      </c>
      <c r="E165" t="s">
        <v>106</v>
      </c>
      <c r="F165" s="45" t="s">
        <v>0</v>
      </c>
      <c r="G165" t="s">
        <v>86</v>
      </c>
      <c r="H165" t="s">
        <v>148</v>
      </c>
      <c r="J165">
        <v>2</v>
      </c>
      <c r="K165">
        <v>1</v>
      </c>
      <c r="L165">
        <v>1</v>
      </c>
      <c r="O165">
        <v>5</v>
      </c>
      <c r="P165" t="s">
        <v>1</v>
      </c>
      <c r="Q165">
        <v>3</v>
      </c>
      <c r="S165">
        <v>18</v>
      </c>
      <c r="T165" t="s">
        <v>1</v>
      </c>
      <c r="U165">
        <v>20</v>
      </c>
      <c r="W165">
        <v>-2</v>
      </c>
    </row>
    <row r="166" spans="1:23">
      <c r="A166" s="355">
        <v>159</v>
      </c>
      <c r="B166" s="80">
        <v>45</v>
      </c>
      <c r="C166" t="s">
        <v>108</v>
      </c>
      <c r="D166" s="46">
        <v>31913</v>
      </c>
      <c r="E166" t="s">
        <v>106</v>
      </c>
      <c r="F166" s="45" t="s">
        <v>0</v>
      </c>
      <c r="G166" t="s">
        <v>99</v>
      </c>
      <c r="H166" t="s">
        <v>148</v>
      </c>
      <c r="J166">
        <v>2</v>
      </c>
      <c r="K166">
        <v>1</v>
      </c>
      <c r="L166">
        <v>1</v>
      </c>
      <c r="O166">
        <v>5</v>
      </c>
      <c r="P166" t="s">
        <v>1</v>
      </c>
      <c r="Q166">
        <v>3</v>
      </c>
      <c r="S166">
        <v>14</v>
      </c>
      <c r="T166" t="s">
        <v>1</v>
      </c>
      <c r="U166">
        <v>16</v>
      </c>
      <c r="W166">
        <v>-2</v>
      </c>
    </row>
    <row r="167" spans="1:23">
      <c r="A167" s="355">
        <v>160</v>
      </c>
      <c r="B167" s="80">
        <v>30</v>
      </c>
      <c r="C167" t="s">
        <v>114</v>
      </c>
      <c r="D167" s="46">
        <v>31858</v>
      </c>
      <c r="E167" t="s">
        <v>113</v>
      </c>
      <c r="F167" s="45" t="s">
        <v>0</v>
      </c>
      <c r="G167" t="s">
        <v>99</v>
      </c>
      <c r="H167" t="s">
        <v>148</v>
      </c>
      <c r="J167">
        <v>2</v>
      </c>
      <c r="K167">
        <v>1</v>
      </c>
      <c r="L167">
        <v>1</v>
      </c>
      <c r="O167">
        <v>5</v>
      </c>
      <c r="P167" t="s">
        <v>1</v>
      </c>
      <c r="Q167">
        <v>3</v>
      </c>
      <c r="S167">
        <v>13</v>
      </c>
      <c r="T167" t="s">
        <v>1</v>
      </c>
      <c r="U167">
        <v>15</v>
      </c>
      <c r="W167">
        <v>-2</v>
      </c>
    </row>
    <row r="168" spans="1:23">
      <c r="A168" s="355">
        <v>161</v>
      </c>
      <c r="B168" s="80">
        <v>43</v>
      </c>
      <c r="C168" t="s">
        <v>95</v>
      </c>
      <c r="D168" s="46">
        <v>31907</v>
      </c>
      <c r="E168" t="s">
        <v>93</v>
      </c>
      <c r="F168" s="45" t="s">
        <v>0</v>
      </c>
      <c r="G168" t="s">
        <v>121</v>
      </c>
      <c r="H168" t="s">
        <v>148</v>
      </c>
      <c r="J168">
        <v>2</v>
      </c>
      <c r="K168">
        <v>1</v>
      </c>
      <c r="L168">
        <v>1</v>
      </c>
      <c r="O168">
        <v>5</v>
      </c>
      <c r="P168" t="s">
        <v>1</v>
      </c>
      <c r="Q168">
        <v>3</v>
      </c>
      <c r="S168">
        <v>14</v>
      </c>
      <c r="T168" t="s">
        <v>1</v>
      </c>
      <c r="U168">
        <v>17</v>
      </c>
      <c r="W168">
        <v>-3</v>
      </c>
    </row>
    <row r="169" spans="1:23">
      <c r="A169" s="355">
        <v>162</v>
      </c>
      <c r="B169" s="80">
        <v>20</v>
      </c>
      <c r="C169" t="s">
        <v>118</v>
      </c>
      <c r="D169" s="46">
        <v>31809</v>
      </c>
      <c r="E169" t="s">
        <v>113</v>
      </c>
      <c r="F169" s="45" t="s">
        <v>0</v>
      </c>
      <c r="G169" t="s">
        <v>93</v>
      </c>
      <c r="H169" t="s">
        <v>148</v>
      </c>
      <c r="J169">
        <v>2</v>
      </c>
      <c r="K169">
        <v>1</v>
      </c>
      <c r="L169">
        <v>1</v>
      </c>
      <c r="O169">
        <v>5</v>
      </c>
      <c r="P169" t="s">
        <v>1</v>
      </c>
      <c r="Q169">
        <v>3</v>
      </c>
      <c r="S169">
        <v>13</v>
      </c>
      <c r="T169" t="s">
        <v>1</v>
      </c>
      <c r="U169">
        <v>18</v>
      </c>
      <c r="W169">
        <v>-5</v>
      </c>
    </row>
    <row r="170" spans="1:23">
      <c r="A170" s="355">
        <v>163</v>
      </c>
      <c r="B170" s="80">
        <v>16</v>
      </c>
      <c r="C170" t="s">
        <v>112</v>
      </c>
      <c r="D170" s="46">
        <v>31795</v>
      </c>
      <c r="E170" t="s">
        <v>113</v>
      </c>
      <c r="F170" s="45" t="s">
        <v>0</v>
      </c>
      <c r="G170" t="s">
        <v>106</v>
      </c>
      <c r="H170" t="s">
        <v>148</v>
      </c>
      <c r="J170">
        <v>2</v>
      </c>
      <c r="K170">
        <v>1</v>
      </c>
      <c r="L170">
        <v>1</v>
      </c>
      <c r="O170">
        <v>5</v>
      </c>
      <c r="P170" t="s">
        <v>1</v>
      </c>
      <c r="Q170">
        <v>3</v>
      </c>
      <c r="S170">
        <v>19</v>
      </c>
      <c r="T170" t="s">
        <v>1</v>
      </c>
      <c r="U170">
        <v>25</v>
      </c>
      <c r="W170">
        <v>-6</v>
      </c>
    </row>
    <row r="171" spans="1:23">
      <c r="A171" s="355">
        <v>164</v>
      </c>
      <c r="B171" s="80">
        <v>29</v>
      </c>
      <c r="C171" t="s">
        <v>135</v>
      </c>
      <c r="D171" s="46">
        <v>31857</v>
      </c>
      <c r="E171" t="s">
        <v>133</v>
      </c>
      <c r="F171" s="45" t="s">
        <v>0</v>
      </c>
      <c r="G171" t="s">
        <v>113</v>
      </c>
      <c r="H171" t="s">
        <v>148</v>
      </c>
      <c r="J171">
        <v>2</v>
      </c>
      <c r="K171">
        <v>0</v>
      </c>
      <c r="L171">
        <v>2</v>
      </c>
      <c r="O171">
        <v>4</v>
      </c>
      <c r="P171" t="s">
        <v>1</v>
      </c>
      <c r="Q171">
        <v>4</v>
      </c>
      <c r="S171">
        <v>20</v>
      </c>
      <c r="T171" t="s">
        <v>1</v>
      </c>
      <c r="U171">
        <v>12</v>
      </c>
      <c r="W171">
        <v>8</v>
      </c>
    </row>
    <row r="172" spans="1:23">
      <c r="A172" s="355">
        <v>165</v>
      </c>
      <c r="B172" s="80">
        <v>9</v>
      </c>
      <c r="C172" t="s">
        <v>77</v>
      </c>
      <c r="D172" s="46">
        <v>31746</v>
      </c>
      <c r="E172" t="s">
        <v>74</v>
      </c>
      <c r="F172" s="45" t="s">
        <v>0</v>
      </c>
      <c r="G172" t="s">
        <v>146</v>
      </c>
      <c r="H172" t="s">
        <v>148</v>
      </c>
      <c r="J172">
        <v>2</v>
      </c>
      <c r="K172">
        <v>0</v>
      </c>
      <c r="L172">
        <v>2</v>
      </c>
      <c r="O172">
        <v>4</v>
      </c>
      <c r="P172" t="s">
        <v>1</v>
      </c>
      <c r="Q172">
        <v>4</v>
      </c>
      <c r="S172">
        <v>22</v>
      </c>
      <c r="T172" t="s">
        <v>1</v>
      </c>
      <c r="U172">
        <v>15</v>
      </c>
      <c r="W172">
        <v>7</v>
      </c>
    </row>
    <row r="173" spans="1:23">
      <c r="A173" s="355">
        <v>166</v>
      </c>
      <c r="B173" s="80">
        <v>9</v>
      </c>
      <c r="C173" t="s">
        <v>75</v>
      </c>
      <c r="D173" s="46">
        <v>31746</v>
      </c>
      <c r="E173" t="s">
        <v>74</v>
      </c>
      <c r="F173" s="45" t="s">
        <v>0</v>
      </c>
      <c r="G173" t="s">
        <v>146</v>
      </c>
      <c r="H173" t="s">
        <v>148</v>
      </c>
      <c r="J173">
        <v>2</v>
      </c>
      <c r="K173">
        <v>0</v>
      </c>
      <c r="L173">
        <v>2</v>
      </c>
      <c r="O173">
        <v>4</v>
      </c>
      <c r="P173" t="s">
        <v>1</v>
      </c>
      <c r="Q173">
        <v>4</v>
      </c>
      <c r="S173">
        <v>18</v>
      </c>
      <c r="T173" t="s">
        <v>1</v>
      </c>
      <c r="U173">
        <v>13</v>
      </c>
      <c r="W173">
        <v>5</v>
      </c>
    </row>
    <row r="174" spans="1:23">
      <c r="A174" s="355">
        <v>167</v>
      </c>
      <c r="B174" s="80">
        <v>37</v>
      </c>
      <c r="C174" t="s">
        <v>122</v>
      </c>
      <c r="D174" s="46">
        <v>31893</v>
      </c>
      <c r="E174" t="s">
        <v>121</v>
      </c>
      <c r="F174" s="45" t="s">
        <v>0</v>
      </c>
      <c r="G174" t="s">
        <v>168</v>
      </c>
      <c r="H174" t="s">
        <v>148</v>
      </c>
      <c r="J174">
        <v>2</v>
      </c>
      <c r="K174">
        <v>0</v>
      </c>
      <c r="L174">
        <v>2</v>
      </c>
      <c r="O174">
        <v>4</v>
      </c>
      <c r="P174" t="s">
        <v>1</v>
      </c>
      <c r="Q174">
        <v>4</v>
      </c>
      <c r="S174">
        <v>19</v>
      </c>
      <c r="T174" t="s">
        <v>1</v>
      </c>
      <c r="U174">
        <v>15</v>
      </c>
      <c r="W174">
        <v>4</v>
      </c>
    </row>
    <row r="175" spans="1:23">
      <c r="A175" s="355">
        <v>168</v>
      </c>
      <c r="B175" s="80">
        <v>10</v>
      </c>
      <c r="C175" t="s">
        <v>101</v>
      </c>
      <c r="D175" s="46">
        <v>31746</v>
      </c>
      <c r="E175" t="s">
        <v>99</v>
      </c>
      <c r="F175" s="45" t="s">
        <v>0</v>
      </c>
      <c r="G175" t="s">
        <v>93</v>
      </c>
      <c r="H175" t="s">
        <v>148</v>
      </c>
      <c r="J175">
        <v>2</v>
      </c>
      <c r="K175">
        <v>0</v>
      </c>
      <c r="L175">
        <v>2</v>
      </c>
      <c r="O175">
        <v>4</v>
      </c>
      <c r="P175" t="s">
        <v>1</v>
      </c>
      <c r="Q175">
        <v>4</v>
      </c>
      <c r="S175">
        <v>16</v>
      </c>
      <c r="T175" t="s">
        <v>1</v>
      </c>
      <c r="U175">
        <v>12</v>
      </c>
      <c r="W175">
        <v>4</v>
      </c>
    </row>
    <row r="176" spans="1:23">
      <c r="A176" s="355">
        <v>169</v>
      </c>
      <c r="B176" s="80">
        <v>42</v>
      </c>
      <c r="C176" t="s">
        <v>105</v>
      </c>
      <c r="D176" s="46">
        <v>31906</v>
      </c>
      <c r="E176" t="s">
        <v>106</v>
      </c>
      <c r="F176" s="45" t="s">
        <v>0</v>
      </c>
      <c r="G176" t="s">
        <v>133</v>
      </c>
      <c r="H176" t="s">
        <v>148</v>
      </c>
      <c r="J176">
        <v>2</v>
      </c>
      <c r="K176">
        <v>0</v>
      </c>
      <c r="L176">
        <v>2</v>
      </c>
      <c r="O176">
        <v>4</v>
      </c>
      <c r="P176" t="s">
        <v>1</v>
      </c>
      <c r="Q176">
        <v>4</v>
      </c>
      <c r="S176">
        <v>21</v>
      </c>
      <c r="T176" t="s">
        <v>1</v>
      </c>
      <c r="U176">
        <v>18</v>
      </c>
      <c r="W176">
        <v>3</v>
      </c>
    </row>
    <row r="177" spans="1:23">
      <c r="A177" s="355">
        <v>170</v>
      </c>
      <c r="B177" s="80">
        <v>6</v>
      </c>
      <c r="C177" t="s">
        <v>100</v>
      </c>
      <c r="D177" s="46">
        <v>31739</v>
      </c>
      <c r="E177" t="s">
        <v>99</v>
      </c>
      <c r="F177" s="45" t="s">
        <v>0</v>
      </c>
      <c r="G177" t="s">
        <v>127</v>
      </c>
      <c r="H177" t="s">
        <v>148</v>
      </c>
      <c r="J177">
        <v>1</v>
      </c>
      <c r="K177">
        <v>2</v>
      </c>
      <c r="L177">
        <v>1</v>
      </c>
      <c r="O177">
        <v>4</v>
      </c>
      <c r="P177" t="s">
        <v>1</v>
      </c>
      <c r="Q177">
        <v>4</v>
      </c>
      <c r="S177">
        <v>21</v>
      </c>
      <c r="T177" t="s">
        <v>1</v>
      </c>
      <c r="U177">
        <v>18</v>
      </c>
      <c r="W177">
        <v>3</v>
      </c>
    </row>
    <row r="178" spans="1:23">
      <c r="A178" s="355">
        <v>171</v>
      </c>
      <c r="B178" s="80">
        <v>26</v>
      </c>
      <c r="C178" t="s">
        <v>141</v>
      </c>
      <c r="D178" s="46">
        <v>31851</v>
      </c>
      <c r="E178" t="s">
        <v>146</v>
      </c>
      <c r="F178" s="45" t="s">
        <v>0</v>
      </c>
      <c r="G178" t="s">
        <v>86</v>
      </c>
      <c r="H178" t="s">
        <v>148</v>
      </c>
      <c r="J178">
        <v>1</v>
      </c>
      <c r="K178">
        <v>2</v>
      </c>
      <c r="L178">
        <v>1</v>
      </c>
      <c r="O178">
        <v>4</v>
      </c>
      <c r="P178" t="s">
        <v>1</v>
      </c>
      <c r="Q178">
        <v>4</v>
      </c>
      <c r="S178">
        <v>15</v>
      </c>
      <c r="T178" t="s">
        <v>1</v>
      </c>
      <c r="U178">
        <v>12</v>
      </c>
      <c r="W178">
        <v>3</v>
      </c>
    </row>
    <row r="179" spans="1:23">
      <c r="A179" s="355">
        <v>172</v>
      </c>
      <c r="B179" s="80">
        <v>17</v>
      </c>
      <c r="C179" t="s">
        <v>155</v>
      </c>
      <c r="D179" s="46">
        <v>31801</v>
      </c>
      <c r="E179" t="s">
        <v>74</v>
      </c>
      <c r="F179" s="45" t="s">
        <v>0</v>
      </c>
      <c r="G179" t="s">
        <v>106</v>
      </c>
      <c r="H179" t="s">
        <v>148</v>
      </c>
      <c r="J179">
        <v>1</v>
      </c>
      <c r="K179">
        <v>2</v>
      </c>
      <c r="L179">
        <v>1</v>
      </c>
      <c r="O179">
        <v>4</v>
      </c>
      <c r="P179" t="s">
        <v>1</v>
      </c>
      <c r="Q179">
        <v>4</v>
      </c>
      <c r="S179">
        <v>22</v>
      </c>
      <c r="T179" t="s">
        <v>1</v>
      </c>
      <c r="U179">
        <v>20</v>
      </c>
      <c r="W179">
        <v>2</v>
      </c>
    </row>
    <row r="180" spans="1:23">
      <c r="A180" s="355">
        <v>173</v>
      </c>
      <c r="B180" s="80">
        <v>7</v>
      </c>
      <c r="C180" t="s">
        <v>135</v>
      </c>
      <c r="D180" s="46">
        <v>31745</v>
      </c>
      <c r="E180" t="s">
        <v>133</v>
      </c>
      <c r="F180" s="45" t="s">
        <v>0</v>
      </c>
      <c r="G180" t="s">
        <v>93</v>
      </c>
      <c r="H180" t="s">
        <v>148</v>
      </c>
      <c r="J180">
        <v>2</v>
      </c>
      <c r="K180">
        <v>0</v>
      </c>
      <c r="L180">
        <v>2</v>
      </c>
      <c r="O180">
        <v>4</v>
      </c>
      <c r="P180" t="s">
        <v>1</v>
      </c>
      <c r="Q180">
        <v>4</v>
      </c>
      <c r="S180">
        <v>19</v>
      </c>
      <c r="T180" t="s">
        <v>1</v>
      </c>
      <c r="U180">
        <v>17</v>
      </c>
      <c r="W180">
        <v>2</v>
      </c>
    </row>
    <row r="181" spans="1:23">
      <c r="A181" s="355">
        <v>174</v>
      </c>
      <c r="B181" s="80">
        <v>50</v>
      </c>
      <c r="C181" t="s">
        <v>131</v>
      </c>
      <c r="D181" s="46">
        <v>31934</v>
      </c>
      <c r="E181" t="s">
        <v>127</v>
      </c>
      <c r="F181" s="45" t="s">
        <v>0</v>
      </c>
      <c r="G181" t="s">
        <v>113</v>
      </c>
      <c r="H181" t="s">
        <v>148</v>
      </c>
      <c r="J181">
        <v>1</v>
      </c>
      <c r="K181">
        <v>2</v>
      </c>
      <c r="L181">
        <v>1</v>
      </c>
      <c r="O181">
        <v>4</v>
      </c>
      <c r="P181" t="s">
        <v>1</v>
      </c>
      <c r="Q181">
        <v>4</v>
      </c>
      <c r="S181">
        <v>17</v>
      </c>
      <c r="T181" t="s">
        <v>1</v>
      </c>
      <c r="U181">
        <v>15</v>
      </c>
      <c r="W181">
        <v>2</v>
      </c>
    </row>
    <row r="182" spans="1:23">
      <c r="A182" s="355">
        <v>175</v>
      </c>
      <c r="B182" s="80">
        <v>33</v>
      </c>
      <c r="C182" t="s">
        <v>81</v>
      </c>
      <c r="D182" s="46">
        <v>31886</v>
      </c>
      <c r="E182" t="s">
        <v>168</v>
      </c>
      <c r="F182" s="45" t="s">
        <v>0</v>
      </c>
      <c r="G182" t="s">
        <v>127</v>
      </c>
      <c r="H182" t="s">
        <v>148</v>
      </c>
      <c r="J182">
        <v>2</v>
      </c>
      <c r="K182">
        <v>0</v>
      </c>
      <c r="L182">
        <v>2</v>
      </c>
      <c r="O182">
        <v>4</v>
      </c>
      <c r="P182" t="s">
        <v>1</v>
      </c>
      <c r="Q182">
        <v>4</v>
      </c>
      <c r="S182">
        <v>17</v>
      </c>
      <c r="T182" t="s">
        <v>1</v>
      </c>
      <c r="U182">
        <v>15</v>
      </c>
      <c r="W182">
        <v>2</v>
      </c>
    </row>
    <row r="183" spans="1:23">
      <c r="A183" s="355">
        <v>176</v>
      </c>
      <c r="B183" s="80">
        <v>26</v>
      </c>
      <c r="C183" t="s">
        <v>88</v>
      </c>
      <c r="D183" s="46">
        <v>31851</v>
      </c>
      <c r="E183" t="s">
        <v>86</v>
      </c>
      <c r="F183" s="45" t="s">
        <v>0</v>
      </c>
      <c r="G183" t="s">
        <v>146</v>
      </c>
      <c r="H183" t="s">
        <v>148</v>
      </c>
      <c r="J183">
        <v>2</v>
      </c>
      <c r="K183">
        <v>0</v>
      </c>
      <c r="L183">
        <v>2</v>
      </c>
      <c r="O183">
        <v>4</v>
      </c>
      <c r="P183" t="s">
        <v>1</v>
      </c>
      <c r="Q183">
        <v>4</v>
      </c>
      <c r="S183">
        <v>16</v>
      </c>
      <c r="T183" t="s">
        <v>1</v>
      </c>
      <c r="U183">
        <v>14</v>
      </c>
      <c r="W183">
        <v>2</v>
      </c>
    </row>
    <row r="184" spans="1:23">
      <c r="A184" s="355">
        <v>177</v>
      </c>
      <c r="B184" s="80">
        <v>25</v>
      </c>
      <c r="C184" t="s">
        <v>100</v>
      </c>
      <c r="D184" s="46">
        <v>31823</v>
      </c>
      <c r="E184" t="s">
        <v>99</v>
      </c>
      <c r="F184" s="45" t="s">
        <v>0</v>
      </c>
      <c r="G184" t="s">
        <v>133</v>
      </c>
      <c r="H184" t="s">
        <v>148</v>
      </c>
      <c r="J184">
        <v>1</v>
      </c>
      <c r="K184">
        <v>2</v>
      </c>
      <c r="L184">
        <v>1</v>
      </c>
      <c r="O184">
        <v>4</v>
      </c>
      <c r="P184" t="s">
        <v>1</v>
      </c>
      <c r="Q184">
        <v>4</v>
      </c>
      <c r="S184">
        <v>14</v>
      </c>
      <c r="T184" t="s">
        <v>1</v>
      </c>
      <c r="U184">
        <v>12</v>
      </c>
      <c r="W184">
        <v>2</v>
      </c>
    </row>
    <row r="185" spans="1:23">
      <c r="A185" s="355">
        <v>178</v>
      </c>
      <c r="B185" s="80">
        <v>42</v>
      </c>
      <c r="C185" t="s">
        <v>137</v>
      </c>
      <c r="D185" s="46">
        <v>31906</v>
      </c>
      <c r="E185" t="s">
        <v>133</v>
      </c>
      <c r="F185" s="45" t="s">
        <v>0</v>
      </c>
      <c r="G185" t="s">
        <v>106</v>
      </c>
      <c r="H185" t="s">
        <v>148</v>
      </c>
      <c r="J185">
        <v>1</v>
      </c>
      <c r="K185">
        <v>2</v>
      </c>
      <c r="L185">
        <v>1</v>
      </c>
      <c r="O185">
        <v>4</v>
      </c>
      <c r="P185" t="s">
        <v>1</v>
      </c>
      <c r="Q185">
        <v>4</v>
      </c>
      <c r="S185">
        <v>21</v>
      </c>
      <c r="T185" t="s">
        <v>1</v>
      </c>
      <c r="U185">
        <v>20</v>
      </c>
      <c r="W185">
        <v>1</v>
      </c>
    </row>
    <row r="186" spans="1:23">
      <c r="A186" s="355">
        <v>179</v>
      </c>
      <c r="B186" s="80">
        <v>5</v>
      </c>
      <c r="C186" t="s">
        <v>89</v>
      </c>
      <c r="D186" s="46">
        <v>31738</v>
      </c>
      <c r="E186" t="s">
        <v>86</v>
      </c>
      <c r="F186" s="45" t="s">
        <v>0</v>
      </c>
      <c r="G186" t="s">
        <v>106</v>
      </c>
      <c r="H186" t="s">
        <v>148</v>
      </c>
      <c r="J186">
        <v>2</v>
      </c>
      <c r="K186">
        <v>0</v>
      </c>
      <c r="L186">
        <v>2</v>
      </c>
      <c r="O186">
        <v>4</v>
      </c>
      <c r="P186" t="s">
        <v>1</v>
      </c>
      <c r="Q186">
        <v>4</v>
      </c>
      <c r="S186">
        <v>20</v>
      </c>
      <c r="T186" t="s">
        <v>1</v>
      </c>
      <c r="U186">
        <v>19</v>
      </c>
      <c r="W186">
        <v>1</v>
      </c>
    </row>
    <row r="187" spans="1:23">
      <c r="A187" s="355">
        <v>180</v>
      </c>
      <c r="B187" s="80">
        <v>3</v>
      </c>
      <c r="C187" t="s">
        <v>82</v>
      </c>
      <c r="D187" s="46">
        <v>31737</v>
      </c>
      <c r="E187" t="s">
        <v>168</v>
      </c>
      <c r="F187" s="45" t="s">
        <v>0</v>
      </c>
      <c r="G187" t="s">
        <v>86</v>
      </c>
      <c r="H187" t="s">
        <v>148</v>
      </c>
      <c r="J187">
        <v>1</v>
      </c>
      <c r="K187">
        <v>2</v>
      </c>
      <c r="L187">
        <v>1</v>
      </c>
      <c r="O187">
        <v>4</v>
      </c>
      <c r="P187" t="s">
        <v>1</v>
      </c>
      <c r="Q187">
        <v>4</v>
      </c>
      <c r="S187">
        <v>20</v>
      </c>
      <c r="T187" t="s">
        <v>1</v>
      </c>
      <c r="U187">
        <v>19</v>
      </c>
      <c r="W187">
        <v>1</v>
      </c>
    </row>
    <row r="188" spans="1:23">
      <c r="A188" s="355">
        <v>181</v>
      </c>
      <c r="B188" s="80">
        <v>47</v>
      </c>
      <c r="C188" t="s">
        <v>81</v>
      </c>
      <c r="D188" s="46">
        <v>31914</v>
      </c>
      <c r="E188" t="s">
        <v>168</v>
      </c>
      <c r="F188" s="45" t="s">
        <v>0</v>
      </c>
      <c r="G188" t="s">
        <v>133</v>
      </c>
      <c r="H188" t="s">
        <v>148</v>
      </c>
      <c r="J188">
        <v>2</v>
      </c>
      <c r="K188">
        <v>0</v>
      </c>
      <c r="L188">
        <v>2</v>
      </c>
      <c r="O188">
        <v>4</v>
      </c>
      <c r="P188" t="s">
        <v>1</v>
      </c>
      <c r="Q188">
        <v>4</v>
      </c>
      <c r="S188">
        <v>18</v>
      </c>
      <c r="T188" t="s">
        <v>1</v>
      </c>
      <c r="U188">
        <v>17</v>
      </c>
      <c r="W188">
        <v>1</v>
      </c>
    </row>
    <row r="189" spans="1:23">
      <c r="A189" s="355">
        <v>182</v>
      </c>
      <c r="B189" s="80">
        <v>50</v>
      </c>
      <c r="C189" t="s">
        <v>129</v>
      </c>
      <c r="D189" s="46">
        <v>31934</v>
      </c>
      <c r="E189" t="s">
        <v>127</v>
      </c>
      <c r="F189" s="45" t="s">
        <v>0</v>
      </c>
      <c r="G189" t="s">
        <v>113</v>
      </c>
      <c r="H189" t="s">
        <v>148</v>
      </c>
      <c r="J189">
        <v>1</v>
      </c>
      <c r="K189">
        <v>2</v>
      </c>
      <c r="L189">
        <v>1</v>
      </c>
      <c r="O189">
        <v>4</v>
      </c>
      <c r="P189" t="s">
        <v>1</v>
      </c>
      <c r="Q189">
        <v>4</v>
      </c>
      <c r="S189">
        <v>17</v>
      </c>
      <c r="T189" t="s">
        <v>1</v>
      </c>
      <c r="U189">
        <v>16</v>
      </c>
      <c r="W189">
        <v>1</v>
      </c>
    </row>
    <row r="190" spans="1:23">
      <c r="A190" s="355">
        <v>183</v>
      </c>
      <c r="B190" s="80">
        <v>4</v>
      </c>
      <c r="C190" t="s">
        <v>78</v>
      </c>
      <c r="D190" s="46">
        <v>31738</v>
      </c>
      <c r="E190" t="s">
        <v>74</v>
      </c>
      <c r="F190" s="45" t="s">
        <v>0</v>
      </c>
      <c r="G190" t="s">
        <v>86</v>
      </c>
      <c r="H190" t="s">
        <v>148</v>
      </c>
      <c r="J190">
        <v>2</v>
      </c>
      <c r="K190">
        <v>0</v>
      </c>
      <c r="L190">
        <v>2</v>
      </c>
      <c r="O190">
        <v>4</v>
      </c>
      <c r="P190" t="s">
        <v>1</v>
      </c>
      <c r="Q190">
        <v>4</v>
      </c>
      <c r="S190">
        <v>17</v>
      </c>
      <c r="T190" t="s">
        <v>1</v>
      </c>
      <c r="U190">
        <v>16</v>
      </c>
      <c r="W190">
        <v>1</v>
      </c>
    </row>
    <row r="191" spans="1:23">
      <c r="A191" s="355">
        <v>184</v>
      </c>
      <c r="B191" s="80">
        <v>51</v>
      </c>
      <c r="C191" t="s">
        <v>122</v>
      </c>
      <c r="D191" s="46">
        <v>31936</v>
      </c>
      <c r="E191" t="s">
        <v>121</v>
      </c>
      <c r="F191" s="45" t="s">
        <v>0</v>
      </c>
      <c r="G191" t="s">
        <v>113</v>
      </c>
      <c r="H191" t="s">
        <v>148</v>
      </c>
      <c r="J191">
        <v>2</v>
      </c>
      <c r="K191">
        <v>0</v>
      </c>
      <c r="L191">
        <v>2</v>
      </c>
      <c r="O191">
        <v>4</v>
      </c>
      <c r="P191" t="s">
        <v>1</v>
      </c>
      <c r="Q191">
        <v>4</v>
      </c>
      <c r="S191">
        <v>16</v>
      </c>
      <c r="T191" t="s">
        <v>1</v>
      </c>
      <c r="U191">
        <v>15</v>
      </c>
      <c r="W191">
        <v>1</v>
      </c>
    </row>
    <row r="192" spans="1:23">
      <c r="A192" s="355">
        <v>185</v>
      </c>
      <c r="B192" s="80">
        <v>47</v>
      </c>
      <c r="C192" t="s">
        <v>84</v>
      </c>
      <c r="D192" s="46">
        <v>31914</v>
      </c>
      <c r="E192" t="s">
        <v>168</v>
      </c>
      <c r="F192" s="45" t="s">
        <v>0</v>
      </c>
      <c r="G192" t="s">
        <v>133</v>
      </c>
      <c r="H192" t="s">
        <v>148</v>
      </c>
      <c r="J192">
        <v>2</v>
      </c>
      <c r="K192">
        <v>0</v>
      </c>
      <c r="L192">
        <v>2</v>
      </c>
      <c r="O192">
        <v>4</v>
      </c>
      <c r="P192" t="s">
        <v>1</v>
      </c>
      <c r="Q192">
        <v>4</v>
      </c>
      <c r="S192">
        <v>16</v>
      </c>
      <c r="T192" t="s">
        <v>1</v>
      </c>
      <c r="U192">
        <v>15</v>
      </c>
      <c r="W192">
        <v>1</v>
      </c>
    </row>
    <row r="193" spans="1:23">
      <c r="A193" s="355">
        <v>186</v>
      </c>
      <c r="B193" s="80">
        <v>31</v>
      </c>
      <c r="C193" t="s">
        <v>88</v>
      </c>
      <c r="D193" s="46">
        <v>31864</v>
      </c>
      <c r="E193" t="s">
        <v>86</v>
      </c>
      <c r="F193" s="45" t="s">
        <v>0</v>
      </c>
      <c r="G193" t="s">
        <v>121</v>
      </c>
      <c r="H193" t="s">
        <v>148</v>
      </c>
      <c r="J193">
        <v>1</v>
      </c>
      <c r="K193">
        <v>2</v>
      </c>
      <c r="L193">
        <v>1</v>
      </c>
      <c r="O193">
        <v>4</v>
      </c>
      <c r="P193" t="s">
        <v>1</v>
      </c>
      <c r="Q193">
        <v>4</v>
      </c>
      <c r="S193">
        <v>16</v>
      </c>
      <c r="T193" t="s">
        <v>1</v>
      </c>
      <c r="U193">
        <v>15</v>
      </c>
      <c r="W193">
        <v>1</v>
      </c>
    </row>
    <row r="194" spans="1:23">
      <c r="A194" s="355">
        <v>187</v>
      </c>
      <c r="B194" s="80">
        <v>18</v>
      </c>
      <c r="C194" t="s">
        <v>81</v>
      </c>
      <c r="D194" s="46">
        <v>31808</v>
      </c>
      <c r="E194" t="s">
        <v>168</v>
      </c>
      <c r="F194" s="45" t="s">
        <v>0</v>
      </c>
      <c r="G194" t="s">
        <v>106</v>
      </c>
      <c r="H194" t="s">
        <v>148</v>
      </c>
      <c r="J194">
        <v>1</v>
      </c>
      <c r="K194">
        <v>2</v>
      </c>
      <c r="L194">
        <v>1</v>
      </c>
      <c r="O194">
        <v>4</v>
      </c>
      <c r="P194" t="s">
        <v>1</v>
      </c>
      <c r="Q194">
        <v>4</v>
      </c>
      <c r="S194">
        <v>16</v>
      </c>
      <c r="T194" t="s">
        <v>1</v>
      </c>
      <c r="U194">
        <v>15</v>
      </c>
      <c r="W194">
        <v>1</v>
      </c>
    </row>
    <row r="195" spans="1:23">
      <c r="A195" s="355">
        <v>188</v>
      </c>
      <c r="B195" s="80">
        <v>46</v>
      </c>
      <c r="C195" t="s">
        <v>103</v>
      </c>
      <c r="D195" s="46">
        <v>31914</v>
      </c>
      <c r="E195" t="s">
        <v>99</v>
      </c>
      <c r="F195" s="45" t="s">
        <v>0</v>
      </c>
      <c r="G195" t="s">
        <v>168</v>
      </c>
      <c r="H195" t="s">
        <v>148</v>
      </c>
      <c r="J195">
        <v>2</v>
      </c>
      <c r="K195">
        <v>0</v>
      </c>
      <c r="L195">
        <v>2</v>
      </c>
      <c r="O195">
        <v>4</v>
      </c>
      <c r="P195" t="s">
        <v>1</v>
      </c>
      <c r="Q195">
        <v>4</v>
      </c>
      <c r="S195">
        <v>15</v>
      </c>
      <c r="T195" t="s">
        <v>1</v>
      </c>
      <c r="U195">
        <v>14</v>
      </c>
      <c r="W195">
        <v>1</v>
      </c>
    </row>
    <row r="196" spans="1:23">
      <c r="A196" s="355">
        <v>189</v>
      </c>
      <c r="B196" s="80">
        <v>23</v>
      </c>
      <c r="C196" t="s">
        <v>79</v>
      </c>
      <c r="D196" s="46">
        <v>31822</v>
      </c>
      <c r="E196" t="s">
        <v>74</v>
      </c>
      <c r="F196" s="45" t="s">
        <v>0</v>
      </c>
      <c r="G196" t="s">
        <v>168</v>
      </c>
      <c r="H196" t="s">
        <v>148</v>
      </c>
      <c r="J196">
        <v>2</v>
      </c>
      <c r="K196">
        <v>0</v>
      </c>
      <c r="L196">
        <v>2</v>
      </c>
      <c r="O196">
        <v>4</v>
      </c>
      <c r="P196" t="s">
        <v>1</v>
      </c>
      <c r="Q196">
        <v>4</v>
      </c>
      <c r="S196">
        <v>14</v>
      </c>
      <c r="T196" t="s">
        <v>1</v>
      </c>
      <c r="U196">
        <v>13</v>
      </c>
      <c r="W196">
        <v>1</v>
      </c>
    </row>
    <row r="197" spans="1:23">
      <c r="A197" s="355">
        <v>190</v>
      </c>
      <c r="B197" s="80">
        <v>4</v>
      </c>
      <c r="C197" t="s">
        <v>75</v>
      </c>
      <c r="D197" s="46">
        <v>31738</v>
      </c>
      <c r="E197" t="s">
        <v>74</v>
      </c>
      <c r="F197" s="45" t="s">
        <v>0</v>
      </c>
      <c r="G197" t="s">
        <v>86</v>
      </c>
      <c r="H197" t="s">
        <v>148</v>
      </c>
      <c r="J197">
        <v>1</v>
      </c>
      <c r="K197">
        <v>2</v>
      </c>
      <c r="L197">
        <v>1</v>
      </c>
      <c r="O197">
        <v>4</v>
      </c>
      <c r="P197" t="s">
        <v>1</v>
      </c>
      <c r="Q197">
        <v>4</v>
      </c>
      <c r="S197">
        <v>14</v>
      </c>
      <c r="T197" t="s">
        <v>1</v>
      </c>
      <c r="U197">
        <v>13</v>
      </c>
      <c r="W197">
        <v>1</v>
      </c>
    </row>
    <row r="198" spans="1:23">
      <c r="A198" s="355">
        <v>191</v>
      </c>
      <c r="B198" s="80">
        <v>15</v>
      </c>
      <c r="C198" t="s">
        <v>105</v>
      </c>
      <c r="D198" s="46">
        <v>31794</v>
      </c>
      <c r="E198" t="s">
        <v>106</v>
      </c>
      <c r="F198" s="45" t="s">
        <v>0</v>
      </c>
      <c r="G198" t="s">
        <v>93</v>
      </c>
      <c r="H198" t="s">
        <v>148</v>
      </c>
      <c r="J198">
        <v>1</v>
      </c>
      <c r="K198">
        <v>2</v>
      </c>
      <c r="L198">
        <v>1</v>
      </c>
      <c r="O198">
        <v>4</v>
      </c>
      <c r="P198" t="s">
        <v>1</v>
      </c>
      <c r="Q198">
        <v>4</v>
      </c>
      <c r="S198">
        <v>12</v>
      </c>
      <c r="T198" t="s">
        <v>1</v>
      </c>
      <c r="U198">
        <v>11</v>
      </c>
      <c r="W198">
        <v>1</v>
      </c>
    </row>
    <row r="199" spans="1:23">
      <c r="A199" s="355">
        <v>192</v>
      </c>
      <c r="B199" s="80">
        <v>7</v>
      </c>
      <c r="C199" t="s">
        <v>134</v>
      </c>
      <c r="D199" s="46">
        <v>31745</v>
      </c>
      <c r="E199" t="s">
        <v>133</v>
      </c>
      <c r="F199" s="45" t="s">
        <v>0</v>
      </c>
      <c r="G199" t="s">
        <v>93</v>
      </c>
      <c r="H199" t="s">
        <v>148</v>
      </c>
      <c r="J199">
        <v>1</v>
      </c>
      <c r="K199">
        <v>2</v>
      </c>
      <c r="L199">
        <v>1</v>
      </c>
      <c r="O199">
        <v>4</v>
      </c>
      <c r="P199" t="s">
        <v>1</v>
      </c>
      <c r="Q199">
        <v>4</v>
      </c>
      <c r="S199">
        <v>12</v>
      </c>
      <c r="T199" t="s">
        <v>1</v>
      </c>
      <c r="U199">
        <v>11</v>
      </c>
      <c r="W199">
        <v>1</v>
      </c>
    </row>
    <row r="200" spans="1:23">
      <c r="A200" s="355">
        <v>193</v>
      </c>
      <c r="B200" s="80">
        <v>52</v>
      </c>
      <c r="C200" t="s">
        <v>87</v>
      </c>
      <c r="D200" s="46">
        <v>31946</v>
      </c>
      <c r="E200" t="s">
        <v>86</v>
      </c>
      <c r="F200" s="45" t="s">
        <v>0</v>
      </c>
      <c r="G200" t="s">
        <v>99</v>
      </c>
      <c r="H200" t="s">
        <v>148</v>
      </c>
      <c r="J200">
        <v>2</v>
      </c>
      <c r="K200">
        <v>0</v>
      </c>
      <c r="L200">
        <v>2</v>
      </c>
      <c r="O200">
        <v>4</v>
      </c>
      <c r="P200" t="s">
        <v>1</v>
      </c>
      <c r="Q200">
        <v>4</v>
      </c>
      <c r="S200">
        <v>22</v>
      </c>
      <c r="T200" t="s">
        <v>1</v>
      </c>
      <c r="U200">
        <v>22</v>
      </c>
      <c r="W200">
        <v>0</v>
      </c>
    </row>
    <row r="201" spans="1:23">
      <c r="A201" s="355">
        <v>194</v>
      </c>
      <c r="B201" s="80">
        <v>34</v>
      </c>
      <c r="C201" t="s">
        <v>131</v>
      </c>
      <c r="D201" s="46">
        <v>31886</v>
      </c>
      <c r="E201" t="s">
        <v>127</v>
      </c>
      <c r="F201" s="45" t="s">
        <v>0</v>
      </c>
      <c r="G201" t="s">
        <v>106</v>
      </c>
      <c r="H201" t="s">
        <v>148</v>
      </c>
      <c r="J201">
        <v>1</v>
      </c>
      <c r="K201">
        <v>2</v>
      </c>
      <c r="L201">
        <v>1</v>
      </c>
      <c r="O201">
        <v>4</v>
      </c>
      <c r="P201" t="s">
        <v>1</v>
      </c>
      <c r="Q201">
        <v>4</v>
      </c>
      <c r="S201">
        <v>20</v>
      </c>
      <c r="T201" t="s">
        <v>1</v>
      </c>
      <c r="U201">
        <v>20</v>
      </c>
      <c r="W201">
        <v>0</v>
      </c>
    </row>
    <row r="202" spans="1:23">
      <c r="A202" s="355">
        <v>195</v>
      </c>
      <c r="B202" s="80">
        <v>29</v>
      </c>
      <c r="C202" t="s">
        <v>137</v>
      </c>
      <c r="D202" s="46">
        <v>31857</v>
      </c>
      <c r="E202" t="s">
        <v>133</v>
      </c>
      <c r="F202" s="45" t="s">
        <v>0</v>
      </c>
      <c r="G202" t="s">
        <v>113</v>
      </c>
      <c r="H202" t="s">
        <v>148</v>
      </c>
      <c r="J202">
        <v>0</v>
      </c>
      <c r="K202">
        <v>4</v>
      </c>
      <c r="L202">
        <v>0</v>
      </c>
      <c r="O202">
        <v>4</v>
      </c>
      <c r="P202" t="s">
        <v>1</v>
      </c>
      <c r="Q202">
        <v>4</v>
      </c>
      <c r="S202">
        <v>20</v>
      </c>
      <c r="T202" t="s">
        <v>1</v>
      </c>
      <c r="U202">
        <v>20</v>
      </c>
      <c r="W202">
        <v>0</v>
      </c>
    </row>
    <row r="203" spans="1:23">
      <c r="A203" s="355">
        <v>196</v>
      </c>
      <c r="B203" s="80">
        <v>7</v>
      </c>
      <c r="C203" t="s">
        <v>137</v>
      </c>
      <c r="D203" s="46">
        <v>31745</v>
      </c>
      <c r="E203" t="s">
        <v>133</v>
      </c>
      <c r="F203" s="45" t="s">
        <v>0</v>
      </c>
      <c r="G203" t="s">
        <v>93</v>
      </c>
      <c r="H203" t="s">
        <v>148</v>
      </c>
      <c r="J203">
        <v>2</v>
      </c>
      <c r="K203">
        <v>0</v>
      </c>
      <c r="L203">
        <v>2</v>
      </c>
      <c r="O203">
        <v>4</v>
      </c>
      <c r="P203" t="s">
        <v>1</v>
      </c>
      <c r="Q203">
        <v>4</v>
      </c>
      <c r="S203">
        <v>20</v>
      </c>
      <c r="T203" t="s">
        <v>1</v>
      </c>
      <c r="U203">
        <v>20</v>
      </c>
      <c r="W203">
        <v>0</v>
      </c>
    </row>
    <row r="204" spans="1:23">
      <c r="A204" s="355">
        <v>197</v>
      </c>
      <c r="B204" s="80">
        <v>44</v>
      </c>
      <c r="C204" t="s">
        <v>76</v>
      </c>
      <c r="D204" s="46">
        <v>31913</v>
      </c>
      <c r="E204" t="s">
        <v>74</v>
      </c>
      <c r="F204" s="45" t="s">
        <v>0</v>
      </c>
      <c r="G204" t="s">
        <v>99</v>
      </c>
      <c r="H204" t="s">
        <v>148</v>
      </c>
      <c r="J204">
        <v>2</v>
      </c>
      <c r="K204">
        <v>0</v>
      </c>
      <c r="L204">
        <v>2</v>
      </c>
      <c r="O204">
        <v>4</v>
      </c>
      <c r="P204" t="s">
        <v>1</v>
      </c>
      <c r="Q204">
        <v>4</v>
      </c>
      <c r="S204">
        <v>19</v>
      </c>
      <c r="T204" t="s">
        <v>1</v>
      </c>
      <c r="U204">
        <v>19</v>
      </c>
      <c r="W204">
        <v>0</v>
      </c>
    </row>
    <row r="205" spans="1:23">
      <c r="A205" s="355">
        <v>198</v>
      </c>
      <c r="B205" s="80">
        <v>6</v>
      </c>
      <c r="C205" t="s">
        <v>126</v>
      </c>
      <c r="D205" s="46">
        <v>31739</v>
      </c>
      <c r="E205" t="s">
        <v>127</v>
      </c>
      <c r="F205" s="45" t="s">
        <v>0</v>
      </c>
      <c r="G205" t="s">
        <v>99</v>
      </c>
      <c r="H205" t="s">
        <v>148</v>
      </c>
      <c r="J205">
        <v>0</v>
      </c>
      <c r="K205">
        <v>4</v>
      </c>
      <c r="L205">
        <v>0</v>
      </c>
      <c r="O205">
        <v>4</v>
      </c>
      <c r="P205" t="s">
        <v>1</v>
      </c>
      <c r="Q205">
        <v>4</v>
      </c>
      <c r="S205">
        <v>17</v>
      </c>
      <c r="T205" t="s">
        <v>1</v>
      </c>
      <c r="U205">
        <v>17</v>
      </c>
      <c r="W205">
        <v>0</v>
      </c>
    </row>
    <row r="206" spans="1:23">
      <c r="A206" s="355">
        <v>199</v>
      </c>
      <c r="B206" s="80">
        <v>44</v>
      </c>
      <c r="C206" t="s">
        <v>103</v>
      </c>
      <c r="D206" s="46">
        <v>31913</v>
      </c>
      <c r="E206" t="s">
        <v>99</v>
      </c>
      <c r="F206" s="45" t="s">
        <v>0</v>
      </c>
      <c r="G206" t="s">
        <v>74</v>
      </c>
      <c r="H206" t="s">
        <v>148</v>
      </c>
      <c r="J206">
        <v>1</v>
      </c>
      <c r="K206">
        <v>2</v>
      </c>
      <c r="L206">
        <v>1</v>
      </c>
      <c r="O206">
        <v>4</v>
      </c>
      <c r="P206" t="s">
        <v>1</v>
      </c>
      <c r="Q206">
        <v>4</v>
      </c>
      <c r="S206">
        <v>16</v>
      </c>
      <c r="T206" t="s">
        <v>1</v>
      </c>
      <c r="U206">
        <v>16</v>
      </c>
      <c r="W206">
        <v>0</v>
      </c>
    </row>
    <row r="207" spans="1:23">
      <c r="A207" s="355">
        <v>200</v>
      </c>
      <c r="B207" s="80">
        <v>50</v>
      </c>
      <c r="C207" t="s">
        <v>128</v>
      </c>
      <c r="D207" s="46">
        <v>31934</v>
      </c>
      <c r="E207" t="s">
        <v>127</v>
      </c>
      <c r="F207" s="45" t="s">
        <v>0</v>
      </c>
      <c r="G207" t="s">
        <v>113</v>
      </c>
      <c r="H207" t="s">
        <v>148</v>
      </c>
      <c r="J207">
        <v>2</v>
      </c>
      <c r="K207">
        <v>0</v>
      </c>
      <c r="L207">
        <v>2</v>
      </c>
      <c r="O207">
        <v>4</v>
      </c>
      <c r="P207" t="s">
        <v>1</v>
      </c>
      <c r="Q207">
        <v>4</v>
      </c>
      <c r="S207">
        <v>14</v>
      </c>
      <c r="T207" t="s">
        <v>1</v>
      </c>
      <c r="U207">
        <v>14</v>
      </c>
      <c r="W207">
        <v>0</v>
      </c>
    </row>
    <row r="208" spans="1:23">
      <c r="A208" s="355">
        <v>201</v>
      </c>
      <c r="B208" s="80">
        <v>43</v>
      </c>
      <c r="C208" t="s">
        <v>122</v>
      </c>
      <c r="D208" s="46">
        <v>31907</v>
      </c>
      <c r="E208" t="s">
        <v>121</v>
      </c>
      <c r="F208" s="45" t="s">
        <v>0</v>
      </c>
      <c r="G208" t="s">
        <v>93</v>
      </c>
      <c r="H208" t="s">
        <v>148</v>
      </c>
      <c r="J208">
        <v>1</v>
      </c>
      <c r="K208">
        <v>2</v>
      </c>
      <c r="L208">
        <v>1</v>
      </c>
      <c r="O208">
        <v>4</v>
      </c>
      <c r="P208" t="s">
        <v>1</v>
      </c>
      <c r="Q208">
        <v>4</v>
      </c>
      <c r="S208">
        <v>14</v>
      </c>
      <c r="T208" t="s">
        <v>1</v>
      </c>
      <c r="U208">
        <v>14</v>
      </c>
      <c r="W208">
        <v>0</v>
      </c>
    </row>
    <row r="209" spans="1:23">
      <c r="A209" s="355">
        <v>202</v>
      </c>
      <c r="B209" s="80">
        <v>36</v>
      </c>
      <c r="C209" t="s">
        <v>76</v>
      </c>
      <c r="D209" s="46">
        <v>31892</v>
      </c>
      <c r="E209" t="s">
        <v>74</v>
      </c>
      <c r="F209" s="45" t="s">
        <v>0</v>
      </c>
      <c r="G209" t="s">
        <v>93</v>
      </c>
      <c r="H209" t="s">
        <v>148</v>
      </c>
      <c r="J209">
        <v>2</v>
      </c>
      <c r="K209">
        <v>0</v>
      </c>
      <c r="L209">
        <v>2</v>
      </c>
      <c r="O209">
        <v>4</v>
      </c>
      <c r="P209" t="s">
        <v>1</v>
      </c>
      <c r="Q209">
        <v>4</v>
      </c>
      <c r="S209">
        <v>14</v>
      </c>
      <c r="T209" t="s">
        <v>1</v>
      </c>
      <c r="U209">
        <v>14</v>
      </c>
      <c r="W209">
        <v>0</v>
      </c>
    </row>
    <row r="210" spans="1:23">
      <c r="A210" s="355">
        <v>203</v>
      </c>
      <c r="B210" s="80">
        <v>33</v>
      </c>
      <c r="C210" t="s">
        <v>128</v>
      </c>
      <c r="D210" s="46">
        <v>31886</v>
      </c>
      <c r="E210" t="s">
        <v>127</v>
      </c>
      <c r="F210" s="45" t="s">
        <v>0</v>
      </c>
      <c r="G210" t="s">
        <v>168</v>
      </c>
      <c r="H210" t="s">
        <v>148</v>
      </c>
      <c r="J210">
        <v>2</v>
      </c>
      <c r="K210">
        <v>0</v>
      </c>
      <c r="L210">
        <v>2</v>
      </c>
      <c r="O210">
        <v>4</v>
      </c>
      <c r="P210" t="s">
        <v>1</v>
      </c>
      <c r="Q210">
        <v>4</v>
      </c>
      <c r="S210">
        <v>13</v>
      </c>
      <c r="T210" t="s">
        <v>1</v>
      </c>
      <c r="U210">
        <v>13</v>
      </c>
      <c r="W210">
        <v>0</v>
      </c>
    </row>
    <row r="211" spans="1:23">
      <c r="A211" s="355">
        <v>204</v>
      </c>
      <c r="B211" s="80">
        <v>31</v>
      </c>
      <c r="C211" t="s">
        <v>123</v>
      </c>
      <c r="D211" s="46">
        <v>31864</v>
      </c>
      <c r="E211" t="s">
        <v>121</v>
      </c>
      <c r="F211" s="45" t="s">
        <v>0</v>
      </c>
      <c r="G211" t="s">
        <v>86</v>
      </c>
      <c r="H211" t="s">
        <v>148</v>
      </c>
      <c r="J211">
        <v>0</v>
      </c>
      <c r="K211">
        <v>4</v>
      </c>
      <c r="L211">
        <v>0</v>
      </c>
      <c r="O211">
        <v>4</v>
      </c>
      <c r="P211" t="s">
        <v>1</v>
      </c>
      <c r="Q211">
        <v>4</v>
      </c>
      <c r="S211">
        <v>13</v>
      </c>
      <c r="T211" t="s">
        <v>1</v>
      </c>
      <c r="U211">
        <v>13</v>
      </c>
      <c r="W211">
        <v>0</v>
      </c>
    </row>
    <row r="212" spans="1:23">
      <c r="A212" s="355">
        <v>205</v>
      </c>
      <c r="B212" s="80">
        <v>32</v>
      </c>
      <c r="C212" t="s">
        <v>120</v>
      </c>
      <c r="D212" s="46">
        <v>31886</v>
      </c>
      <c r="E212" t="s">
        <v>121</v>
      </c>
      <c r="F212" s="45" t="s">
        <v>0</v>
      </c>
      <c r="G212" t="s">
        <v>99</v>
      </c>
      <c r="H212" t="s">
        <v>148</v>
      </c>
      <c r="J212">
        <v>2</v>
      </c>
      <c r="K212">
        <v>0</v>
      </c>
      <c r="L212">
        <v>2</v>
      </c>
      <c r="O212">
        <v>4</v>
      </c>
      <c r="P212" t="s">
        <v>1</v>
      </c>
      <c r="Q212">
        <v>4</v>
      </c>
      <c r="S212">
        <v>12</v>
      </c>
      <c r="T212" t="s">
        <v>1</v>
      </c>
      <c r="U212">
        <v>12</v>
      </c>
      <c r="W212">
        <v>0</v>
      </c>
    </row>
    <row r="213" spans="1:23">
      <c r="A213" s="355">
        <v>206</v>
      </c>
      <c r="B213" s="80">
        <v>6</v>
      </c>
      <c r="C213" t="s">
        <v>103</v>
      </c>
      <c r="D213" s="46">
        <v>31739</v>
      </c>
      <c r="E213" t="s">
        <v>99</v>
      </c>
      <c r="F213" s="45" t="s">
        <v>0</v>
      </c>
      <c r="G213" t="s">
        <v>127</v>
      </c>
      <c r="H213" t="s">
        <v>148</v>
      </c>
      <c r="J213">
        <v>1</v>
      </c>
      <c r="K213">
        <v>2</v>
      </c>
      <c r="L213">
        <v>1</v>
      </c>
      <c r="O213">
        <v>4</v>
      </c>
      <c r="P213" t="s">
        <v>1</v>
      </c>
      <c r="Q213">
        <v>4</v>
      </c>
      <c r="S213">
        <v>12</v>
      </c>
      <c r="T213" t="s">
        <v>1</v>
      </c>
      <c r="U213">
        <v>12</v>
      </c>
      <c r="W213">
        <v>0</v>
      </c>
    </row>
    <row r="214" spans="1:23">
      <c r="A214" s="355">
        <v>207</v>
      </c>
      <c r="B214" s="80">
        <v>31</v>
      </c>
      <c r="C214" t="s">
        <v>98</v>
      </c>
      <c r="D214" s="46">
        <v>31864</v>
      </c>
      <c r="E214" t="s">
        <v>86</v>
      </c>
      <c r="F214" s="45" t="s">
        <v>0</v>
      </c>
      <c r="G214" t="s">
        <v>121</v>
      </c>
      <c r="H214" t="s">
        <v>148</v>
      </c>
      <c r="J214">
        <v>1</v>
      </c>
      <c r="K214">
        <v>2</v>
      </c>
      <c r="L214">
        <v>1</v>
      </c>
      <c r="O214">
        <v>4</v>
      </c>
      <c r="P214" t="s">
        <v>1</v>
      </c>
      <c r="Q214">
        <v>4</v>
      </c>
      <c r="S214">
        <v>11</v>
      </c>
      <c r="T214" t="s">
        <v>1</v>
      </c>
      <c r="U214">
        <v>11</v>
      </c>
      <c r="W214">
        <v>0</v>
      </c>
    </row>
    <row r="215" spans="1:23">
      <c r="A215" s="355">
        <v>208</v>
      </c>
      <c r="B215" s="80">
        <v>47</v>
      </c>
      <c r="C215" t="s">
        <v>135</v>
      </c>
      <c r="D215" s="46">
        <v>31914</v>
      </c>
      <c r="E215" t="s">
        <v>133</v>
      </c>
      <c r="F215" s="45" t="s">
        <v>0</v>
      </c>
      <c r="G215" t="s">
        <v>168</v>
      </c>
      <c r="H215" t="s">
        <v>148</v>
      </c>
      <c r="J215">
        <v>2</v>
      </c>
      <c r="K215">
        <v>0</v>
      </c>
      <c r="L215">
        <v>2</v>
      </c>
      <c r="O215">
        <v>4</v>
      </c>
      <c r="P215" t="s">
        <v>1</v>
      </c>
      <c r="Q215">
        <v>4</v>
      </c>
      <c r="S215">
        <v>15</v>
      </c>
      <c r="T215" t="s">
        <v>1</v>
      </c>
      <c r="U215">
        <v>16</v>
      </c>
      <c r="W215">
        <v>-1</v>
      </c>
    </row>
    <row r="216" spans="1:23">
      <c r="A216" s="355">
        <v>209</v>
      </c>
      <c r="B216" s="80">
        <v>31</v>
      </c>
      <c r="C216" t="s">
        <v>89</v>
      </c>
      <c r="D216" s="46">
        <v>31864</v>
      </c>
      <c r="E216" t="s">
        <v>86</v>
      </c>
      <c r="F216" s="45" t="s">
        <v>0</v>
      </c>
      <c r="G216" t="s">
        <v>121</v>
      </c>
      <c r="H216" t="s">
        <v>148</v>
      </c>
      <c r="J216">
        <v>1</v>
      </c>
      <c r="K216">
        <v>2</v>
      </c>
      <c r="L216">
        <v>1</v>
      </c>
      <c r="O216">
        <v>4</v>
      </c>
      <c r="P216" t="s">
        <v>1</v>
      </c>
      <c r="Q216">
        <v>4</v>
      </c>
      <c r="S216">
        <v>13</v>
      </c>
      <c r="T216" t="s">
        <v>1</v>
      </c>
      <c r="U216">
        <v>14</v>
      </c>
      <c r="W216">
        <v>-1</v>
      </c>
    </row>
    <row r="217" spans="1:23">
      <c r="A217" s="355">
        <v>210</v>
      </c>
      <c r="B217" s="80">
        <v>36</v>
      </c>
      <c r="C217" t="s">
        <v>94</v>
      </c>
      <c r="D217" s="46">
        <v>31892</v>
      </c>
      <c r="E217" t="s">
        <v>93</v>
      </c>
      <c r="F217" s="45" t="s">
        <v>0</v>
      </c>
      <c r="G217" t="s">
        <v>74</v>
      </c>
      <c r="H217" t="s">
        <v>148</v>
      </c>
      <c r="J217">
        <v>2</v>
      </c>
      <c r="K217">
        <v>0</v>
      </c>
      <c r="L217">
        <v>2</v>
      </c>
      <c r="O217">
        <v>4</v>
      </c>
      <c r="P217" t="s">
        <v>1</v>
      </c>
      <c r="Q217">
        <v>4</v>
      </c>
      <c r="S217">
        <v>9</v>
      </c>
      <c r="T217" t="s">
        <v>1</v>
      </c>
      <c r="U217">
        <v>10</v>
      </c>
      <c r="W217">
        <v>-1</v>
      </c>
    </row>
    <row r="218" spans="1:23">
      <c r="A218" s="355">
        <v>211</v>
      </c>
      <c r="B218" s="80">
        <v>41</v>
      </c>
      <c r="C218" t="s">
        <v>94</v>
      </c>
      <c r="D218" s="46">
        <v>31906</v>
      </c>
      <c r="E218" t="s">
        <v>93</v>
      </c>
      <c r="F218" s="45" t="s">
        <v>0</v>
      </c>
      <c r="G218" t="s">
        <v>127</v>
      </c>
      <c r="H218" t="s">
        <v>148</v>
      </c>
      <c r="J218">
        <v>2</v>
      </c>
      <c r="K218">
        <v>0</v>
      </c>
      <c r="L218">
        <v>2</v>
      </c>
      <c r="O218">
        <v>4</v>
      </c>
      <c r="P218" t="s">
        <v>1</v>
      </c>
      <c r="Q218">
        <v>4</v>
      </c>
      <c r="S218">
        <v>5</v>
      </c>
      <c r="T218" t="s">
        <v>1</v>
      </c>
      <c r="U218">
        <v>6</v>
      </c>
      <c r="W218">
        <v>-1</v>
      </c>
    </row>
    <row r="219" spans="1:23">
      <c r="A219" s="355">
        <v>212</v>
      </c>
      <c r="B219" s="80">
        <v>48</v>
      </c>
      <c r="C219" t="s">
        <v>90</v>
      </c>
      <c r="D219" s="46">
        <v>31925</v>
      </c>
      <c r="E219" t="s">
        <v>86</v>
      </c>
      <c r="F219" s="45" t="s">
        <v>0</v>
      </c>
      <c r="G219" t="s">
        <v>93</v>
      </c>
      <c r="H219" t="s">
        <v>148</v>
      </c>
      <c r="J219">
        <v>2</v>
      </c>
      <c r="K219">
        <v>0</v>
      </c>
      <c r="L219">
        <v>2</v>
      </c>
      <c r="O219">
        <v>4</v>
      </c>
      <c r="P219" t="s">
        <v>1</v>
      </c>
      <c r="Q219">
        <v>4</v>
      </c>
      <c r="S219">
        <v>16</v>
      </c>
      <c r="T219" t="s">
        <v>1</v>
      </c>
      <c r="U219">
        <v>18</v>
      </c>
      <c r="W219">
        <v>-2</v>
      </c>
    </row>
    <row r="220" spans="1:23">
      <c r="A220" s="355">
        <v>213</v>
      </c>
      <c r="B220" s="80">
        <v>13</v>
      </c>
      <c r="C220" t="s">
        <v>92</v>
      </c>
      <c r="D220" s="46">
        <v>31752</v>
      </c>
      <c r="E220" t="s">
        <v>93</v>
      </c>
      <c r="F220" s="45" t="s">
        <v>0</v>
      </c>
      <c r="G220" t="s">
        <v>168</v>
      </c>
      <c r="H220" t="s">
        <v>148</v>
      </c>
      <c r="J220">
        <v>1</v>
      </c>
      <c r="K220">
        <v>2</v>
      </c>
      <c r="L220">
        <v>1</v>
      </c>
      <c r="O220">
        <v>4</v>
      </c>
      <c r="P220" t="s">
        <v>1</v>
      </c>
      <c r="Q220">
        <v>4</v>
      </c>
      <c r="S220">
        <v>15</v>
      </c>
      <c r="T220" t="s">
        <v>1</v>
      </c>
      <c r="U220">
        <v>17</v>
      </c>
      <c r="W220">
        <v>-2</v>
      </c>
    </row>
    <row r="221" spans="1:23">
      <c r="A221" s="355">
        <v>214</v>
      </c>
      <c r="B221" s="80">
        <v>49</v>
      </c>
      <c r="C221" t="s">
        <v>89</v>
      </c>
      <c r="D221" s="46">
        <v>31925</v>
      </c>
      <c r="E221" t="s">
        <v>86</v>
      </c>
      <c r="F221" s="45" t="s">
        <v>0</v>
      </c>
      <c r="G221" t="s">
        <v>113</v>
      </c>
      <c r="H221" t="s">
        <v>148</v>
      </c>
      <c r="J221">
        <v>2</v>
      </c>
      <c r="K221">
        <v>0</v>
      </c>
      <c r="L221">
        <v>2</v>
      </c>
      <c r="O221">
        <v>4</v>
      </c>
      <c r="P221" t="s">
        <v>1</v>
      </c>
      <c r="Q221">
        <v>4</v>
      </c>
      <c r="S221">
        <v>13</v>
      </c>
      <c r="T221" t="s">
        <v>1</v>
      </c>
      <c r="U221">
        <v>15</v>
      </c>
      <c r="W221">
        <v>-2</v>
      </c>
    </row>
    <row r="222" spans="1:23">
      <c r="A222" s="355">
        <v>215</v>
      </c>
      <c r="B222" s="80">
        <v>35</v>
      </c>
      <c r="C222" t="s">
        <v>144</v>
      </c>
      <c r="D222" s="46">
        <v>31892</v>
      </c>
      <c r="E222" t="s">
        <v>146</v>
      </c>
      <c r="F222" s="45" t="s">
        <v>0</v>
      </c>
      <c r="G222" t="s">
        <v>93</v>
      </c>
      <c r="H222" t="s">
        <v>148</v>
      </c>
      <c r="J222">
        <v>2</v>
      </c>
      <c r="K222">
        <v>0</v>
      </c>
      <c r="L222">
        <v>2</v>
      </c>
      <c r="O222">
        <v>4</v>
      </c>
      <c r="P222" t="s">
        <v>1</v>
      </c>
      <c r="Q222">
        <v>4</v>
      </c>
      <c r="S222">
        <v>13</v>
      </c>
      <c r="T222" t="s">
        <v>1</v>
      </c>
      <c r="U222">
        <v>15</v>
      </c>
      <c r="W222">
        <v>-2</v>
      </c>
    </row>
    <row r="223" spans="1:23">
      <c r="A223" s="355">
        <v>216</v>
      </c>
      <c r="B223" s="80">
        <v>18</v>
      </c>
      <c r="C223" t="s">
        <v>105</v>
      </c>
      <c r="D223" s="46">
        <v>31808</v>
      </c>
      <c r="E223" t="s">
        <v>106</v>
      </c>
      <c r="F223" s="45" t="s">
        <v>0</v>
      </c>
      <c r="G223" t="s">
        <v>168</v>
      </c>
      <c r="H223" t="s">
        <v>148</v>
      </c>
      <c r="J223">
        <v>1</v>
      </c>
      <c r="K223">
        <v>2</v>
      </c>
      <c r="L223">
        <v>1</v>
      </c>
      <c r="O223">
        <v>4</v>
      </c>
      <c r="P223" t="s">
        <v>1</v>
      </c>
      <c r="Q223">
        <v>4</v>
      </c>
      <c r="S223">
        <v>13</v>
      </c>
      <c r="T223" t="s">
        <v>1</v>
      </c>
      <c r="U223">
        <v>15</v>
      </c>
      <c r="W223">
        <v>-2</v>
      </c>
    </row>
    <row r="224" spans="1:23">
      <c r="A224" s="355">
        <v>217</v>
      </c>
      <c r="B224" s="80">
        <v>39</v>
      </c>
      <c r="C224" t="s">
        <v>122</v>
      </c>
      <c r="D224" s="46">
        <v>31898</v>
      </c>
      <c r="E224" t="s">
        <v>121</v>
      </c>
      <c r="F224" s="45" t="s">
        <v>0</v>
      </c>
      <c r="G224" t="s">
        <v>74</v>
      </c>
      <c r="H224" t="s">
        <v>148</v>
      </c>
      <c r="J224">
        <v>2</v>
      </c>
      <c r="K224">
        <v>0</v>
      </c>
      <c r="L224">
        <v>2</v>
      </c>
      <c r="O224">
        <v>4</v>
      </c>
      <c r="P224" t="s">
        <v>1</v>
      </c>
      <c r="Q224">
        <v>4</v>
      </c>
      <c r="S224">
        <v>12</v>
      </c>
      <c r="T224" t="s">
        <v>1</v>
      </c>
      <c r="U224">
        <v>14</v>
      </c>
      <c r="W224">
        <v>-2</v>
      </c>
    </row>
    <row r="225" spans="1:23">
      <c r="A225" s="355">
        <v>218</v>
      </c>
      <c r="B225" s="80">
        <v>18</v>
      </c>
      <c r="C225" t="s">
        <v>83</v>
      </c>
      <c r="D225" s="46">
        <v>31808</v>
      </c>
      <c r="E225" t="s">
        <v>168</v>
      </c>
      <c r="F225" s="45" t="s">
        <v>0</v>
      </c>
      <c r="G225" t="s">
        <v>106</v>
      </c>
      <c r="H225" t="s">
        <v>148</v>
      </c>
      <c r="J225">
        <v>2</v>
      </c>
      <c r="K225">
        <v>0</v>
      </c>
      <c r="L225">
        <v>2</v>
      </c>
      <c r="O225">
        <v>4</v>
      </c>
      <c r="P225" t="s">
        <v>1</v>
      </c>
      <c r="Q225">
        <v>4</v>
      </c>
      <c r="S225">
        <v>12</v>
      </c>
      <c r="T225" t="s">
        <v>1</v>
      </c>
      <c r="U225">
        <v>14</v>
      </c>
      <c r="W225">
        <v>-2</v>
      </c>
    </row>
    <row r="226" spans="1:23">
      <c r="A226" s="355">
        <v>219</v>
      </c>
      <c r="B226" s="80">
        <v>4</v>
      </c>
      <c r="C226" t="s">
        <v>89</v>
      </c>
      <c r="D226" s="46">
        <v>31738</v>
      </c>
      <c r="E226" t="s">
        <v>86</v>
      </c>
      <c r="F226" s="45" t="s">
        <v>0</v>
      </c>
      <c r="G226" t="s">
        <v>74</v>
      </c>
      <c r="H226" t="s">
        <v>148</v>
      </c>
      <c r="J226">
        <v>1</v>
      </c>
      <c r="K226">
        <v>2</v>
      </c>
      <c r="L226">
        <v>1</v>
      </c>
      <c r="O226">
        <v>4</v>
      </c>
      <c r="P226" t="s">
        <v>1</v>
      </c>
      <c r="Q226">
        <v>4</v>
      </c>
      <c r="S226">
        <v>10</v>
      </c>
      <c r="T226" t="s">
        <v>1</v>
      </c>
      <c r="U226">
        <v>12</v>
      </c>
      <c r="W226">
        <v>-2</v>
      </c>
    </row>
    <row r="227" spans="1:23">
      <c r="A227" s="355">
        <v>220</v>
      </c>
      <c r="B227" s="80">
        <v>51</v>
      </c>
      <c r="C227" t="s">
        <v>124</v>
      </c>
      <c r="D227" s="46">
        <v>31936</v>
      </c>
      <c r="E227" t="s">
        <v>121</v>
      </c>
      <c r="F227" s="45" t="s">
        <v>0</v>
      </c>
      <c r="G227" t="s">
        <v>113</v>
      </c>
      <c r="H227" t="s">
        <v>148</v>
      </c>
      <c r="J227">
        <v>2</v>
      </c>
      <c r="K227">
        <v>0</v>
      </c>
      <c r="L227">
        <v>2</v>
      </c>
      <c r="O227">
        <v>4</v>
      </c>
      <c r="P227" t="s">
        <v>1</v>
      </c>
      <c r="Q227">
        <v>4</v>
      </c>
      <c r="S227">
        <v>15</v>
      </c>
      <c r="T227" t="s">
        <v>1</v>
      </c>
      <c r="U227">
        <v>18</v>
      </c>
      <c r="W227">
        <v>-3</v>
      </c>
    </row>
    <row r="228" spans="1:23">
      <c r="A228" s="355">
        <v>221</v>
      </c>
      <c r="B228" s="80">
        <v>3</v>
      </c>
      <c r="C228" t="s">
        <v>87</v>
      </c>
      <c r="D228" s="46">
        <v>31737</v>
      </c>
      <c r="E228" t="s">
        <v>86</v>
      </c>
      <c r="F228" s="45" t="s">
        <v>0</v>
      </c>
      <c r="G228" t="s">
        <v>168</v>
      </c>
      <c r="H228" t="s">
        <v>148</v>
      </c>
      <c r="J228">
        <v>2</v>
      </c>
      <c r="K228">
        <v>0</v>
      </c>
      <c r="L228">
        <v>2</v>
      </c>
      <c r="O228">
        <v>4</v>
      </c>
      <c r="P228" t="s">
        <v>1</v>
      </c>
      <c r="Q228">
        <v>4</v>
      </c>
      <c r="S228">
        <v>18</v>
      </c>
      <c r="T228" t="s">
        <v>1</v>
      </c>
      <c r="U228">
        <v>22</v>
      </c>
      <c r="W228">
        <v>-4</v>
      </c>
    </row>
    <row r="229" spans="1:23">
      <c r="A229" s="355">
        <v>222</v>
      </c>
      <c r="B229" s="80">
        <v>1</v>
      </c>
      <c r="C229" t="s">
        <v>136</v>
      </c>
      <c r="D229" s="46">
        <v>31696</v>
      </c>
      <c r="E229" t="s">
        <v>133</v>
      </c>
      <c r="F229" s="45" t="s">
        <v>0</v>
      </c>
      <c r="G229" t="s">
        <v>74</v>
      </c>
      <c r="H229" t="s">
        <v>148</v>
      </c>
      <c r="J229">
        <v>2</v>
      </c>
      <c r="K229">
        <v>0</v>
      </c>
      <c r="L229">
        <v>2</v>
      </c>
      <c r="O229">
        <v>4</v>
      </c>
      <c r="P229" t="s">
        <v>1</v>
      </c>
      <c r="Q229">
        <v>4</v>
      </c>
      <c r="S229">
        <v>13</v>
      </c>
      <c r="T229" t="s">
        <v>1</v>
      </c>
      <c r="U229">
        <v>17</v>
      </c>
      <c r="W229">
        <v>-4</v>
      </c>
    </row>
    <row r="230" spans="1:23">
      <c r="A230" s="355">
        <v>223</v>
      </c>
      <c r="B230" s="80">
        <v>9</v>
      </c>
      <c r="C230" t="s">
        <v>141</v>
      </c>
      <c r="D230" s="46">
        <v>31746</v>
      </c>
      <c r="E230" t="s">
        <v>146</v>
      </c>
      <c r="F230" s="45" t="s">
        <v>0</v>
      </c>
      <c r="G230" t="s">
        <v>74</v>
      </c>
      <c r="H230" t="s">
        <v>148</v>
      </c>
      <c r="J230">
        <v>2</v>
      </c>
      <c r="K230">
        <v>0</v>
      </c>
      <c r="L230">
        <v>2</v>
      </c>
      <c r="O230">
        <v>4</v>
      </c>
      <c r="P230" t="s">
        <v>1</v>
      </c>
      <c r="Q230">
        <v>4</v>
      </c>
      <c r="S230">
        <v>16</v>
      </c>
      <c r="T230" t="s">
        <v>1</v>
      </c>
      <c r="U230">
        <v>21</v>
      </c>
      <c r="W230">
        <v>-5</v>
      </c>
    </row>
    <row r="231" spans="1:23">
      <c r="A231" s="355">
        <v>224</v>
      </c>
      <c r="B231" s="80">
        <v>45</v>
      </c>
      <c r="C231" t="s">
        <v>100</v>
      </c>
      <c r="D231" s="46">
        <v>31913</v>
      </c>
      <c r="E231" t="s">
        <v>99</v>
      </c>
      <c r="F231" s="45" t="s">
        <v>0</v>
      </c>
      <c r="G231" t="s">
        <v>106</v>
      </c>
      <c r="H231" t="s">
        <v>148</v>
      </c>
      <c r="J231">
        <v>1</v>
      </c>
      <c r="K231">
        <v>2</v>
      </c>
      <c r="L231">
        <v>1</v>
      </c>
      <c r="O231">
        <v>4</v>
      </c>
      <c r="P231" t="s">
        <v>1</v>
      </c>
      <c r="Q231">
        <v>4</v>
      </c>
      <c r="S231">
        <v>13</v>
      </c>
      <c r="T231" t="s">
        <v>1</v>
      </c>
      <c r="U231">
        <v>18</v>
      </c>
      <c r="W231">
        <v>-5</v>
      </c>
    </row>
    <row r="232" spans="1:23">
      <c r="A232" s="355">
        <v>225</v>
      </c>
      <c r="B232" s="80">
        <v>33</v>
      </c>
      <c r="C232" t="s">
        <v>83</v>
      </c>
      <c r="D232" s="46">
        <v>31886</v>
      </c>
      <c r="E232" t="s">
        <v>168</v>
      </c>
      <c r="F232" s="45" t="s">
        <v>0</v>
      </c>
      <c r="G232" t="s">
        <v>127</v>
      </c>
      <c r="H232" t="s">
        <v>148</v>
      </c>
      <c r="J232">
        <v>2</v>
      </c>
      <c r="K232">
        <v>0</v>
      </c>
      <c r="L232">
        <v>2</v>
      </c>
      <c r="O232">
        <v>4</v>
      </c>
      <c r="P232" t="s">
        <v>1</v>
      </c>
      <c r="Q232">
        <v>4</v>
      </c>
      <c r="S232">
        <v>12</v>
      </c>
      <c r="T232" t="s">
        <v>1</v>
      </c>
      <c r="U232">
        <v>17</v>
      </c>
      <c r="W232">
        <v>-5</v>
      </c>
    </row>
    <row r="233" spans="1:23">
      <c r="A233" s="355">
        <v>226</v>
      </c>
      <c r="B233" s="80">
        <v>27</v>
      </c>
      <c r="C233" t="s">
        <v>135</v>
      </c>
      <c r="D233" s="46">
        <v>31851</v>
      </c>
      <c r="E233" t="s">
        <v>133</v>
      </c>
      <c r="F233" s="45" t="s">
        <v>0</v>
      </c>
      <c r="G233" t="s">
        <v>86</v>
      </c>
      <c r="H233" t="s">
        <v>148</v>
      </c>
      <c r="J233">
        <v>2</v>
      </c>
      <c r="K233">
        <v>0</v>
      </c>
      <c r="L233">
        <v>2</v>
      </c>
      <c r="O233">
        <v>4</v>
      </c>
      <c r="P233" t="s">
        <v>1</v>
      </c>
      <c r="Q233">
        <v>4</v>
      </c>
      <c r="S233">
        <v>11</v>
      </c>
      <c r="T233" t="s">
        <v>1</v>
      </c>
      <c r="U233">
        <v>18</v>
      </c>
      <c r="W233">
        <v>-7</v>
      </c>
    </row>
    <row r="234" spans="1:23">
      <c r="A234" s="355">
        <v>227</v>
      </c>
      <c r="B234" s="80">
        <v>30</v>
      </c>
      <c r="C234" t="s">
        <v>115</v>
      </c>
      <c r="D234" s="46">
        <v>31858</v>
      </c>
      <c r="E234" t="s">
        <v>113</v>
      </c>
      <c r="F234" s="45" t="s">
        <v>0</v>
      </c>
      <c r="G234" t="s">
        <v>99</v>
      </c>
      <c r="H234" t="s">
        <v>148</v>
      </c>
      <c r="J234">
        <v>1</v>
      </c>
      <c r="K234">
        <v>1</v>
      </c>
      <c r="L234">
        <v>2</v>
      </c>
      <c r="O234">
        <v>3</v>
      </c>
      <c r="P234" t="s">
        <v>1</v>
      </c>
      <c r="Q234">
        <v>5</v>
      </c>
      <c r="S234">
        <v>19</v>
      </c>
      <c r="T234" t="s">
        <v>1</v>
      </c>
      <c r="U234">
        <v>13</v>
      </c>
      <c r="W234">
        <v>6</v>
      </c>
    </row>
    <row r="235" spans="1:23">
      <c r="A235" s="355">
        <v>228</v>
      </c>
      <c r="B235" s="80">
        <v>32</v>
      </c>
      <c r="C235" t="s">
        <v>124</v>
      </c>
      <c r="D235" s="46">
        <v>31886</v>
      </c>
      <c r="E235" t="s">
        <v>121</v>
      </c>
      <c r="F235" s="45" t="s">
        <v>0</v>
      </c>
      <c r="G235" t="s">
        <v>99</v>
      </c>
      <c r="H235" t="s">
        <v>148</v>
      </c>
      <c r="J235">
        <v>1</v>
      </c>
      <c r="K235">
        <v>1</v>
      </c>
      <c r="L235">
        <v>2</v>
      </c>
      <c r="O235">
        <v>3</v>
      </c>
      <c r="P235" t="s">
        <v>1</v>
      </c>
      <c r="Q235">
        <v>5</v>
      </c>
      <c r="S235">
        <v>12</v>
      </c>
      <c r="T235" t="s">
        <v>1</v>
      </c>
      <c r="U235">
        <v>9</v>
      </c>
      <c r="W235">
        <v>3</v>
      </c>
    </row>
    <row r="236" spans="1:23">
      <c r="A236" s="355">
        <v>229</v>
      </c>
      <c r="B236" s="80">
        <v>29</v>
      </c>
      <c r="C236" t="s">
        <v>136</v>
      </c>
      <c r="D236" s="46">
        <v>31857</v>
      </c>
      <c r="E236" t="s">
        <v>133</v>
      </c>
      <c r="F236" s="45" t="s">
        <v>0</v>
      </c>
      <c r="G236" t="s">
        <v>113</v>
      </c>
      <c r="H236" t="s">
        <v>148</v>
      </c>
      <c r="J236">
        <v>1</v>
      </c>
      <c r="K236">
        <v>1</v>
      </c>
      <c r="L236">
        <v>2</v>
      </c>
      <c r="O236">
        <v>3</v>
      </c>
      <c r="P236" t="s">
        <v>1</v>
      </c>
      <c r="Q236">
        <v>5</v>
      </c>
      <c r="S236">
        <v>18</v>
      </c>
      <c r="T236" t="s">
        <v>1</v>
      </c>
      <c r="U236">
        <v>16</v>
      </c>
      <c r="W236">
        <v>2</v>
      </c>
    </row>
    <row r="237" spans="1:23">
      <c r="A237" s="355">
        <v>230</v>
      </c>
      <c r="B237" s="80">
        <v>29</v>
      </c>
      <c r="C237" t="s">
        <v>134</v>
      </c>
      <c r="D237" s="46">
        <v>31857</v>
      </c>
      <c r="E237" t="s">
        <v>133</v>
      </c>
      <c r="F237" s="45" t="s">
        <v>0</v>
      </c>
      <c r="G237" t="s">
        <v>113</v>
      </c>
      <c r="H237" t="s">
        <v>148</v>
      </c>
      <c r="J237">
        <v>1</v>
      </c>
      <c r="K237">
        <v>1</v>
      </c>
      <c r="L237">
        <v>2</v>
      </c>
      <c r="O237">
        <v>3</v>
      </c>
      <c r="P237" t="s">
        <v>1</v>
      </c>
      <c r="Q237">
        <v>5</v>
      </c>
      <c r="S237">
        <v>21</v>
      </c>
      <c r="T237" t="s">
        <v>1</v>
      </c>
      <c r="U237">
        <v>20</v>
      </c>
      <c r="W237">
        <v>1</v>
      </c>
    </row>
    <row r="238" spans="1:23">
      <c r="A238" s="355">
        <v>231</v>
      </c>
      <c r="B238" s="80">
        <v>45</v>
      </c>
      <c r="C238" t="s">
        <v>105</v>
      </c>
      <c r="D238" s="46">
        <v>31913</v>
      </c>
      <c r="E238" t="s">
        <v>106</v>
      </c>
      <c r="F238" s="45" t="s">
        <v>0</v>
      </c>
      <c r="G238" t="s">
        <v>99</v>
      </c>
      <c r="H238" t="s">
        <v>148</v>
      </c>
      <c r="J238">
        <v>1</v>
      </c>
      <c r="K238">
        <v>1</v>
      </c>
      <c r="L238">
        <v>2</v>
      </c>
      <c r="O238">
        <v>3</v>
      </c>
      <c r="P238" t="s">
        <v>1</v>
      </c>
      <c r="Q238">
        <v>5</v>
      </c>
      <c r="S238">
        <v>20</v>
      </c>
      <c r="T238" t="s">
        <v>1</v>
      </c>
      <c r="U238">
        <v>19</v>
      </c>
      <c r="W238">
        <v>1</v>
      </c>
    </row>
    <row r="239" spans="1:23">
      <c r="A239" s="355">
        <v>232</v>
      </c>
      <c r="B239" s="80">
        <v>34</v>
      </c>
      <c r="C239" t="s">
        <v>105</v>
      </c>
      <c r="D239" s="46">
        <v>31886</v>
      </c>
      <c r="E239" t="s">
        <v>106</v>
      </c>
      <c r="F239" s="45" t="s">
        <v>0</v>
      </c>
      <c r="G239" t="s">
        <v>127</v>
      </c>
      <c r="H239" t="s">
        <v>148</v>
      </c>
      <c r="J239">
        <v>1</v>
      </c>
      <c r="K239">
        <v>1</v>
      </c>
      <c r="L239">
        <v>2</v>
      </c>
      <c r="O239">
        <v>3</v>
      </c>
      <c r="P239" t="s">
        <v>1</v>
      </c>
      <c r="Q239">
        <v>5</v>
      </c>
      <c r="S239">
        <v>22</v>
      </c>
      <c r="T239" t="s">
        <v>1</v>
      </c>
      <c r="U239">
        <v>22</v>
      </c>
      <c r="W239">
        <v>0</v>
      </c>
    </row>
    <row r="240" spans="1:23">
      <c r="A240" s="355">
        <v>233</v>
      </c>
      <c r="B240" s="80">
        <v>1</v>
      </c>
      <c r="C240" t="s">
        <v>78</v>
      </c>
      <c r="D240" s="46">
        <v>31696</v>
      </c>
      <c r="E240" t="s">
        <v>74</v>
      </c>
      <c r="F240" s="45" t="s">
        <v>0</v>
      </c>
      <c r="G240" t="s">
        <v>133</v>
      </c>
      <c r="H240" t="s">
        <v>148</v>
      </c>
      <c r="J240">
        <v>1</v>
      </c>
      <c r="K240">
        <v>1</v>
      </c>
      <c r="L240">
        <v>2</v>
      </c>
      <c r="O240">
        <v>3</v>
      </c>
      <c r="P240" t="s">
        <v>1</v>
      </c>
      <c r="Q240">
        <v>5</v>
      </c>
      <c r="S240">
        <v>19</v>
      </c>
      <c r="T240" t="s">
        <v>1</v>
      </c>
      <c r="U240">
        <v>19</v>
      </c>
      <c r="W240">
        <v>0</v>
      </c>
    </row>
    <row r="241" spans="1:23">
      <c r="A241" s="355">
        <v>234</v>
      </c>
      <c r="B241" s="80">
        <v>32</v>
      </c>
      <c r="C241" t="s">
        <v>123</v>
      </c>
      <c r="D241" s="46">
        <v>31886</v>
      </c>
      <c r="E241" t="s">
        <v>121</v>
      </c>
      <c r="F241" s="45" t="s">
        <v>0</v>
      </c>
      <c r="G241" t="s">
        <v>99</v>
      </c>
      <c r="H241" t="s">
        <v>148</v>
      </c>
      <c r="J241">
        <v>1</v>
      </c>
      <c r="K241">
        <v>1</v>
      </c>
      <c r="L241">
        <v>2</v>
      </c>
      <c r="O241">
        <v>3</v>
      </c>
      <c r="P241" t="s">
        <v>1</v>
      </c>
      <c r="Q241">
        <v>5</v>
      </c>
      <c r="S241">
        <v>16</v>
      </c>
      <c r="T241" t="s">
        <v>1</v>
      </c>
      <c r="U241">
        <v>16</v>
      </c>
      <c r="W241">
        <v>0</v>
      </c>
    </row>
    <row r="242" spans="1:23">
      <c r="A242" s="355">
        <v>235</v>
      </c>
      <c r="B242" s="80">
        <v>5</v>
      </c>
      <c r="C242" t="s">
        <v>107</v>
      </c>
      <c r="D242" s="46">
        <v>31738</v>
      </c>
      <c r="E242" t="s">
        <v>106</v>
      </c>
      <c r="F242" s="45" t="s">
        <v>0</v>
      </c>
      <c r="G242" t="s">
        <v>86</v>
      </c>
      <c r="H242" t="s">
        <v>148</v>
      </c>
      <c r="J242">
        <v>1</v>
      </c>
      <c r="K242">
        <v>1</v>
      </c>
      <c r="L242">
        <v>2</v>
      </c>
      <c r="O242">
        <v>3</v>
      </c>
      <c r="P242" t="s">
        <v>1</v>
      </c>
      <c r="Q242">
        <v>5</v>
      </c>
      <c r="S242">
        <v>15</v>
      </c>
      <c r="T242" t="s">
        <v>1</v>
      </c>
      <c r="U242">
        <v>15</v>
      </c>
      <c r="W242">
        <v>0</v>
      </c>
    </row>
    <row r="243" spans="1:23">
      <c r="A243" s="355">
        <v>236</v>
      </c>
      <c r="B243" s="80">
        <v>40</v>
      </c>
      <c r="C243" t="s">
        <v>122</v>
      </c>
      <c r="D243" s="46">
        <v>31898</v>
      </c>
      <c r="E243" t="s">
        <v>121</v>
      </c>
      <c r="F243" s="45" t="s">
        <v>0</v>
      </c>
      <c r="G243" t="s">
        <v>106</v>
      </c>
      <c r="H243" t="s">
        <v>148</v>
      </c>
      <c r="J243">
        <v>1</v>
      </c>
      <c r="K243">
        <v>1</v>
      </c>
      <c r="L243">
        <v>2</v>
      </c>
      <c r="O243">
        <v>3</v>
      </c>
      <c r="P243" t="s">
        <v>1</v>
      </c>
      <c r="Q243">
        <v>5</v>
      </c>
      <c r="S243">
        <v>14</v>
      </c>
      <c r="T243" t="s">
        <v>1</v>
      </c>
      <c r="U243">
        <v>14</v>
      </c>
      <c r="W243">
        <v>0</v>
      </c>
    </row>
    <row r="244" spans="1:23">
      <c r="A244" s="355">
        <v>237</v>
      </c>
      <c r="B244" s="80">
        <v>51</v>
      </c>
      <c r="C244" t="s">
        <v>120</v>
      </c>
      <c r="D244" s="46">
        <v>31936</v>
      </c>
      <c r="E244" t="s">
        <v>121</v>
      </c>
      <c r="F244" s="45" t="s">
        <v>0</v>
      </c>
      <c r="G244" t="s">
        <v>113</v>
      </c>
      <c r="H244" t="s">
        <v>148</v>
      </c>
      <c r="J244">
        <v>1</v>
      </c>
      <c r="K244">
        <v>1</v>
      </c>
      <c r="L244">
        <v>2</v>
      </c>
      <c r="O244">
        <v>3</v>
      </c>
      <c r="P244" t="s">
        <v>1</v>
      </c>
      <c r="Q244">
        <v>5</v>
      </c>
      <c r="S244">
        <v>11</v>
      </c>
      <c r="T244" t="s">
        <v>1</v>
      </c>
      <c r="U244">
        <v>11</v>
      </c>
      <c r="W244">
        <v>0</v>
      </c>
    </row>
    <row r="245" spans="1:23">
      <c r="A245" s="355">
        <v>238</v>
      </c>
      <c r="B245" s="80">
        <v>2</v>
      </c>
      <c r="C245" t="s">
        <v>75</v>
      </c>
      <c r="D245" s="46">
        <v>31710</v>
      </c>
      <c r="E245" t="s">
        <v>74</v>
      </c>
      <c r="F245" s="45" t="s">
        <v>0</v>
      </c>
      <c r="G245" t="s">
        <v>127</v>
      </c>
      <c r="H245" t="s">
        <v>148</v>
      </c>
      <c r="J245">
        <v>1</v>
      </c>
      <c r="K245">
        <v>1</v>
      </c>
      <c r="L245">
        <v>2</v>
      </c>
      <c r="O245">
        <v>3</v>
      </c>
      <c r="P245" t="s">
        <v>1</v>
      </c>
      <c r="Q245">
        <v>5</v>
      </c>
      <c r="S245">
        <v>11</v>
      </c>
      <c r="T245" t="s">
        <v>1</v>
      </c>
      <c r="U245">
        <v>11</v>
      </c>
      <c r="W245">
        <v>0</v>
      </c>
    </row>
    <row r="246" spans="1:23">
      <c r="A246" s="355">
        <v>239</v>
      </c>
      <c r="B246" s="80">
        <v>16</v>
      </c>
      <c r="C246" t="s">
        <v>109</v>
      </c>
      <c r="D246" s="46">
        <v>31795</v>
      </c>
      <c r="E246" t="s">
        <v>106</v>
      </c>
      <c r="F246" s="45" t="s">
        <v>0</v>
      </c>
      <c r="G246" t="s">
        <v>113</v>
      </c>
      <c r="H246" t="s">
        <v>148</v>
      </c>
      <c r="J246">
        <v>1</v>
      </c>
      <c r="K246">
        <v>1</v>
      </c>
      <c r="L246">
        <v>2</v>
      </c>
      <c r="O246">
        <v>3</v>
      </c>
      <c r="P246" t="s">
        <v>1</v>
      </c>
      <c r="Q246">
        <v>5</v>
      </c>
      <c r="S246">
        <v>20</v>
      </c>
      <c r="T246" t="s">
        <v>1</v>
      </c>
      <c r="U246">
        <v>21</v>
      </c>
      <c r="W246">
        <v>-1</v>
      </c>
    </row>
    <row r="247" spans="1:23">
      <c r="A247" s="355">
        <v>240</v>
      </c>
      <c r="B247" s="80">
        <v>23</v>
      </c>
      <c r="C247" t="s">
        <v>82</v>
      </c>
      <c r="D247" s="46">
        <v>31822</v>
      </c>
      <c r="E247" t="s">
        <v>168</v>
      </c>
      <c r="F247" s="45" t="s">
        <v>0</v>
      </c>
      <c r="G247" t="s">
        <v>74</v>
      </c>
      <c r="H247" t="s">
        <v>148</v>
      </c>
      <c r="J247">
        <v>1</v>
      </c>
      <c r="K247">
        <v>1</v>
      </c>
      <c r="L247">
        <v>2</v>
      </c>
      <c r="O247">
        <v>3</v>
      </c>
      <c r="P247" t="s">
        <v>1</v>
      </c>
      <c r="Q247">
        <v>5</v>
      </c>
      <c r="S247">
        <v>19</v>
      </c>
      <c r="T247" t="s">
        <v>1</v>
      </c>
      <c r="U247">
        <v>20</v>
      </c>
      <c r="W247">
        <v>-1</v>
      </c>
    </row>
    <row r="248" spans="1:23">
      <c r="A248" s="355">
        <v>241</v>
      </c>
      <c r="B248" s="80">
        <v>11</v>
      </c>
      <c r="C248" t="s">
        <v>141</v>
      </c>
      <c r="D248" s="46">
        <v>31746</v>
      </c>
      <c r="E248" t="s">
        <v>146</v>
      </c>
      <c r="F248" s="45" t="s">
        <v>0</v>
      </c>
      <c r="G248" t="s">
        <v>106</v>
      </c>
      <c r="H248" t="s">
        <v>148</v>
      </c>
      <c r="J248">
        <v>1</v>
      </c>
      <c r="K248">
        <v>1</v>
      </c>
      <c r="L248">
        <v>2</v>
      </c>
      <c r="O248">
        <v>3</v>
      </c>
      <c r="P248" t="s">
        <v>1</v>
      </c>
      <c r="Q248">
        <v>5</v>
      </c>
      <c r="S248">
        <v>18</v>
      </c>
      <c r="T248" t="s">
        <v>1</v>
      </c>
      <c r="U248">
        <v>19</v>
      </c>
      <c r="W248">
        <v>-1</v>
      </c>
    </row>
    <row r="249" spans="1:23">
      <c r="A249" s="355">
        <v>242</v>
      </c>
      <c r="B249" s="80">
        <v>16</v>
      </c>
      <c r="C249" t="s">
        <v>107</v>
      </c>
      <c r="D249" s="46">
        <v>31795</v>
      </c>
      <c r="E249" t="s">
        <v>106</v>
      </c>
      <c r="F249" s="45" t="s">
        <v>0</v>
      </c>
      <c r="G249" t="s">
        <v>113</v>
      </c>
      <c r="H249" t="s">
        <v>148</v>
      </c>
      <c r="J249">
        <v>0</v>
      </c>
      <c r="K249">
        <v>3</v>
      </c>
      <c r="L249">
        <v>1</v>
      </c>
      <c r="O249">
        <v>3</v>
      </c>
      <c r="P249" t="s">
        <v>1</v>
      </c>
      <c r="Q249">
        <v>5</v>
      </c>
      <c r="S249">
        <v>16</v>
      </c>
      <c r="T249" t="s">
        <v>1</v>
      </c>
      <c r="U249">
        <v>17</v>
      </c>
      <c r="W249">
        <v>-1</v>
      </c>
    </row>
    <row r="250" spans="1:23">
      <c r="A250" s="355">
        <v>243</v>
      </c>
      <c r="B250" s="80">
        <v>40</v>
      </c>
      <c r="C250" t="s">
        <v>107</v>
      </c>
      <c r="D250" s="46">
        <v>31898</v>
      </c>
      <c r="E250" t="s">
        <v>106</v>
      </c>
      <c r="F250" s="45" t="s">
        <v>0</v>
      </c>
      <c r="G250" t="s">
        <v>121</v>
      </c>
      <c r="H250" t="s">
        <v>148</v>
      </c>
      <c r="J250">
        <v>1</v>
      </c>
      <c r="K250">
        <v>1</v>
      </c>
      <c r="L250">
        <v>2</v>
      </c>
      <c r="O250">
        <v>3</v>
      </c>
      <c r="P250" t="s">
        <v>1</v>
      </c>
      <c r="Q250">
        <v>5</v>
      </c>
      <c r="S250">
        <v>15</v>
      </c>
      <c r="T250" t="s">
        <v>1</v>
      </c>
      <c r="U250">
        <v>16</v>
      </c>
      <c r="W250">
        <v>-1</v>
      </c>
    </row>
    <row r="251" spans="1:23">
      <c r="A251" s="355">
        <v>244</v>
      </c>
      <c r="B251" s="80">
        <v>18</v>
      </c>
      <c r="C251" t="s">
        <v>84</v>
      </c>
      <c r="D251" s="46">
        <v>31808</v>
      </c>
      <c r="E251" t="s">
        <v>168</v>
      </c>
      <c r="F251" s="45" t="s">
        <v>0</v>
      </c>
      <c r="G251" t="s">
        <v>106</v>
      </c>
      <c r="H251" t="s">
        <v>148</v>
      </c>
      <c r="J251">
        <v>1</v>
      </c>
      <c r="K251">
        <v>1</v>
      </c>
      <c r="L251">
        <v>2</v>
      </c>
      <c r="O251">
        <v>3</v>
      </c>
      <c r="P251" t="s">
        <v>1</v>
      </c>
      <c r="Q251">
        <v>5</v>
      </c>
      <c r="S251">
        <v>14</v>
      </c>
      <c r="T251" t="s">
        <v>1</v>
      </c>
      <c r="U251">
        <v>15</v>
      </c>
      <c r="W251">
        <v>-1</v>
      </c>
    </row>
    <row r="252" spans="1:23">
      <c r="A252" s="355">
        <v>245</v>
      </c>
      <c r="B252" s="80">
        <v>16</v>
      </c>
      <c r="C252" t="s">
        <v>108</v>
      </c>
      <c r="D252" s="46">
        <v>31795</v>
      </c>
      <c r="E252" t="s">
        <v>106</v>
      </c>
      <c r="F252" s="45" t="s">
        <v>0</v>
      </c>
      <c r="G252" t="s">
        <v>113</v>
      </c>
      <c r="H252" t="s">
        <v>148</v>
      </c>
      <c r="J252">
        <v>1</v>
      </c>
      <c r="K252">
        <v>1</v>
      </c>
      <c r="L252">
        <v>2</v>
      </c>
      <c r="O252">
        <v>3</v>
      </c>
      <c r="P252" t="s">
        <v>1</v>
      </c>
      <c r="Q252">
        <v>5</v>
      </c>
      <c r="S252">
        <v>13</v>
      </c>
      <c r="T252" t="s">
        <v>1</v>
      </c>
      <c r="U252">
        <v>14</v>
      </c>
      <c r="W252">
        <v>-1</v>
      </c>
    </row>
    <row r="253" spans="1:23">
      <c r="A253" s="355">
        <v>246</v>
      </c>
      <c r="B253" s="80">
        <v>31</v>
      </c>
      <c r="C253" t="s">
        <v>87</v>
      </c>
      <c r="D253" s="46">
        <v>31864</v>
      </c>
      <c r="E253" t="s">
        <v>86</v>
      </c>
      <c r="F253" s="45" t="s">
        <v>0</v>
      </c>
      <c r="G253" t="s">
        <v>121</v>
      </c>
      <c r="H253" t="s">
        <v>148</v>
      </c>
      <c r="J253">
        <v>1</v>
      </c>
      <c r="K253">
        <v>1</v>
      </c>
      <c r="L253">
        <v>2</v>
      </c>
      <c r="O253">
        <v>3</v>
      </c>
      <c r="P253" t="s">
        <v>1</v>
      </c>
      <c r="Q253">
        <v>5</v>
      </c>
      <c r="S253">
        <v>12</v>
      </c>
      <c r="T253" t="s">
        <v>1</v>
      </c>
      <c r="U253">
        <v>13</v>
      </c>
      <c r="W253">
        <v>-1</v>
      </c>
    </row>
    <row r="254" spans="1:23">
      <c r="A254" s="355">
        <v>247</v>
      </c>
      <c r="B254" s="80">
        <v>23</v>
      </c>
      <c r="C254" t="s">
        <v>77</v>
      </c>
      <c r="D254" s="46">
        <v>31822</v>
      </c>
      <c r="E254" t="s">
        <v>74</v>
      </c>
      <c r="F254" s="45" t="s">
        <v>0</v>
      </c>
      <c r="G254" t="s">
        <v>168</v>
      </c>
      <c r="H254" t="s">
        <v>148</v>
      </c>
      <c r="J254">
        <v>0</v>
      </c>
      <c r="K254">
        <v>3</v>
      </c>
      <c r="L254">
        <v>1</v>
      </c>
      <c r="O254">
        <v>3</v>
      </c>
      <c r="P254" t="s">
        <v>1</v>
      </c>
      <c r="Q254">
        <v>5</v>
      </c>
      <c r="S254">
        <v>11</v>
      </c>
      <c r="T254" t="s">
        <v>1</v>
      </c>
      <c r="U254">
        <v>12</v>
      </c>
      <c r="W254">
        <v>-1</v>
      </c>
    </row>
    <row r="255" spans="1:23">
      <c r="A255" s="355">
        <v>248</v>
      </c>
      <c r="B255" s="80">
        <v>43</v>
      </c>
      <c r="C255" t="s">
        <v>94</v>
      </c>
      <c r="D255" s="46">
        <v>31907</v>
      </c>
      <c r="E255" t="s">
        <v>93</v>
      </c>
      <c r="F255" s="45" t="s">
        <v>0</v>
      </c>
      <c r="G255" t="s">
        <v>121</v>
      </c>
      <c r="H255" t="s">
        <v>148</v>
      </c>
      <c r="J255">
        <v>1</v>
      </c>
      <c r="K255">
        <v>1</v>
      </c>
      <c r="L255">
        <v>2</v>
      </c>
      <c r="O255">
        <v>3</v>
      </c>
      <c r="P255" t="s">
        <v>1</v>
      </c>
      <c r="Q255">
        <v>5</v>
      </c>
      <c r="S255">
        <v>9</v>
      </c>
      <c r="T255" t="s">
        <v>1</v>
      </c>
      <c r="U255">
        <v>10</v>
      </c>
      <c r="W255">
        <v>-1</v>
      </c>
    </row>
    <row r="256" spans="1:23">
      <c r="A256" s="355">
        <v>249</v>
      </c>
      <c r="B256" s="80">
        <v>16</v>
      </c>
      <c r="C256" t="s">
        <v>118</v>
      </c>
      <c r="D256" s="46">
        <v>31795</v>
      </c>
      <c r="E256" t="s">
        <v>113</v>
      </c>
      <c r="F256" s="45" t="s">
        <v>0</v>
      </c>
      <c r="G256" t="s">
        <v>106</v>
      </c>
      <c r="H256" t="s">
        <v>148</v>
      </c>
      <c r="J256">
        <v>1</v>
      </c>
      <c r="K256">
        <v>1</v>
      </c>
      <c r="L256">
        <v>2</v>
      </c>
      <c r="O256">
        <v>3</v>
      </c>
      <c r="P256" t="s">
        <v>1</v>
      </c>
      <c r="Q256">
        <v>5</v>
      </c>
      <c r="S256">
        <v>18</v>
      </c>
      <c r="T256" t="s">
        <v>1</v>
      </c>
      <c r="U256">
        <v>20</v>
      </c>
      <c r="W256">
        <v>-2</v>
      </c>
    </row>
    <row r="257" spans="1:23">
      <c r="A257" s="355">
        <v>250</v>
      </c>
      <c r="B257" s="80">
        <v>6</v>
      </c>
      <c r="C257" t="s">
        <v>129</v>
      </c>
      <c r="D257" s="46">
        <v>31739</v>
      </c>
      <c r="E257" t="s">
        <v>127</v>
      </c>
      <c r="F257" s="45" t="s">
        <v>0</v>
      </c>
      <c r="G257" t="s">
        <v>99</v>
      </c>
      <c r="H257" t="s">
        <v>148</v>
      </c>
      <c r="J257">
        <v>1</v>
      </c>
      <c r="K257">
        <v>1</v>
      </c>
      <c r="L257">
        <v>2</v>
      </c>
      <c r="O257">
        <v>3</v>
      </c>
      <c r="P257" t="s">
        <v>1</v>
      </c>
      <c r="Q257">
        <v>5</v>
      </c>
      <c r="S257">
        <v>16</v>
      </c>
      <c r="T257" t="s">
        <v>1</v>
      </c>
      <c r="U257">
        <v>18</v>
      </c>
      <c r="W257">
        <v>-2</v>
      </c>
    </row>
    <row r="258" spans="1:23">
      <c r="A258" s="355">
        <v>251</v>
      </c>
      <c r="B258" s="80">
        <v>42</v>
      </c>
      <c r="C258" t="s">
        <v>134</v>
      </c>
      <c r="D258" s="46">
        <v>31906</v>
      </c>
      <c r="E258" t="s">
        <v>133</v>
      </c>
      <c r="F258" s="45" t="s">
        <v>0</v>
      </c>
      <c r="G258" t="s">
        <v>106</v>
      </c>
      <c r="H258" t="s">
        <v>148</v>
      </c>
      <c r="J258">
        <v>1</v>
      </c>
      <c r="K258">
        <v>1</v>
      </c>
      <c r="L258">
        <v>2</v>
      </c>
      <c r="O258">
        <v>3</v>
      </c>
      <c r="P258" t="s">
        <v>1</v>
      </c>
      <c r="Q258">
        <v>5</v>
      </c>
      <c r="S258">
        <v>15</v>
      </c>
      <c r="T258" t="s">
        <v>1</v>
      </c>
      <c r="U258">
        <v>17</v>
      </c>
      <c r="W258">
        <v>-2</v>
      </c>
    </row>
    <row r="259" spans="1:23">
      <c r="A259" s="355">
        <v>252</v>
      </c>
      <c r="B259" s="80">
        <v>13</v>
      </c>
      <c r="C259" t="s">
        <v>81</v>
      </c>
      <c r="D259" s="46">
        <v>31752</v>
      </c>
      <c r="E259" t="s">
        <v>168</v>
      </c>
      <c r="F259" s="45" t="s">
        <v>0</v>
      </c>
      <c r="G259" t="s">
        <v>93</v>
      </c>
      <c r="H259" t="s">
        <v>148</v>
      </c>
      <c r="J259">
        <v>0</v>
      </c>
      <c r="K259">
        <v>3</v>
      </c>
      <c r="L259">
        <v>1</v>
      </c>
      <c r="O259">
        <v>3</v>
      </c>
      <c r="P259" t="s">
        <v>1</v>
      </c>
      <c r="Q259">
        <v>5</v>
      </c>
      <c r="S259">
        <v>15</v>
      </c>
      <c r="T259" t="s">
        <v>1</v>
      </c>
      <c r="U259">
        <v>17</v>
      </c>
      <c r="W259">
        <v>-2</v>
      </c>
    </row>
    <row r="260" spans="1:23">
      <c r="A260" s="355">
        <v>253</v>
      </c>
      <c r="B260" s="80">
        <v>1</v>
      </c>
      <c r="C260" t="s">
        <v>135</v>
      </c>
      <c r="D260" s="46">
        <v>31696</v>
      </c>
      <c r="E260" t="s">
        <v>133</v>
      </c>
      <c r="F260" s="45" t="s">
        <v>0</v>
      </c>
      <c r="G260" t="s">
        <v>74</v>
      </c>
      <c r="H260" t="s">
        <v>148</v>
      </c>
      <c r="J260">
        <v>1</v>
      </c>
      <c r="K260">
        <v>1</v>
      </c>
      <c r="L260">
        <v>2</v>
      </c>
      <c r="O260">
        <v>3</v>
      </c>
      <c r="P260" t="s">
        <v>1</v>
      </c>
      <c r="Q260">
        <v>5</v>
      </c>
      <c r="S260">
        <v>14</v>
      </c>
      <c r="T260" t="s">
        <v>1</v>
      </c>
      <c r="U260">
        <v>16</v>
      </c>
      <c r="W260">
        <v>-2</v>
      </c>
    </row>
    <row r="261" spans="1:23">
      <c r="A261" s="355">
        <v>254</v>
      </c>
      <c r="B261" s="80">
        <v>1</v>
      </c>
      <c r="C261" t="s">
        <v>75</v>
      </c>
      <c r="D261" s="46">
        <v>31696</v>
      </c>
      <c r="E261" t="s">
        <v>74</v>
      </c>
      <c r="F261" s="45" t="s">
        <v>0</v>
      </c>
      <c r="G261" t="s">
        <v>133</v>
      </c>
      <c r="H261" t="s">
        <v>148</v>
      </c>
      <c r="J261">
        <v>1</v>
      </c>
      <c r="K261">
        <v>1</v>
      </c>
      <c r="L261">
        <v>2</v>
      </c>
      <c r="O261">
        <v>3</v>
      </c>
      <c r="P261" t="s">
        <v>1</v>
      </c>
      <c r="Q261">
        <v>5</v>
      </c>
      <c r="S261">
        <v>14</v>
      </c>
      <c r="T261" t="s">
        <v>1</v>
      </c>
      <c r="U261">
        <v>16</v>
      </c>
      <c r="W261">
        <v>-2</v>
      </c>
    </row>
    <row r="262" spans="1:23">
      <c r="A262" s="355">
        <v>255</v>
      </c>
      <c r="B262" s="80">
        <v>48</v>
      </c>
      <c r="C262" t="s">
        <v>87</v>
      </c>
      <c r="D262" s="46">
        <v>31925</v>
      </c>
      <c r="E262" t="s">
        <v>86</v>
      </c>
      <c r="F262" s="45" t="s">
        <v>0</v>
      </c>
      <c r="G262" t="s">
        <v>93</v>
      </c>
      <c r="H262" t="s">
        <v>148</v>
      </c>
      <c r="J262">
        <v>1</v>
      </c>
      <c r="K262">
        <v>1</v>
      </c>
      <c r="L262">
        <v>2</v>
      </c>
      <c r="O262">
        <v>3</v>
      </c>
      <c r="P262" t="s">
        <v>1</v>
      </c>
      <c r="Q262">
        <v>5</v>
      </c>
      <c r="S262">
        <v>10</v>
      </c>
      <c r="T262" t="s">
        <v>1</v>
      </c>
      <c r="U262">
        <v>12</v>
      </c>
      <c r="W262">
        <v>-2</v>
      </c>
    </row>
    <row r="263" spans="1:23">
      <c r="A263" s="355">
        <v>256</v>
      </c>
      <c r="B263" s="80">
        <v>42</v>
      </c>
      <c r="C263" t="s">
        <v>136</v>
      </c>
      <c r="D263" s="46">
        <v>31906</v>
      </c>
      <c r="E263" t="s">
        <v>133</v>
      </c>
      <c r="F263" s="45" t="s">
        <v>0</v>
      </c>
      <c r="G263" t="s">
        <v>106</v>
      </c>
      <c r="H263" t="s">
        <v>148</v>
      </c>
      <c r="J263">
        <v>1</v>
      </c>
      <c r="K263">
        <v>1</v>
      </c>
      <c r="L263">
        <v>2</v>
      </c>
      <c r="O263">
        <v>3</v>
      </c>
      <c r="P263" t="s">
        <v>1</v>
      </c>
      <c r="Q263">
        <v>5</v>
      </c>
      <c r="S263">
        <v>8</v>
      </c>
      <c r="T263" t="s">
        <v>1</v>
      </c>
      <c r="U263">
        <v>10</v>
      </c>
      <c r="W263">
        <v>-2</v>
      </c>
    </row>
    <row r="264" spans="1:23">
      <c r="A264" s="355">
        <v>257</v>
      </c>
      <c r="B264" s="80">
        <v>23</v>
      </c>
      <c r="C264" t="s">
        <v>75</v>
      </c>
      <c r="D264" s="46">
        <v>31822</v>
      </c>
      <c r="E264" t="s">
        <v>74</v>
      </c>
      <c r="F264" s="45" t="s">
        <v>0</v>
      </c>
      <c r="G264" t="s">
        <v>168</v>
      </c>
      <c r="H264" t="s">
        <v>148</v>
      </c>
      <c r="J264">
        <v>1</v>
      </c>
      <c r="K264">
        <v>1</v>
      </c>
      <c r="L264">
        <v>2</v>
      </c>
      <c r="O264">
        <v>3</v>
      </c>
      <c r="P264" t="s">
        <v>1</v>
      </c>
      <c r="Q264">
        <v>5</v>
      </c>
      <c r="S264">
        <v>20</v>
      </c>
      <c r="T264" t="s">
        <v>1</v>
      </c>
      <c r="U264">
        <v>23</v>
      </c>
      <c r="W264">
        <v>-3</v>
      </c>
    </row>
    <row r="265" spans="1:23">
      <c r="A265" s="355">
        <v>258</v>
      </c>
      <c r="B265" s="80">
        <v>17</v>
      </c>
      <c r="C265" t="s">
        <v>109</v>
      </c>
      <c r="D265" s="46">
        <v>31801</v>
      </c>
      <c r="E265" t="s">
        <v>106</v>
      </c>
      <c r="F265" s="45" t="s">
        <v>0</v>
      </c>
      <c r="G265" t="s">
        <v>74</v>
      </c>
      <c r="H265" t="s">
        <v>148</v>
      </c>
      <c r="J265">
        <v>1</v>
      </c>
      <c r="K265">
        <v>1</v>
      </c>
      <c r="L265">
        <v>2</v>
      </c>
      <c r="O265">
        <v>3</v>
      </c>
      <c r="P265" t="s">
        <v>1</v>
      </c>
      <c r="Q265">
        <v>5</v>
      </c>
      <c r="S265">
        <v>16</v>
      </c>
      <c r="T265" t="s">
        <v>1</v>
      </c>
      <c r="U265">
        <v>19</v>
      </c>
      <c r="W265">
        <v>-3</v>
      </c>
    </row>
    <row r="266" spans="1:23">
      <c r="A266" s="355">
        <v>259</v>
      </c>
      <c r="B266" s="80">
        <v>25</v>
      </c>
      <c r="C266" t="s">
        <v>135</v>
      </c>
      <c r="D266" s="46">
        <v>31823</v>
      </c>
      <c r="E266" t="s">
        <v>133</v>
      </c>
      <c r="F266" s="45" t="s">
        <v>0</v>
      </c>
      <c r="G266" t="s">
        <v>99</v>
      </c>
      <c r="H266" t="s">
        <v>148</v>
      </c>
      <c r="J266">
        <v>1</v>
      </c>
      <c r="K266">
        <v>1</v>
      </c>
      <c r="L266">
        <v>2</v>
      </c>
      <c r="O266">
        <v>3</v>
      </c>
      <c r="P266" t="s">
        <v>1</v>
      </c>
      <c r="Q266">
        <v>5</v>
      </c>
      <c r="S266">
        <v>14</v>
      </c>
      <c r="T266" t="s">
        <v>1</v>
      </c>
      <c r="U266">
        <v>17</v>
      </c>
      <c r="W266">
        <v>-3</v>
      </c>
    </row>
    <row r="267" spans="1:23">
      <c r="A267" s="355">
        <v>260</v>
      </c>
      <c r="B267" s="80">
        <v>6</v>
      </c>
      <c r="C267" t="s">
        <v>101</v>
      </c>
      <c r="D267" s="46">
        <v>31739</v>
      </c>
      <c r="E267" t="s">
        <v>99</v>
      </c>
      <c r="F267" s="45" t="s">
        <v>0</v>
      </c>
      <c r="G267" t="s">
        <v>127</v>
      </c>
      <c r="H267" t="s">
        <v>148</v>
      </c>
      <c r="J267">
        <v>0</v>
      </c>
      <c r="K267">
        <v>3</v>
      </c>
      <c r="L267">
        <v>1</v>
      </c>
      <c r="O267">
        <v>3</v>
      </c>
      <c r="P267" t="s">
        <v>1</v>
      </c>
      <c r="Q267">
        <v>5</v>
      </c>
      <c r="S267">
        <v>14</v>
      </c>
      <c r="T267" t="s">
        <v>1</v>
      </c>
      <c r="U267">
        <v>17</v>
      </c>
      <c r="W267">
        <v>-3</v>
      </c>
    </row>
    <row r="268" spans="1:23">
      <c r="A268" s="355">
        <v>261</v>
      </c>
      <c r="B268" s="80">
        <v>37</v>
      </c>
      <c r="C268" t="s">
        <v>83</v>
      </c>
      <c r="D268" s="46">
        <v>31893</v>
      </c>
      <c r="E268" t="s">
        <v>168</v>
      </c>
      <c r="F268" s="45" t="s">
        <v>0</v>
      </c>
      <c r="G268" t="s">
        <v>121</v>
      </c>
      <c r="H268" t="s">
        <v>148</v>
      </c>
      <c r="J268">
        <v>1</v>
      </c>
      <c r="K268">
        <v>1</v>
      </c>
      <c r="L268">
        <v>2</v>
      </c>
      <c r="O268">
        <v>3</v>
      </c>
      <c r="P268" t="s">
        <v>1</v>
      </c>
      <c r="Q268">
        <v>5</v>
      </c>
      <c r="S268">
        <v>12</v>
      </c>
      <c r="T268" t="s">
        <v>1</v>
      </c>
      <c r="U268">
        <v>15</v>
      </c>
      <c r="W268">
        <v>-3</v>
      </c>
    </row>
    <row r="269" spans="1:23">
      <c r="A269" s="355">
        <v>262</v>
      </c>
      <c r="B269" s="80">
        <v>37</v>
      </c>
      <c r="C269" t="s">
        <v>124</v>
      </c>
      <c r="D269" s="46">
        <v>31893</v>
      </c>
      <c r="E269" t="s">
        <v>121</v>
      </c>
      <c r="F269" s="45" t="s">
        <v>0</v>
      </c>
      <c r="G269" t="s">
        <v>168</v>
      </c>
      <c r="H269" t="s">
        <v>148</v>
      </c>
      <c r="J269">
        <v>1</v>
      </c>
      <c r="K269">
        <v>1</v>
      </c>
      <c r="L269">
        <v>2</v>
      </c>
      <c r="O269">
        <v>3</v>
      </c>
      <c r="P269" t="s">
        <v>1</v>
      </c>
      <c r="Q269">
        <v>5</v>
      </c>
      <c r="S269">
        <v>12</v>
      </c>
      <c r="T269" t="s">
        <v>1</v>
      </c>
      <c r="U269">
        <v>15</v>
      </c>
      <c r="W269">
        <v>-3</v>
      </c>
    </row>
    <row r="270" spans="1:23">
      <c r="A270" s="355">
        <v>263</v>
      </c>
      <c r="B270" s="80">
        <v>25</v>
      </c>
      <c r="C270" t="s">
        <v>134</v>
      </c>
      <c r="D270" s="46">
        <v>31823</v>
      </c>
      <c r="E270" t="s">
        <v>133</v>
      </c>
      <c r="F270" s="45" t="s">
        <v>0</v>
      </c>
      <c r="G270" t="s">
        <v>99</v>
      </c>
      <c r="H270" t="s">
        <v>148</v>
      </c>
      <c r="J270">
        <v>1</v>
      </c>
      <c r="K270">
        <v>1</v>
      </c>
      <c r="L270">
        <v>2</v>
      </c>
      <c r="O270">
        <v>3</v>
      </c>
      <c r="P270" t="s">
        <v>1</v>
      </c>
      <c r="Q270">
        <v>5</v>
      </c>
      <c r="S270">
        <v>12</v>
      </c>
      <c r="T270" t="s">
        <v>1</v>
      </c>
      <c r="U270">
        <v>15</v>
      </c>
      <c r="W270">
        <v>-3</v>
      </c>
    </row>
    <row r="271" spans="1:23">
      <c r="A271" s="355">
        <v>264</v>
      </c>
      <c r="B271" s="80">
        <v>4</v>
      </c>
      <c r="C271" t="s">
        <v>155</v>
      </c>
      <c r="D271" s="46">
        <v>31738</v>
      </c>
      <c r="E271" t="s">
        <v>74</v>
      </c>
      <c r="F271" s="45" t="s">
        <v>0</v>
      </c>
      <c r="G271" t="s">
        <v>86</v>
      </c>
      <c r="H271" t="s">
        <v>148</v>
      </c>
      <c r="J271">
        <v>1</v>
      </c>
      <c r="K271">
        <v>1</v>
      </c>
      <c r="L271">
        <v>2</v>
      </c>
      <c r="O271">
        <v>3</v>
      </c>
      <c r="P271" t="s">
        <v>1</v>
      </c>
      <c r="Q271">
        <v>5</v>
      </c>
      <c r="S271">
        <v>12</v>
      </c>
      <c r="T271" t="s">
        <v>1</v>
      </c>
      <c r="U271">
        <v>15</v>
      </c>
      <c r="W271">
        <v>-3</v>
      </c>
    </row>
    <row r="272" spans="1:23">
      <c r="A272" s="355">
        <v>265</v>
      </c>
      <c r="B272" s="80">
        <v>34</v>
      </c>
      <c r="C272" t="s">
        <v>108</v>
      </c>
      <c r="D272" s="46">
        <v>31886</v>
      </c>
      <c r="E272" t="s">
        <v>106</v>
      </c>
      <c r="F272" s="45" t="s">
        <v>0</v>
      </c>
      <c r="G272" t="s">
        <v>127</v>
      </c>
      <c r="H272" t="s">
        <v>148</v>
      </c>
      <c r="J272">
        <v>0</v>
      </c>
      <c r="K272">
        <v>3</v>
      </c>
      <c r="L272">
        <v>1</v>
      </c>
      <c r="O272">
        <v>3</v>
      </c>
      <c r="P272" t="s">
        <v>1</v>
      </c>
      <c r="Q272">
        <v>5</v>
      </c>
      <c r="S272">
        <v>7</v>
      </c>
      <c r="T272" t="s">
        <v>1</v>
      </c>
      <c r="U272">
        <v>10</v>
      </c>
      <c r="W272">
        <v>-3</v>
      </c>
    </row>
    <row r="273" spans="1:23">
      <c r="A273" s="355">
        <v>266</v>
      </c>
      <c r="B273" s="80">
        <v>17</v>
      </c>
      <c r="C273" t="s">
        <v>147</v>
      </c>
      <c r="D273" s="46">
        <v>31801</v>
      </c>
      <c r="E273" t="s">
        <v>74</v>
      </c>
      <c r="F273" s="45" t="s">
        <v>0</v>
      </c>
      <c r="G273" t="s">
        <v>106</v>
      </c>
      <c r="H273" t="s">
        <v>148</v>
      </c>
      <c r="J273">
        <v>1</v>
      </c>
      <c r="K273">
        <v>1</v>
      </c>
      <c r="L273">
        <v>2</v>
      </c>
      <c r="O273">
        <v>3</v>
      </c>
      <c r="P273" t="s">
        <v>1</v>
      </c>
      <c r="Q273">
        <v>5</v>
      </c>
      <c r="S273">
        <v>21</v>
      </c>
      <c r="T273" t="s">
        <v>1</v>
      </c>
      <c r="U273">
        <v>25</v>
      </c>
      <c r="W273">
        <v>-4</v>
      </c>
    </row>
    <row r="274" spans="1:23">
      <c r="A274" s="355">
        <v>267</v>
      </c>
      <c r="B274" s="80">
        <v>52</v>
      </c>
      <c r="C274" t="s">
        <v>101</v>
      </c>
      <c r="D274" s="46">
        <v>31946</v>
      </c>
      <c r="E274" t="s">
        <v>99</v>
      </c>
      <c r="F274" s="45" t="s">
        <v>0</v>
      </c>
      <c r="G274" t="s">
        <v>86</v>
      </c>
      <c r="H274" t="s">
        <v>148</v>
      </c>
      <c r="J274">
        <v>1</v>
      </c>
      <c r="K274">
        <v>1</v>
      </c>
      <c r="L274">
        <v>2</v>
      </c>
      <c r="O274">
        <v>3</v>
      </c>
      <c r="P274" t="s">
        <v>1</v>
      </c>
      <c r="Q274">
        <v>5</v>
      </c>
      <c r="S274">
        <v>15</v>
      </c>
      <c r="T274" t="s">
        <v>1</v>
      </c>
      <c r="U274">
        <v>19</v>
      </c>
      <c r="W274">
        <v>-4</v>
      </c>
    </row>
    <row r="275" spans="1:23">
      <c r="A275" s="355">
        <v>268</v>
      </c>
      <c r="B275" s="80">
        <v>39</v>
      </c>
      <c r="C275" t="s">
        <v>124</v>
      </c>
      <c r="D275" s="46">
        <v>31898</v>
      </c>
      <c r="E275" t="s">
        <v>121</v>
      </c>
      <c r="F275" s="45" t="s">
        <v>0</v>
      </c>
      <c r="G275" t="s">
        <v>74</v>
      </c>
      <c r="H275" t="s">
        <v>148</v>
      </c>
      <c r="J275">
        <v>1</v>
      </c>
      <c r="K275">
        <v>1</v>
      </c>
      <c r="L275">
        <v>2</v>
      </c>
      <c r="O275">
        <v>3</v>
      </c>
      <c r="P275" t="s">
        <v>1</v>
      </c>
      <c r="Q275">
        <v>5</v>
      </c>
      <c r="S275">
        <v>14</v>
      </c>
      <c r="T275" t="s">
        <v>1</v>
      </c>
      <c r="U275">
        <v>18</v>
      </c>
      <c r="W275">
        <v>-4</v>
      </c>
    </row>
    <row r="276" spans="1:23">
      <c r="A276" s="355">
        <v>269</v>
      </c>
      <c r="B276" s="80">
        <v>51</v>
      </c>
      <c r="C276" t="s">
        <v>117</v>
      </c>
      <c r="D276" s="46">
        <v>31936</v>
      </c>
      <c r="E276" t="s">
        <v>113</v>
      </c>
      <c r="F276" s="45" t="s">
        <v>0</v>
      </c>
      <c r="G276" t="s">
        <v>121</v>
      </c>
      <c r="H276" t="s">
        <v>148</v>
      </c>
      <c r="J276">
        <v>1</v>
      </c>
      <c r="K276">
        <v>1</v>
      </c>
      <c r="L276">
        <v>2</v>
      </c>
      <c r="O276">
        <v>3</v>
      </c>
      <c r="P276" t="s">
        <v>1</v>
      </c>
      <c r="Q276">
        <v>5</v>
      </c>
      <c r="S276">
        <v>13</v>
      </c>
      <c r="T276" t="s">
        <v>1</v>
      </c>
      <c r="U276">
        <v>17</v>
      </c>
      <c r="W276">
        <v>-4</v>
      </c>
    </row>
    <row r="277" spans="1:23">
      <c r="A277" s="355">
        <v>270</v>
      </c>
      <c r="B277" s="80">
        <v>46</v>
      </c>
      <c r="C277" t="s">
        <v>84</v>
      </c>
      <c r="D277" s="46">
        <v>31914</v>
      </c>
      <c r="E277" t="s">
        <v>168</v>
      </c>
      <c r="F277" s="45" t="s">
        <v>0</v>
      </c>
      <c r="G277" t="s">
        <v>99</v>
      </c>
      <c r="H277" t="s">
        <v>148</v>
      </c>
      <c r="J277">
        <v>1</v>
      </c>
      <c r="K277">
        <v>1</v>
      </c>
      <c r="L277">
        <v>2</v>
      </c>
      <c r="O277">
        <v>3</v>
      </c>
      <c r="P277" t="s">
        <v>1</v>
      </c>
      <c r="Q277">
        <v>5</v>
      </c>
      <c r="S277">
        <v>9</v>
      </c>
      <c r="T277" t="s">
        <v>1</v>
      </c>
      <c r="U277">
        <v>13</v>
      </c>
      <c r="W277">
        <v>-4</v>
      </c>
    </row>
    <row r="278" spans="1:23">
      <c r="A278" s="355">
        <v>271</v>
      </c>
      <c r="B278" s="80">
        <v>39</v>
      </c>
      <c r="C278" t="s">
        <v>120</v>
      </c>
      <c r="D278" s="46">
        <v>31898</v>
      </c>
      <c r="E278" t="s">
        <v>121</v>
      </c>
      <c r="F278" s="45" t="s">
        <v>0</v>
      </c>
      <c r="G278" t="s">
        <v>74</v>
      </c>
      <c r="H278" t="s">
        <v>148</v>
      </c>
      <c r="J278">
        <v>1</v>
      </c>
      <c r="K278">
        <v>1</v>
      </c>
      <c r="L278">
        <v>2</v>
      </c>
      <c r="O278">
        <v>3</v>
      </c>
      <c r="P278" t="s">
        <v>1</v>
      </c>
      <c r="Q278">
        <v>5</v>
      </c>
      <c r="S278">
        <v>9</v>
      </c>
      <c r="T278" t="s">
        <v>1</v>
      </c>
      <c r="U278">
        <v>13</v>
      </c>
      <c r="W278">
        <v>-4</v>
      </c>
    </row>
    <row r="279" spans="1:23">
      <c r="A279" s="355">
        <v>272</v>
      </c>
      <c r="B279" s="80">
        <v>11</v>
      </c>
      <c r="C279" t="s">
        <v>142</v>
      </c>
      <c r="D279" s="46">
        <v>31746</v>
      </c>
      <c r="E279" t="s">
        <v>146</v>
      </c>
      <c r="F279" s="45" t="s">
        <v>0</v>
      </c>
      <c r="G279" t="s">
        <v>106</v>
      </c>
      <c r="H279" t="s">
        <v>148</v>
      </c>
      <c r="J279">
        <v>1</v>
      </c>
      <c r="K279">
        <v>1</v>
      </c>
      <c r="L279">
        <v>2</v>
      </c>
      <c r="O279">
        <v>3</v>
      </c>
      <c r="P279" t="s">
        <v>1</v>
      </c>
      <c r="Q279">
        <v>5</v>
      </c>
      <c r="S279">
        <v>16</v>
      </c>
      <c r="T279" t="s">
        <v>1</v>
      </c>
      <c r="U279">
        <v>21</v>
      </c>
      <c r="W279">
        <v>-5</v>
      </c>
    </row>
    <row r="280" spans="1:23">
      <c r="A280" s="355">
        <v>273</v>
      </c>
      <c r="B280" s="80">
        <v>50</v>
      </c>
      <c r="C280" t="s">
        <v>157</v>
      </c>
      <c r="D280" s="46">
        <v>31934</v>
      </c>
      <c r="E280" t="s">
        <v>113</v>
      </c>
      <c r="F280" s="45" t="s">
        <v>0</v>
      </c>
      <c r="G280" t="s">
        <v>127</v>
      </c>
      <c r="H280" t="s">
        <v>148</v>
      </c>
      <c r="J280">
        <v>1</v>
      </c>
      <c r="K280">
        <v>1</v>
      </c>
      <c r="L280">
        <v>2</v>
      </c>
      <c r="O280">
        <v>3</v>
      </c>
      <c r="P280" t="s">
        <v>1</v>
      </c>
      <c r="Q280">
        <v>5</v>
      </c>
      <c r="S280">
        <v>15</v>
      </c>
      <c r="T280" t="s">
        <v>1</v>
      </c>
      <c r="U280">
        <v>20</v>
      </c>
      <c r="W280">
        <v>-5</v>
      </c>
    </row>
    <row r="281" spans="1:23">
      <c r="A281" s="355">
        <v>274</v>
      </c>
      <c r="B281" s="80">
        <v>46</v>
      </c>
      <c r="C281" t="s">
        <v>100</v>
      </c>
      <c r="D281" s="46">
        <v>31914</v>
      </c>
      <c r="E281" t="s">
        <v>99</v>
      </c>
      <c r="F281" s="45" t="s">
        <v>0</v>
      </c>
      <c r="G281" t="s">
        <v>168</v>
      </c>
      <c r="H281" t="s">
        <v>148</v>
      </c>
      <c r="J281">
        <v>0</v>
      </c>
      <c r="K281">
        <v>3</v>
      </c>
      <c r="L281">
        <v>1</v>
      </c>
      <c r="O281">
        <v>3</v>
      </c>
      <c r="P281" t="s">
        <v>1</v>
      </c>
      <c r="Q281">
        <v>5</v>
      </c>
      <c r="S281">
        <v>15</v>
      </c>
      <c r="T281" t="s">
        <v>1</v>
      </c>
      <c r="U281">
        <v>20</v>
      </c>
      <c r="W281">
        <v>-5</v>
      </c>
    </row>
    <row r="282" spans="1:23">
      <c r="A282" s="355">
        <v>275</v>
      </c>
      <c r="B282" s="80">
        <v>16</v>
      </c>
      <c r="C282" t="s">
        <v>116</v>
      </c>
      <c r="D282" s="46">
        <v>31795</v>
      </c>
      <c r="E282" t="s">
        <v>113</v>
      </c>
      <c r="F282" s="45" t="s">
        <v>0</v>
      </c>
      <c r="G282" t="s">
        <v>106</v>
      </c>
      <c r="H282" t="s">
        <v>148</v>
      </c>
      <c r="J282">
        <v>1</v>
      </c>
      <c r="K282">
        <v>1</v>
      </c>
      <c r="L282">
        <v>2</v>
      </c>
      <c r="O282">
        <v>3</v>
      </c>
      <c r="P282" t="s">
        <v>1</v>
      </c>
      <c r="Q282">
        <v>5</v>
      </c>
      <c r="S282">
        <v>14</v>
      </c>
      <c r="T282" t="s">
        <v>1</v>
      </c>
      <c r="U282">
        <v>19</v>
      </c>
      <c r="W282">
        <v>-5</v>
      </c>
    </row>
    <row r="283" spans="1:23">
      <c r="A283" s="355">
        <v>276</v>
      </c>
      <c r="B283" s="80">
        <v>8</v>
      </c>
      <c r="C283" t="s">
        <v>128</v>
      </c>
      <c r="D283" s="46">
        <v>31746</v>
      </c>
      <c r="E283" t="s">
        <v>127</v>
      </c>
      <c r="F283" s="45" t="s">
        <v>0</v>
      </c>
      <c r="G283" t="s">
        <v>86</v>
      </c>
      <c r="H283" t="s">
        <v>148</v>
      </c>
      <c r="J283">
        <v>1</v>
      </c>
      <c r="K283">
        <v>1</v>
      </c>
      <c r="L283">
        <v>2</v>
      </c>
      <c r="O283">
        <v>3</v>
      </c>
      <c r="P283" t="s">
        <v>1</v>
      </c>
      <c r="Q283">
        <v>5</v>
      </c>
      <c r="S283">
        <v>14</v>
      </c>
      <c r="T283" t="s">
        <v>1</v>
      </c>
      <c r="U283">
        <v>19</v>
      </c>
      <c r="W283">
        <v>-5</v>
      </c>
    </row>
    <row r="284" spans="1:23">
      <c r="A284" s="355">
        <v>277</v>
      </c>
      <c r="B284" s="80">
        <v>9</v>
      </c>
      <c r="C284" t="s">
        <v>140</v>
      </c>
      <c r="D284" s="46">
        <v>31746</v>
      </c>
      <c r="E284" t="s">
        <v>146</v>
      </c>
      <c r="F284" s="45" t="s">
        <v>0</v>
      </c>
      <c r="G284" t="s">
        <v>74</v>
      </c>
      <c r="H284" t="s">
        <v>148</v>
      </c>
      <c r="J284">
        <v>1</v>
      </c>
      <c r="K284">
        <v>1</v>
      </c>
      <c r="L284">
        <v>2</v>
      </c>
      <c r="O284">
        <v>3</v>
      </c>
      <c r="P284" t="s">
        <v>1</v>
      </c>
      <c r="Q284">
        <v>5</v>
      </c>
      <c r="S284">
        <v>12</v>
      </c>
      <c r="T284" t="s">
        <v>1</v>
      </c>
      <c r="U284">
        <v>17</v>
      </c>
      <c r="W284">
        <v>-5</v>
      </c>
    </row>
    <row r="285" spans="1:23">
      <c r="A285" s="355">
        <v>278</v>
      </c>
      <c r="B285" s="80">
        <v>5</v>
      </c>
      <c r="C285" t="s">
        <v>87</v>
      </c>
      <c r="D285" s="46">
        <v>31738</v>
      </c>
      <c r="E285" t="s">
        <v>86</v>
      </c>
      <c r="F285" s="45" t="s">
        <v>0</v>
      </c>
      <c r="G285" t="s">
        <v>106</v>
      </c>
      <c r="H285" t="s">
        <v>148</v>
      </c>
      <c r="J285">
        <v>1</v>
      </c>
      <c r="K285">
        <v>1</v>
      </c>
      <c r="L285">
        <v>2</v>
      </c>
      <c r="O285">
        <v>3</v>
      </c>
      <c r="P285" t="s">
        <v>1</v>
      </c>
      <c r="Q285">
        <v>5</v>
      </c>
      <c r="S285">
        <v>11</v>
      </c>
      <c r="T285" t="s">
        <v>1</v>
      </c>
      <c r="U285">
        <v>16</v>
      </c>
      <c r="W285">
        <v>-5</v>
      </c>
    </row>
    <row r="286" spans="1:23">
      <c r="A286" s="355">
        <v>279</v>
      </c>
      <c r="B286" s="80">
        <v>15</v>
      </c>
      <c r="C286" t="s">
        <v>95</v>
      </c>
      <c r="D286" s="46">
        <v>31794</v>
      </c>
      <c r="E286" t="s">
        <v>93</v>
      </c>
      <c r="F286" s="45" t="s">
        <v>0</v>
      </c>
      <c r="G286" t="s">
        <v>106</v>
      </c>
      <c r="H286" t="s">
        <v>148</v>
      </c>
      <c r="J286">
        <v>1</v>
      </c>
      <c r="K286">
        <v>1</v>
      </c>
      <c r="L286">
        <v>2</v>
      </c>
      <c r="O286">
        <v>3</v>
      </c>
      <c r="P286" t="s">
        <v>1</v>
      </c>
      <c r="Q286">
        <v>5</v>
      </c>
      <c r="S286">
        <v>10</v>
      </c>
      <c r="T286" t="s">
        <v>1</v>
      </c>
      <c r="U286">
        <v>15</v>
      </c>
      <c r="W286">
        <v>-5</v>
      </c>
    </row>
    <row r="287" spans="1:23">
      <c r="A287" s="355">
        <v>280</v>
      </c>
      <c r="B287" s="80">
        <v>11</v>
      </c>
      <c r="C287" t="s">
        <v>110</v>
      </c>
      <c r="D287" s="46">
        <v>31746</v>
      </c>
      <c r="E287" t="s">
        <v>106</v>
      </c>
      <c r="F287" s="45" t="s">
        <v>0</v>
      </c>
      <c r="G287" t="s">
        <v>146</v>
      </c>
      <c r="H287" t="s">
        <v>148</v>
      </c>
      <c r="J287">
        <v>1</v>
      </c>
      <c r="K287">
        <v>1</v>
      </c>
      <c r="L287">
        <v>2</v>
      </c>
      <c r="O287">
        <v>3</v>
      </c>
      <c r="P287" t="s">
        <v>1</v>
      </c>
      <c r="Q287">
        <v>5</v>
      </c>
      <c r="S287">
        <v>20</v>
      </c>
      <c r="T287" t="s">
        <v>1</v>
      </c>
      <c r="U287">
        <v>26</v>
      </c>
      <c r="W287">
        <v>-6</v>
      </c>
    </row>
    <row r="288" spans="1:23">
      <c r="A288" s="355">
        <v>281</v>
      </c>
      <c r="B288" s="80">
        <v>38</v>
      </c>
      <c r="C288" t="s">
        <v>116</v>
      </c>
      <c r="D288" s="46">
        <v>31893</v>
      </c>
      <c r="E288" t="s">
        <v>113</v>
      </c>
      <c r="F288" s="45" t="s">
        <v>0</v>
      </c>
      <c r="G288" t="s">
        <v>74</v>
      </c>
      <c r="H288" t="s">
        <v>148</v>
      </c>
      <c r="J288">
        <v>1</v>
      </c>
      <c r="K288">
        <v>1</v>
      </c>
      <c r="L288">
        <v>2</v>
      </c>
      <c r="O288">
        <v>3</v>
      </c>
      <c r="P288" t="s">
        <v>1</v>
      </c>
      <c r="Q288">
        <v>5</v>
      </c>
      <c r="S288">
        <v>12</v>
      </c>
      <c r="T288" t="s">
        <v>1</v>
      </c>
      <c r="U288">
        <v>18</v>
      </c>
      <c r="W288">
        <v>-6</v>
      </c>
    </row>
    <row r="289" spans="1:23">
      <c r="A289" s="355">
        <v>282</v>
      </c>
      <c r="B289" s="80">
        <v>50</v>
      </c>
      <c r="C289" t="s">
        <v>117</v>
      </c>
      <c r="D289" s="46">
        <v>31934</v>
      </c>
      <c r="E289" t="s">
        <v>113</v>
      </c>
      <c r="F289" s="45" t="s">
        <v>0</v>
      </c>
      <c r="G289" t="s">
        <v>127</v>
      </c>
      <c r="H289" t="s">
        <v>148</v>
      </c>
      <c r="J289">
        <v>1</v>
      </c>
      <c r="K289">
        <v>1</v>
      </c>
      <c r="L289">
        <v>2</v>
      </c>
      <c r="O289">
        <v>3</v>
      </c>
      <c r="P289" t="s">
        <v>1</v>
      </c>
      <c r="Q289">
        <v>5</v>
      </c>
      <c r="S289">
        <v>10</v>
      </c>
      <c r="T289" t="s">
        <v>1</v>
      </c>
      <c r="U289">
        <v>16</v>
      </c>
      <c r="W289">
        <v>-6</v>
      </c>
    </row>
    <row r="290" spans="1:23">
      <c r="A290" s="355">
        <v>283</v>
      </c>
      <c r="B290" s="80">
        <v>41</v>
      </c>
      <c r="C290" t="s">
        <v>130</v>
      </c>
      <c r="D290" s="46">
        <v>31906</v>
      </c>
      <c r="E290" t="s">
        <v>127</v>
      </c>
      <c r="F290" s="45" t="s">
        <v>0</v>
      </c>
      <c r="G290" t="s">
        <v>93</v>
      </c>
      <c r="H290" t="s">
        <v>148</v>
      </c>
      <c r="J290">
        <v>1</v>
      </c>
      <c r="K290">
        <v>1</v>
      </c>
      <c r="L290">
        <v>2</v>
      </c>
      <c r="O290">
        <v>3</v>
      </c>
      <c r="P290" t="s">
        <v>1</v>
      </c>
      <c r="Q290">
        <v>5</v>
      </c>
      <c r="S290">
        <v>7</v>
      </c>
      <c r="T290" t="s">
        <v>1</v>
      </c>
      <c r="U290">
        <v>13</v>
      </c>
      <c r="W290">
        <v>-6</v>
      </c>
    </row>
    <row r="291" spans="1:23">
      <c r="A291" s="355">
        <v>284</v>
      </c>
      <c r="B291" s="80">
        <v>44</v>
      </c>
      <c r="C291" t="s">
        <v>100</v>
      </c>
      <c r="D291" s="46">
        <v>31913</v>
      </c>
      <c r="E291" t="s">
        <v>99</v>
      </c>
      <c r="F291" s="45" t="s">
        <v>0</v>
      </c>
      <c r="G291" t="s">
        <v>74</v>
      </c>
      <c r="H291" t="s">
        <v>148</v>
      </c>
      <c r="J291">
        <v>1</v>
      </c>
      <c r="K291">
        <v>1</v>
      </c>
      <c r="L291">
        <v>2</v>
      </c>
      <c r="O291">
        <v>3</v>
      </c>
      <c r="P291" t="s">
        <v>1</v>
      </c>
      <c r="Q291">
        <v>5</v>
      </c>
      <c r="S291">
        <v>18</v>
      </c>
      <c r="T291" t="s">
        <v>1</v>
      </c>
      <c r="U291">
        <v>25</v>
      </c>
      <c r="W291">
        <v>-7</v>
      </c>
    </row>
    <row r="292" spans="1:23">
      <c r="A292" s="355">
        <v>285</v>
      </c>
      <c r="B292" s="80">
        <v>40</v>
      </c>
      <c r="C292" t="s">
        <v>123</v>
      </c>
      <c r="D292" s="46">
        <v>31898</v>
      </c>
      <c r="E292" t="s">
        <v>121</v>
      </c>
      <c r="F292" s="45" t="s">
        <v>0</v>
      </c>
      <c r="G292" t="s">
        <v>106</v>
      </c>
      <c r="H292" t="s">
        <v>148</v>
      </c>
      <c r="J292">
        <v>1</v>
      </c>
      <c r="K292">
        <v>1</v>
      </c>
      <c r="L292">
        <v>2</v>
      </c>
      <c r="O292">
        <v>3</v>
      </c>
      <c r="P292" t="s">
        <v>1</v>
      </c>
      <c r="Q292">
        <v>5</v>
      </c>
      <c r="S292">
        <v>11</v>
      </c>
      <c r="T292" t="s">
        <v>1</v>
      </c>
      <c r="U292">
        <v>18</v>
      </c>
      <c r="W292">
        <v>-7</v>
      </c>
    </row>
    <row r="293" spans="1:23">
      <c r="A293" s="355">
        <v>286</v>
      </c>
      <c r="B293" s="80">
        <v>34</v>
      </c>
      <c r="C293" t="s">
        <v>128</v>
      </c>
      <c r="D293" s="46">
        <v>31886</v>
      </c>
      <c r="E293" t="s">
        <v>127</v>
      </c>
      <c r="F293" s="45" t="s">
        <v>0</v>
      </c>
      <c r="G293" t="s">
        <v>106</v>
      </c>
      <c r="H293" t="s">
        <v>148</v>
      </c>
      <c r="J293">
        <v>1</v>
      </c>
      <c r="K293">
        <v>1</v>
      </c>
      <c r="L293">
        <v>2</v>
      </c>
      <c r="O293">
        <v>3</v>
      </c>
      <c r="P293" t="s">
        <v>1</v>
      </c>
      <c r="Q293">
        <v>5</v>
      </c>
      <c r="S293">
        <v>11</v>
      </c>
      <c r="T293" t="s">
        <v>1</v>
      </c>
      <c r="U293">
        <v>18</v>
      </c>
      <c r="W293">
        <v>-7</v>
      </c>
    </row>
    <row r="294" spans="1:23">
      <c r="A294" s="355">
        <v>287</v>
      </c>
      <c r="B294" s="80">
        <v>49</v>
      </c>
      <c r="C294" t="s">
        <v>90</v>
      </c>
      <c r="D294" s="46">
        <v>31925</v>
      </c>
      <c r="E294" t="s">
        <v>86</v>
      </c>
      <c r="F294" s="45" t="s">
        <v>0</v>
      </c>
      <c r="G294" t="s">
        <v>113</v>
      </c>
      <c r="H294" t="s">
        <v>148</v>
      </c>
      <c r="J294">
        <v>1</v>
      </c>
      <c r="K294">
        <v>1</v>
      </c>
      <c r="L294">
        <v>2</v>
      </c>
      <c r="O294">
        <v>3</v>
      </c>
      <c r="P294" t="s">
        <v>1</v>
      </c>
      <c r="Q294">
        <v>5</v>
      </c>
      <c r="S294">
        <v>12</v>
      </c>
      <c r="T294" t="s">
        <v>1</v>
      </c>
      <c r="U294">
        <v>21</v>
      </c>
      <c r="W294">
        <v>-9</v>
      </c>
    </row>
    <row r="295" spans="1:23">
      <c r="A295" s="355">
        <v>288</v>
      </c>
      <c r="B295" s="80">
        <v>30</v>
      </c>
      <c r="C295" t="s">
        <v>112</v>
      </c>
      <c r="D295" s="46">
        <v>31858</v>
      </c>
      <c r="E295" t="s">
        <v>113</v>
      </c>
      <c r="F295" s="45" t="s">
        <v>0</v>
      </c>
      <c r="G295" t="s">
        <v>99</v>
      </c>
      <c r="H295" t="s">
        <v>148</v>
      </c>
      <c r="J295">
        <v>1</v>
      </c>
      <c r="K295">
        <v>1</v>
      </c>
      <c r="L295">
        <v>2</v>
      </c>
      <c r="O295">
        <v>3</v>
      </c>
      <c r="P295" t="s">
        <v>1</v>
      </c>
      <c r="Q295">
        <v>5</v>
      </c>
      <c r="S295">
        <v>12</v>
      </c>
      <c r="T295" t="s">
        <v>1</v>
      </c>
      <c r="U295">
        <v>21</v>
      </c>
      <c r="W295">
        <v>-9</v>
      </c>
    </row>
    <row r="296" spans="1:23">
      <c r="A296" s="355">
        <v>289</v>
      </c>
      <c r="B296" s="80">
        <v>23</v>
      </c>
      <c r="C296" t="s">
        <v>83</v>
      </c>
      <c r="D296" s="46">
        <v>31822</v>
      </c>
      <c r="E296" t="s">
        <v>168</v>
      </c>
      <c r="F296" s="45" t="s">
        <v>0</v>
      </c>
      <c r="G296" t="s">
        <v>74</v>
      </c>
      <c r="H296" t="s">
        <v>148</v>
      </c>
      <c r="J296">
        <v>1</v>
      </c>
      <c r="K296">
        <v>1</v>
      </c>
      <c r="L296">
        <v>2</v>
      </c>
      <c r="O296">
        <v>3</v>
      </c>
      <c r="P296" t="s">
        <v>1</v>
      </c>
      <c r="Q296">
        <v>5</v>
      </c>
      <c r="S296">
        <v>6</v>
      </c>
      <c r="T296" t="s">
        <v>1</v>
      </c>
      <c r="U296">
        <v>15</v>
      </c>
      <c r="W296">
        <v>-9</v>
      </c>
    </row>
    <row r="297" spans="1:23">
      <c r="A297" s="355">
        <v>290</v>
      </c>
      <c r="B297" s="80">
        <v>8</v>
      </c>
      <c r="C297" t="s">
        <v>138</v>
      </c>
      <c r="D297" s="46">
        <v>31746</v>
      </c>
      <c r="E297" t="s">
        <v>127</v>
      </c>
      <c r="F297" s="45" t="s">
        <v>0</v>
      </c>
      <c r="G297" t="s">
        <v>86</v>
      </c>
      <c r="H297" t="s">
        <v>148</v>
      </c>
      <c r="J297">
        <v>1</v>
      </c>
      <c r="K297">
        <v>1</v>
      </c>
      <c r="L297">
        <v>2</v>
      </c>
      <c r="O297">
        <v>3</v>
      </c>
      <c r="P297" t="s">
        <v>1</v>
      </c>
      <c r="Q297">
        <v>5</v>
      </c>
      <c r="S297">
        <v>15</v>
      </c>
      <c r="T297" t="s">
        <v>1</v>
      </c>
      <c r="U297">
        <v>25</v>
      </c>
      <c r="W297">
        <v>-10</v>
      </c>
    </row>
    <row r="298" spans="1:23">
      <c r="A298" s="355">
        <v>291</v>
      </c>
      <c r="B298" s="80">
        <v>49</v>
      </c>
      <c r="C298" t="s">
        <v>115</v>
      </c>
      <c r="D298" s="46">
        <v>31925</v>
      </c>
      <c r="E298" t="s">
        <v>113</v>
      </c>
      <c r="F298" s="45" t="s">
        <v>0</v>
      </c>
      <c r="G298" t="s">
        <v>86</v>
      </c>
      <c r="H298" t="s">
        <v>148</v>
      </c>
      <c r="J298">
        <v>1</v>
      </c>
      <c r="K298">
        <v>0</v>
      </c>
      <c r="L298">
        <v>3</v>
      </c>
      <c r="O298">
        <v>2</v>
      </c>
      <c r="P298" t="s">
        <v>1</v>
      </c>
      <c r="Q298">
        <v>6</v>
      </c>
      <c r="S298">
        <v>22</v>
      </c>
      <c r="T298" t="s">
        <v>1</v>
      </c>
      <c r="U298">
        <v>16</v>
      </c>
      <c r="W298">
        <v>6</v>
      </c>
    </row>
    <row r="299" spans="1:23">
      <c r="A299" s="355">
        <v>292</v>
      </c>
      <c r="B299" s="80">
        <v>15</v>
      </c>
      <c r="C299" t="s">
        <v>107</v>
      </c>
      <c r="D299" s="46">
        <v>31794</v>
      </c>
      <c r="E299" t="s">
        <v>106</v>
      </c>
      <c r="F299" s="45" t="s">
        <v>0</v>
      </c>
      <c r="G299" t="s">
        <v>93</v>
      </c>
      <c r="H299" t="s">
        <v>148</v>
      </c>
      <c r="J299">
        <v>1</v>
      </c>
      <c r="K299">
        <v>0</v>
      </c>
      <c r="L299">
        <v>3</v>
      </c>
      <c r="O299">
        <v>2</v>
      </c>
      <c r="P299" t="s">
        <v>1</v>
      </c>
      <c r="Q299">
        <v>6</v>
      </c>
      <c r="S299">
        <v>13</v>
      </c>
      <c r="T299" t="s">
        <v>1</v>
      </c>
      <c r="U299">
        <v>14</v>
      </c>
      <c r="W299">
        <v>-1</v>
      </c>
    </row>
    <row r="300" spans="1:23">
      <c r="A300" s="355">
        <v>293</v>
      </c>
      <c r="B300" s="80">
        <v>49</v>
      </c>
      <c r="C300" t="s">
        <v>112</v>
      </c>
      <c r="D300" s="46">
        <v>31925</v>
      </c>
      <c r="E300" t="s">
        <v>113</v>
      </c>
      <c r="F300" s="45" t="s">
        <v>0</v>
      </c>
      <c r="G300" t="s">
        <v>86</v>
      </c>
      <c r="H300" t="s">
        <v>148</v>
      </c>
      <c r="J300">
        <v>1</v>
      </c>
      <c r="K300">
        <v>0</v>
      </c>
      <c r="L300">
        <v>3</v>
      </c>
      <c r="O300">
        <v>2</v>
      </c>
      <c r="P300" t="s">
        <v>1</v>
      </c>
      <c r="Q300">
        <v>6</v>
      </c>
      <c r="S300">
        <v>17</v>
      </c>
      <c r="T300" t="s">
        <v>1</v>
      </c>
      <c r="U300">
        <v>19</v>
      </c>
      <c r="W300">
        <v>-2</v>
      </c>
    </row>
    <row r="301" spans="1:23">
      <c r="A301" s="355">
        <v>294</v>
      </c>
      <c r="B301" s="80">
        <v>32</v>
      </c>
      <c r="C301" t="s">
        <v>122</v>
      </c>
      <c r="D301" s="46">
        <v>31886</v>
      </c>
      <c r="E301" t="s">
        <v>121</v>
      </c>
      <c r="F301" s="45" t="s">
        <v>0</v>
      </c>
      <c r="G301" t="s">
        <v>99</v>
      </c>
      <c r="H301" t="s">
        <v>148</v>
      </c>
      <c r="J301">
        <v>1</v>
      </c>
      <c r="K301">
        <v>0</v>
      </c>
      <c r="L301">
        <v>3</v>
      </c>
      <c r="O301">
        <v>2</v>
      </c>
      <c r="P301" t="s">
        <v>1</v>
      </c>
      <c r="Q301">
        <v>6</v>
      </c>
      <c r="S301">
        <v>17</v>
      </c>
      <c r="T301" t="s">
        <v>1</v>
      </c>
      <c r="U301">
        <v>19</v>
      </c>
      <c r="W301">
        <v>-2</v>
      </c>
    </row>
    <row r="302" spans="1:23">
      <c r="A302" s="355">
        <v>295</v>
      </c>
      <c r="B302" s="80">
        <v>14</v>
      </c>
      <c r="C302" t="s">
        <v>81</v>
      </c>
      <c r="D302" s="46">
        <v>31753</v>
      </c>
      <c r="E302" t="s">
        <v>168</v>
      </c>
      <c r="F302" s="45" t="s">
        <v>0</v>
      </c>
      <c r="G302" t="s">
        <v>113</v>
      </c>
      <c r="H302" t="s">
        <v>148</v>
      </c>
      <c r="J302">
        <v>1</v>
      </c>
      <c r="K302">
        <v>0</v>
      </c>
      <c r="L302">
        <v>3</v>
      </c>
      <c r="O302">
        <v>2</v>
      </c>
      <c r="P302" t="s">
        <v>1</v>
      </c>
      <c r="Q302">
        <v>6</v>
      </c>
      <c r="S302">
        <v>17</v>
      </c>
      <c r="T302" t="s">
        <v>1</v>
      </c>
      <c r="U302">
        <v>19</v>
      </c>
      <c r="W302">
        <v>-2</v>
      </c>
    </row>
    <row r="303" spans="1:23">
      <c r="A303" s="355">
        <v>296</v>
      </c>
      <c r="B303" s="80">
        <v>14</v>
      </c>
      <c r="C303" t="s">
        <v>118</v>
      </c>
      <c r="D303" s="46">
        <v>31753</v>
      </c>
      <c r="E303" t="s">
        <v>113</v>
      </c>
      <c r="F303" s="45" t="s">
        <v>0</v>
      </c>
      <c r="G303" t="s">
        <v>168</v>
      </c>
      <c r="H303" t="s">
        <v>148</v>
      </c>
      <c r="J303">
        <v>1</v>
      </c>
      <c r="K303">
        <v>0</v>
      </c>
      <c r="L303">
        <v>3</v>
      </c>
      <c r="O303">
        <v>2</v>
      </c>
      <c r="P303" t="s">
        <v>1</v>
      </c>
      <c r="Q303">
        <v>6</v>
      </c>
      <c r="S303">
        <v>15</v>
      </c>
      <c r="T303" t="s">
        <v>1</v>
      </c>
      <c r="U303">
        <v>17</v>
      </c>
      <c r="W303">
        <v>-2</v>
      </c>
    </row>
    <row r="304" spans="1:23">
      <c r="A304" s="355">
        <v>297</v>
      </c>
      <c r="B304" s="80">
        <v>45</v>
      </c>
      <c r="C304" t="s">
        <v>103</v>
      </c>
      <c r="D304" s="46">
        <v>31913</v>
      </c>
      <c r="E304" t="s">
        <v>99</v>
      </c>
      <c r="F304" s="45" t="s">
        <v>0</v>
      </c>
      <c r="G304" t="s">
        <v>106</v>
      </c>
      <c r="H304" t="s">
        <v>148</v>
      </c>
      <c r="J304">
        <v>0</v>
      </c>
      <c r="K304">
        <v>2</v>
      </c>
      <c r="L304">
        <v>2</v>
      </c>
      <c r="O304">
        <v>2</v>
      </c>
      <c r="P304" t="s">
        <v>1</v>
      </c>
      <c r="Q304">
        <v>6</v>
      </c>
      <c r="S304">
        <v>14</v>
      </c>
      <c r="T304" t="s">
        <v>1</v>
      </c>
      <c r="U304">
        <v>16</v>
      </c>
      <c r="W304">
        <v>-2</v>
      </c>
    </row>
    <row r="305" spans="1:23">
      <c r="A305" s="355">
        <v>298</v>
      </c>
      <c r="B305" s="80">
        <v>40</v>
      </c>
      <c r="C305" t="s">
        <v>124</v>
      </c>
      <c r="D305" s="46">
        <v>31898</v>
      </c>
      <c r="E305" t="s">
        <v>121</v>
      </c>
      <c r="F305" s="45" t="s">
        <v>0</v>
      </c>
      <c r="G305" t="s">
        <v>106</v>
      </c>
      <c r="H305" t="s">
        <v>148</v>
      </c>
      <c r="J305">
        <v>1</v>
      </c>
      <c r="K305">
        <v>0</v>
      </c>
      <c r="L305">
        <v>3</v>
      </c>
      <c r="O305">
        <v>2</v>
      </c>
      <c r="P305" t="s">
        <v>1</v>
      </c>
      <c r="Q305">
        <v>6</v>
      </c>
      <c r="S305">
        <v>16</v>
      </c>
      <c r="T305" t="s">
        <v>1</v>
      </c>
      <c r="U305">
        <v>19</v>
      </c>
      <c r="W305">
        <v>-3</v>
      </c>
    </row>
    <row r="306" spans="1:23">
      <c r="A306" s="355">
        <v>299</v>
      </c>
      <c r="B306" s="80">
        <v>20</v>
      </c>
      <c r="C306" t="s">
        <v>112</v>
      </c>
      <c r="D306" s="46">
        <v>31809</v>
      </c>
      <c r="E306" t="s">
        <v>113</v>
      </c>
      <c r="F306" s="45" t="s">
        <v>0</v>
      </c>
      <c r="G306" t="s">
        <v>93</v>
      </c>
      <c r="H306" t="s">
        <v>148</v>
      </c>
      <c r="J306">
        <v>1</v>
      </c>
      <c r="K306">
        <v>0</v>
      </c>
      <c r="L306">
        <v>3</v>
      </c>
      <c r="O306">
        <v>2</v>
      </c>
      <c r="P306" t="s">
        <v>1</v>
      </c>
      <c r="Q306">
        <v>6</v>
      </c>
      <c r="S306">
        <v>15</v>
      </c>
      <c r="T306" t="s">
        <v>1</v>
      </c>
      <c r="U306">
        <v>18</v>
      </c>
      <c r="W306">
        <v>-3</v>
      </c>
    </row>
    <row r="307" spans="1:23">
      <c r="A307" s="355">
        <v>300</v>
      </c>
      <c r="B307" s="80">
        <v>31</v>
      </c>
      <c r="C307" t="s">
        <v>122</v>
      </c>
      <c r="D307" s="46">
        <v>31864</v>
      </c>
      <c r="E307" t="s">
        <v>121</v>
      </c>
      <c r="F307" s="45" t="s">
        <v>0</v>
      </c>
      <c r="G307" t="s">
        <v>86</v>
      </c>
      <c r="H307" t="s">
        <v>148</v>
      </c>
      <c r="J307">
        <v>1</v>
      </c>
      <c r="K307">
        <v>0</v>
      </c>
      <c r="L307">
        <v>3</v>
      </c>
      <c r="O307">
        <v>2</v>
      </c>
      <c r="P307" t="s">
        <v>1</v>
      </c>
      <c r="Q307">
        <v>6</v>
      </c>
      <c r="S307">
        <v>13</v>
      </c>
      <c r="T307" t="s">
        <v>1</v>
      </c>
      <c r="U307">
        <v>16</v>
      </c>
      <c r="W307">
        <v>-3</v>
      </c>
    </row>
    <row r="308" spans="1:23">
      <c r="A308" s="355">
        <v>301</v>
      </c>
      <c r="B308" s="80">
        <v>35</v>
      </c>
      <c r="C308" t="s">
        <v>94</v>
      </c>
      <c r="D308" s="46">
        <v>31892</v>
      </c>
      <c r="E308" t="s">
        <v>93</v>
      </c>
      <c r="F308" s="45" t="s">
        <v>0</v>
      </c>
      <c r="G308" t="s">
        <v>146</v>
      </c>
      <c r="H308" t="s">
        <v>148</v>
      </c>
      <c r="J308">
        <v>1</v>
      </c>
      <c r="K308">
        <v>0</v>
      </c>
      <c r="L308">
        <v>3</v>
      </c>
      <c r="O308">
        <v>2</v>
      </c>
      <c r="P308" t="s">
        <v>1</v>
      </c>
      <c r="Q308">
        <v>6</v>
      </c>
      <c r="S308">
        <v>11</v>
      </c>
      <c r="T308" t="s">
        <v>1</v>
      </c>
      <c r="U308">
        <v>14</v>
      </c>
      <c r="W308">
        <v>-3</v>
      </c>
    </row>
    <row r="309" spans="1:23">
      <c r="A309" s="355">
        <v>302</v>
      </c>
      <c r="B309" s="80">
        <v>41</v>
      </c>
      <c r="C309" t="s">
        <v>128</v>
      </c>
      <c r="D309" s="46">
        <v>31906</v>
      </c>
      <c r="E309" t="s">
        <v>127</v>
      </c>
      <c r="F309" s="45" t="s">
        <v>0</v>
      </c>
      <c r="G309" t="s">
        <v>93</v>
      </c>
      <c r="H309" t="s">
        <v>148</v>
      </c>
      <c r="J309">
        <v>1</v>
      </c>
      <c r="K309">
        <v>0</v>
      </c>
      <c r="L309">
        <v>3</v>
      </c>
      <c r="O309">
        <v>2</v>
      </c>
      <c r="P309" t="s">
        <v>1</v>
      </c>
      <c r="Q309">
        <v>6</v>
      </c>
      <c r="S309">
        <v>10</v>
      </c>
      <c r="T309" t="s">
        <v>1</v>
      </c>
      <c r="U309">
        <v>13</v>
      </c>
      <c r="W309">
        <v>-3</v>
      </c>
    </row>
    <row r="310" spans="1:23">
      <c r="A310" s="355">
        <v>303</v>
      </c>
      <c r="B310" s="80">
        <v>2</v>
      </c>
      <c r="C310" t="s">
        <v>131</v>
      </c>
      <c r="D310" s="46">
        <v>31710</v>
      </c>
      <c r="E310" t="s">
        <v>127</v>
      </c>
      <c r="F310" s="45" t="s">
        <v>0</v>
      </c>
      <c r="G310" t="s">
        <v>74</v>
      </c>
      <c r="H310" t="s">
        <v>148</v>
      </c>
      <c r="J310">
        <v>1</v>
      </c>
      <c r="K310">
        <v>0</v>
      </c>
      <c r="L310">
        <v>3</v>
      </c>
      <c r="O310">
        <v>2</v>
      </c>
      <c r="P310" t="s">
        <v>1</v>
      </c>
      <c r="Q310">
        <v>6</v>
      </c>
      <c r="S310">
        <v>9</v>
      </c>
      <c r="T310" t="s">
        <v>1</v>
      </c>
      <c r="U310">
        <v>12</v>
      </c>
      <c r="W310">
        <v>-3</v>
      </c>
    </row>
    <row r="311" spans="1:23">
      <c r="A311" s="355">
        <v>304</v>
      </c>
      <c r="B311" s="80">
        <v>4</v>
      </c>
      <c r="C311" t="s">
        <v>88</v>
      </c>
      <c r="D311" s="46">
        <v>31738</v>
      </c>
      <c r="E311" t="s">
        <v>86</v>
      </c>
      <c r="F311" s="45" t="s">
        <v>0</v>
      </c>
      <c r="G311" t="s">
        <v>74</v>
      </c>
      <c r="H311" t="s">
        <v>148</v>
      </c>
      <c r="J311">
        <v>1</v>
      </c>
      <c r="K311">
        <v>0</v>
      </c>
      <c r="L311">
        <v>3</v>
      </c>
      <c r="O311">
        <v>2</v>
      </c>
      <c r="P311" t="s">
        <v>1</v>
      </c>
      <c r="Q311">
        <v>6</v>
      </c>
      <c r="S311">
        <v>18</v>
      </c>
      <c r="T311" t="s">
        <v>1</v>
      </c>
      <c r="U311">
        <v>22</v>
      </c>
      <c r="W311">
        <v>-4</v>
      </c>
    </row>
    <row r="312" spans="1:23">
      <c r="A312" s="355">
        <v>305</v>
      </c>
      <c r="B312" s="80">
        <v>37</v>
      </c>
      <c r="C312" t="s">
        <v>84</v>
      </c>
      <c r="D312" s="46">
        <v>31893</v>
      </c>
      <c r="E312" t="s">
        <v>168</v>
      </c>
      <c r="F312" s="45" t="s">
        <v>0</v>
      </c>
      <c r="G312" t="s">
        <v>121</v>
      </c>
      <c r="H312" t="s">
        <v>148</v>
      </c>
      <c r="J312">
        <v>1</v>
      </c>
      <c r="K312">
        <v>0</v>
      </c>
      <c r="L312">
        <v>3</v>
      </c>
      <c r="O312">
        <v>2</v>
      </c>
      <c r="P312" t="s">
        <v>1</v>
      </c>
      <c r="Q312">
        <v>6</v>
      </c>
      <c r="S312">
        <v>15</v>
      </c>
      <c r="T312" t="s">
        <v>1</v>
      </c>
      <c r="U312">
        <v>19</v>
      </c>
      <c r="W312">
        <v>-4</v>
      </c>
    </row>
    <row r="313" spans="1:23">
      <c r="A313" s="355">
        <v>306</v>
      </c>
      <c r="B313" s="80">
        <v>34</v>
      </c>
      <c r="C313" t="s">
        <v>126</v>
      </c>
      <c r="D313" s="46">
        <v>31886</v>
      </c>
      <c r="E313" t="s">
        <v>127</v>
      </c>
      <c r="F313" s="45" t="s">
        <v>0</v>
      </c>
      <c r="G313" t="s">
        <v>106</v>
      </c>
      <c r="H313" t="s">
        <v>148</v>
      </c>
      <c r="J313">
        <v>0</v>
      </c>
      <c r="K313">
        <v>2</v>
      </c>
      <c r="L313">
        <v>2</v>
      </c>
      <c r="O313">
        <v>2</v>
      </c>
      <c r="P313" t="s">
        <v>1</v>
      </c>
      <c r="Q313">
        <v>6</v>
      </c>
      <c r="S313">
        <v>15</v>
      </c>
      <c r="T313" t="s">
        <v>1</v>
      </c>
      <c r="U313">
        <v>19</v>
      </c>
      <c r="W313">
        <v>-4</v>
      </c>
    </row>
    <row r="314" spans="1:23">
      <c r="A314" s="355">
        <v>307</v>
      </c>
      <c r="B314" s="80">
        <v>27</v>
      </c>
      <c r="C314" t="s">
        <v>87</v>
      </c>
      <c r="D314" s="46">
        <v>31851</v>
      </c>
      <c r="E314" t="s">
        <v>86</v>
      </c>
      <c r="F314" s="45" t="s">
        <v>0</v>
      </c>
      <c r="G314" t="s">
        <v>133</v>
      </c>
      <c r="H314" t="s">
        <v>148</v>
      </c>
      <c r="J314">
        <v>1</v>
      </c>
      <c r="K314">
        <v>0</v>
      </c>
      <c r="L314">
        <v>3</v>
      </c>
      <c r="O314">
        <v>2</v>
      </c>
      <c r="P314" t="s">
        <v>1</v>
      </c>
      <c r="Q314">
        <v>6</v>
      </c>
      <c r="S314">
        <v>15</v>
      </c>
      <c r="T314" t="s">
        <v>1</v>
      </c>
      <c r="U314">
        <v>19</v>
      </c>
      <c r="W314">
        <v>-4</v>
      </c>
    </row>
    <row r="315" spans="1:23">
      <c r="A315" s="355">
        <v>308</v>
      </c>
      <c r="B315" s="80">
        <v>25</v>
      </c>
      <c r="C315" t="s">
        <v>103</v>
      </c>
      <c r="D315" s="46">
        <v>31823</v>
      </c>
      <c r="E315" t="s">
        <v>99</v>
      </c>
      <c r="F315" s="45" t="s">
        <v>0</v>
      </c>
      <c r="G315" t="s">
        <v>133</v>
      </c>
      <c r="H315" t="s">
        <v>148</v>
      </c>
      <c r="J315">
        <v>0</v>
      </c>
      <c r="K315">
        <v>2</v>
      </c>
      <c r="L315">
        <v>2</v>
      </c>
      <c r="O315">
        <v>2</v>
      </c>
      <c r="P315" t="s">
        <v>1</v>
      </c>
      <c r="Q315">
        <v>6</v>
      </c>
      <c r="S315">
        <v>15</v>
      </c>
      <c r="T315" t="s">
        <v>1</v>
      </c>
      <c r="U315">
        <v>19</v>
      </c>
      <c r="W315">
        <v>-4</v>
      </c>
    </row>
    <row r="316" spans="1:23">
      <c r="A316" s="355">
        <v>309</v>
      </c>
      <c r="B316" s="80">
        <v>46</v>
      </c>
      <c r="C316" t="s">
        <v>101</v>
      </c>
      <c r="D316" s="46">
        <v>31914</v>
      </c>
      <c r="E316" t="s">
        <v>99</v>
      </c>
      <c r="F316" s="45" t="s">
        <v>0</v>
      </c>
      <c r="G316" t="s">
        <v>168</v>
      </c>
      <c r="H316" t="s">
        <v>148</v>
      </c>
      <c r="J316">
        <v>1</v>
      </c>
      <c r="K316">
        <v>0</v>
      </c>
      <c r="L316">
        <v>3</v>
      </c>
      <c r="O316">
        <v>2</v>
      </c>
      <c r="P316" t="s">
        <v>1</v>
      </c>
      <c r="Q316">
        <v>6</v>
      </c>
      <c r="S316">
        <v>14</v>
      </c>
      <c r="T316" t="s">
        <v>1</v>
      </c>
      <c r="U316">
        <v>18</v>
      </c>
      <c r="W316">
        <v>-4</v>
      </c>
    </row>
    <row r="317" spans="1:23">
      <c r="A317" s="355">
        <v>310</v>
      </c>
      <c r="B317" s="80">
        <v>3</v>
      </c>
      <c r="C317" t="s">
        <v>81</v>
      </c>
      <c r="D317" s="46">
        <v>31737</v>
      </c>
      <c r="E317" t="s">
        <v>168</v>
      </c>
      <c r="F317" s="45" t="s">
        <v>0</v>
      </c>
      <c r="G317" t="s">
        <v>86</v>
      </c>
      <c r="H317" t="s">
        <v>148</v>
      </c>
      <c r="J317">
        <v>1</v>
      </c>
      <c r="K317">
        <v>0</v>
      </c>
      <c r="L317">
        <v>3</v>
      </c>
      <c r="O317">
        <v>2</v>
      </c>
      <c r="P317" t="s">
        <v>1</v>
      </c>
      <c r="Q317">
        <v>6</v>
      </c>
      <c r="S317">
        <v>14</v>
      </c>
      <c r="T317" t="s">
        <v>1</v>
      </c>
      <c r="U317">
        <v>18</v>
      </c>
      <c r="W317">
        <v>-4</v>
      </c>
    </row>
    <row r="318" spans="1:23">
      <c r="A318" s="355">
        <v>311</v>
      </c>
      <c r="B318" s="80">
        <v>41</v>
      </c>
      <c r="C318" t="s">
        <v>131</v>
      </c>
      <c r="D318" s="46">
        <v>31906</v>
      </c>
      <c r="E318" t="s">
        <v>127</v>
      </c>
      <c r="F318" s="45" t="s">
        <v>0</v>
      </c>
      <c r="G318" t="s">
        <v>93</v>
      </c>
      <c r="H318" t="s">
        <v>148</v>
      </c>
      <c r="J318">
        <v>1</v>
      </c>
      <c r="K318">
        <v>0</v>
      </c>
      <c r="L318">
        <v>3</v>
      </c>
      <c r="O318">
        <v>2</v>
      </c>
      <c r="P318" t="s">
        <v>1</v>
      </c>
      <c r="Q318">
        <v>6</v>
      </c>
      <c r="S318">
        <v>12</v>
      </c>
      <c r="T318" t="s">
        <v>1</v>
      </c>
      <c r="U318">
        <v>16</v>
      </c>
      <c r="W318">
        <v>-4</v>
      </c>
    </row>
    <row r="319" spans="1:23">
      <c r="A319" s="355">
        <v>312</v>
      </c>
      <c r="B319" s="80">
        <v>27</v>
      </c>
      <c r="C319" t="s">
        <v>137</v>
      </c>
      <c r="D319" s="46">
        <v>31851</v>
      </c>
      <c r="E319" t="s">
        <v>133</v>
      </c>
      <c r="F319" s="45" t="s">
        <v>0</v>
      </c>
      <c r="G319" t="s">
        <v>86</v>
      </c>
      <c r="H319" t="s">
        <v>148</v>
      </c>
      <c r="J319">
        <v>1</v>
      </c>
      <c r="K319">
        <v>0</v>
      </c>
      <c r="L319">
        <v>3</v>
      </c>
      <c r="O319">
        <v>2</v>
      </c>
      <c r="P319" t="s">
        <v>1</v>
      </c>
      <c r="Q319">
        <v>6</v>
      </c>
      <c r="S319">
        <v>12</v>
      </c>
      <c r="T319" t="s">
        <v>1</v>
      </c>
      <c r="U319">
        <v>16</v>
      </c>
      <c r="W319">
        <v>-4</v>
      </c>
    </row>
    <row r="320" spans="1:23">
      <c r="A320" s="355">
        <v>313</v>
      </c>
      <c r="B320" s="80">
        <v>38</v>
      </c>
      <c r="C320" t="s">
        <v>115</v>
      </c>
      <c r="D320" s="46">
        <v>31893</v>
      </c>
      <c r="E320" t="s">
        <v>113</v>
      </c>
      <c r="F320" s="45" t="s">
        <v>0</v>
      </c>
      <c r="G320" t="s">
        <v>74</v>
      </c>
      <c r="H320" t="s">
        <v>148</v>
      </c>
      <c r="J320">
        <v>0</v>
      </c>
      <c r="K320">
        <v>2</v>
      </c>
      <c r="L320">
        <v>2</v>
      </c>
      <c r="O320">
        <v>2</v>
      </c>
      <c r="P320" t="s">
        <v>1</v>
      </c>
      <c r="Q320">
        <v>6</v>
      </c>
      <c r="S320">
        <v>11</v>
      </c>
      <c r="T320" t="s">
        <v>1</v>
      </c>
      <c r="U320">
        <v>15</v>
      </c>
      <c r="W320">
        <v>-4</v>
      </c>
    </row>
    <row r="321" spans="1:23">
      <c r="A321" s="355">
        <v>314</v>
      </c>
      <c r="B321" s="80">
        <v>48</v>
      </c>
      <c r="C321" t="s">
        <v>98</v>
      </c>
      <c r="D321" s="46">
        <v>31925</v>
      </c>
      <c r="E321" t="s">
        <v>86</v>
      </c>
      <c r="F321" s="45" t="s">
        <v>0</v>
      </c>
      <c r="G321" t="s">
        <v>93</v>
      </c>
      <c r="H321" t="s">
        <v>148</v>
      </c>
      <c r="J321">
        <v>0</v>
      </c>
      <c r="K321">
        <v>2</v>
      </c>
      <c r="L321">
        <v>2</v>
      </c>
      <c r="O321">
        <v>2</v>
      </c>
      <c r="P321" t="s">
        <v>1</v>
      </c>
      <c r="Q321">
        <v>6</v>
      </c>
      <c r="S321">
        <v>9</v>
      </c>
      <c r="T321" t="s">
        <v>1</v>
      </c>
      <c r="U321">
        <v>13</v>
      </c>
      <c r="W321">
        <v>-4</v>
      </c>
    </row>
    <row r="322" spans="1:23">
      <c r="A322" s="355">
        <v>315</v>
      </c>
      <c r="B322" s="80">
        <v>50</v>
      </c>
      <c r="C322" t="s">
        <v>116</v>
      </c>
      <c r="D322" s="46">
        <v>31934</v>
      </c>
      <c r="E322" t="s">
        <v>113</v>
      </c>
      <c r="F322" s="45" t="s">
        <v>0</v>
      </c>
      <c r="G322" t="s">
        <v>127</v>
      </c>
      <c r="H322" t="s">
        <v>148</v>
      </c>
      <c r="J322">
        <v>0</v>
      </c>
      <c r="K322">
        <v>2</v>
      </c>
      <c r="L322">
        <v>2</v>
      </c>
      <c r="O322">
        <v>2</v>
      </c>
      <c r="P322" t="s">
        <v>1</v>
      </c>
      <c r="Q322">
        <v>6</v>
      </c>
      <c r="S322">
        <v>15</v>
      </c>
      <c r="T322" t="s">
        <v>1</v>
      </c>
      <c r="U322">
        <v>20</v>
      </c>
      <c r="W322">
        <v>-5</v>
      </c>
    </row>
    <row r="323" spans="1:23">
      <c r="A323" s="355">
        <v>316</v>
      </c>
      <c r="B323" s="80">
        <v>46</v>
      </c>
      <c r="C323" t="s">
        <v>81</v>
      </c>
      <c r="D323" s="46">
        <v>31914</v>
      </c>
      <c r="E323" t="s">
        <v>168</v>
      </c>
      <c r="F323" s="45" t="s">
        <v>0</v>
      </c>
      <c r="G323" t="s">
        <v>99</v>
      </c>
      <c r="H323" t="s">
        <v>148</v>
      </c>
      <c r="J323">
        <v>0</v>
      </c>
      <c r="K323">
        <v>2</v>
      </c>
      <c r="L323">
        <v>2</v>
      </c>
      <c r="O323">
        <v>2</v>
      </c>
      <c r="P323" t="s">
        <v>1</v>
      </c>
      <c r="Q323">
        <v>6</v>
      </c>
      <c r="S323">
        <v>15</v>
      </c>
      <c r="T323" t="s">
        <v>1</v>
      </c>
      <c r="U323">
        <v>20</v>
      </c>
      <c r="W323">
        <v>-5</v>
      </c>
    </row>
    <row r="324" spans="1:23">
      <c r="A324" s="355">
        <v>317</v>
      </c>
      <c r="B324" s="80">
        <v>33</v>
      </c>
      <c r="C324" t="s">
        <v>126</v>
      </c>
      <c r="D324" s="46">
        <v>31886</v>
      </c>
      <c r="E324" t="s">
        <v>127</v>
      </c>
      <c r="F324" s="45" t="s">
        <v>0</v>
      </c>
      <c r="G324" t="s">
        <v>168</v>
      </c>
      <c r="H324" t="s">
        <v>148</v>
      </c>
      <c r="J324">
        <v>1</v>
      </c>
      <c r="K324">
        <v>0</v>
      </c>
      <c r="L324">
        <v>3</v>
      </c>
      <c r="O324">
        <v>2</v>
      </c>
      <c r="P324" t="s">
        <v>1</v>
      </c>
      <c r="Q324">
        <v>6</v>
      </c>
      <c r="S324">
        <v>15</v>
      </c>
      <c r="T324" t="s">
        <v>1</v>
      </c>
      <c r="U324">
        <v>20</v>
      </c>
      <c r="W324">
        <v>-5</v>
      </c>
    </row>
    <row r="325" spans="1:23">
      <c r="A325" s="355">
        <v>318</v>
      </c>
      <c r="B325" s="80">
        <v>40</v>
      </c>
      <c r="C325" t="s">
        <v>105</v>
      </c>
      <c r="D325" s="46">
        <v>31898</v>
      </c>
      <c r="E325" t="s">
        <v>106</v>
      </c>
      <c r="F325" s="45" t="s">
        <v>0</v>
      </c>
      <c r="G325" t="s">
        <v>121</v>
      </c>
      <c r="H325" t="s">
        <v>148</v>
      </c>
      <c r="J325">
        <v>1</v>
      </c>
      <c r="K325">
        <v>0</v>
      </c>
      <c r="L325">
        <v>3</v>
      </c>
      <c r="O325">
        <v>2</v>
      </c>
      <c r="P325" t="s">
        <v>1</v>
      </c>
      <c r="Q325">
        <v>6</v>
      </c>
      <c r="S325">
        <v>14</v>
      </c>
      <c r="T325" t="s">
        <v>1</v>
      </c>
      <c r="U325">
        <v>19</v>
      </c>
      <c r="W325">
        <v>-5</v>
      </c>
    </row>
    <row r="326" spans="1:23">
      <c r="A326" s="355">
        <v>319</v>
      </c>
      <c r="B326" s="80">
        <v>51</v>
      </c>
      <c r="C326" t="s">
        <v>157</v>
      </c>
      <c r="D326" s="46">
        <v>31936</v>
      </c>
      <c r="E326" t="s">
        <v>113</v>
      </c>
      <c r="F326" s="45" t="s">
        <v>0</v>
      </c>
      <c r="G326" t="s">
        <v>121</v>
      </c>
      <c r="H326" t="s">
        <v>148</v>
      </c>
      <c r="J326">
        <v>0</v>
      </c>
      <c r="K326">
        <v>2</v>
      </c>
      <c r="L326">
        <v>2</v>
      </c>
      <c r="O326">
        <v>2</v>
      </c>
      <c r="P326" t="s">
        <v>1</v>
      </c>
      <c r="Q326">
        <v>6</v>
      </c>
      <c r="S326">
        <v>12</v>
      </c>
      <c r="T326" t="s">
        <v>1</v>
      </c>
      <c r="U326">
        <v>17</v>
      </c>
      <c r="W326">
        <v>-5</v>
      </c>
    </row>
    <row r="327" spans="1:23">
      <c r="A327" s="355">
        <v>320</v>
      </c>
      <c r="B327" s="80">
        <v>48</v>
      </c>
      <c r="C327" t="s">
        <v>95</v>
      </c>
      <c r="D327" s="46">
        <v>31925</v>
      </c>
      <c r="E327" t="s">
        <v>93</v>
      </c>
      <c r="F327" s="45" t="s">
        <v>0</v>
      </c>
      <c r="G327" t="s">
        <v>86</v>
      </c>
      <c r="H327" t="s">
        <v>148</v>
      </c>
      <c r="J327">
        <v>0</v>
      </c>
      <c r="K327">
        <v>2</v>
      </c>
      <c r="L327">
        <v>2</v>
      </c>
      <c r="O327">
        <v>2</v>
      </c>
      <c r="P327" t="s">
        <v>1</v>
      </c>
      <c r="Q327">
        <v>6</v>
      </c>
      <c r="S327">
        <v>11</v>
      </c>
      <c r="T327" t="s">
        <v>1</v>
      </c>
      <c r="U327">
        <v>16</v>
      </c>
      <c r="W327">
        <v>-5</v>
      </c>
    </row>
    <row r="328" spans="1:23">
      <c r="A328" s="355">
        <v>321</v>
      </c>
      <c r="B328" s="80">
        <v>27</v>
      </c>
      <c r="C328" t="s">
        <v>136</v>
      </c>
      <c r="D328" s="46">
        <v>31851</v>
      </c>
      <c r="E328" t="s">
        <v>133</v>
      </c>
      <c r="F328" s="45" t="s">
        <v>0</v>
      </c>
      <c r="G328" t="s">
        <v>86</v>
      </c>
      <c r="H328" t="s">
        <v>148</v>
      </c>
      <c r="J328">
        <v>1</v>
      </c>
      <c r="K328">
        <v>0</v>
      </c>
      <c r="L328">
        <v>3</v>
      </c>
      <c r="O328">
        <v>2</v>
      </c>
      <c r="P328" t="s">
        <v>1</v>
      </c>
      <c r="Q328">
        <v>6</v>
      </c>
      <c r="S328">
        <v>9</v>
      </c>
      <c r="T328" t="s">
        <v>1</v>
      </c>
      <c r="U328">
        <v>14</v>
      </c>
      <c r="W328">
        <v>-5</v>
      </c>
    </row>
    <row r="329" spans="1:23">
      <c r="A329" s="355">
        <v>322</v>
      </c>
      <c r="B329" s="80">
        <v>45</v>
      </c>
      <c r="C329" t="s">
        <v>102</v>
      </c>
      <c r="D329" s="46">
        <v>31913</v>
      </c>
      <c r="E329" t="s">
        <v>99</v>
      </c>
      <c r="F329" s="45" t="s">
        <v>0</v>
      </c>
      <c r="G329" t="s">
        <v>106</v>
      </c>
      <c r="H329" t="s">
        <v>148</v>
      </c>
      <c r="J329">
        <v>1</v>
      </c>
      <c r="K329">
        <v>0</v>
      </c>
      <c r="L329">
        <v>3</v>
      </c>
      <c r="O329">
        <v>2</v>
      </c>
      <c r="P329" t="s">
        <v>1</v>
      </c>
      <c r="Q329">
        <v>6</v>
      </c>
      <c r="S329">
        <v>20</v>
      </c>
      <c r="T329" t="s">
        <v>1</v>
      </c>
      <c r="U329">
        <v>26</v>
      </c>
      <c r="W329">
        <v>-6</v>
      </c>
    </row>
    <row r="330" spans="1:23">
      <c r="A330" s="355">
        <v>323</v>
      </c>
      <c r="B330" s="80">
        <v>9</v>
      </c>
      <c r="C330" t="s">
        <v>144</v>
      </c>
      <c r="D330" s="46">
        <v>31746</v>
      </c>
      <c r="E330" t="s">
        <v>146</v>
      </c>
      <c r="F330" s="45" t="s">
        <v>0</v>
      </c>
      <c r="G330" t="s">
        <v>74</v>
      </c>
      <c r="H330" t="s">
        <v>148</v>
      </c>
      <c r="J330">
        <v>1</v>
      </c>
      <c r="K330">
        <v>0</v>
      </c>
      <c r="L330">
        <v>3</v>
      </c>
      <c r="O330">
        <v>2</v>
      </c>
      <c r="P330" t="s">
        <v>1</v>
      </c>
      <c r="Q330">
        <v>6</v>
      </c>
      <c r="S330">
        <v>18</v>
      </c>
      <c r="T330" t="s">
        <v>1</v>
      </c>
      <c r="U330">
        <v>24</v>
      </c>
      <c r="W330">
        <v>-6</v>
      </c>
    </row>
    <row r="331" spans="1:23">
      <c r="A331" s="355">
        <v>324</v>
      </c>
      <c r="B331" s="80">
        <v>35</v>
      </c>
      <c r="C331" t="s">
        <v>142</v>
      </c>
      <c r="D331" s="46">
        <v>31892</v>
      </c>
      <c r="E331" t="s">
        <v>146</v>
      </c>
      <c r="F331" s="45" t="s">
        <v>0</v>
      </c>
      <c r="G331" t="s">
        <v>93</v>
      </c>
      <c r="H331" t="s">
        <v>148</v>
      </c>
      <c r="J331">
        <v>1</v>
      </c>
      <c r="K331">
        <v>0</v>
      </c>
      <c r="L331">
        <v>3</v>
      </c>
      <c r="O331">
        <v>2</v>
      </c>
      <c r="P331" t="s">
        <v>1</v>
      </c>
      <c r="Q331">
        <v>6</v>
      </c>
      <c r="S331">
        <v>16</v>
      </c>
      <c r="T331" t="s">
        <v>1</v>
      </c>
      <c r="U331">
        <v>22</v>
      </c>
      <c r="W331">
        <v>-6</v>
      </c>
    </row>
    <row r="332" spans="1:23">
      <c r="A332" s="355">
        <v>325</v>
      </c>
      <c r="B332" s="80">
        <v>52</v>
      </c>
      <c r="C332" t="s">
        <v>103</v>
      </c>
      <c r="D332" s="46">
        <v>31946</v>
      </c>
      <c r="E332" t="s">
        <v>99</v>
      </c>
      <c r="F332" s="45" t="s">
        <v>0</v>
      </c>
      <c r="G332" t="s">
        <v>86</v>
      </c>
      <c r="H332" t="s">
        <v>148</v>
      </c>
      <c r="J332">
        <v>1</v>
      </c>
      <c r="K332">
        <v>0</v>
      </c>
      <c r="L332">
        <v>3</v>
      </c>
      <c r="O332">
        <v>2</v>
      </c>
      <c r="P332" t="s">
        <v>1</v>
      </c>
      <c r="Q332">
        <v>6</v>
      </c>
      <c r="S332">
        <v>15</v>
      </c>
      <c r="T332" t="s">
        <v>1</v>
      </c>
      <c r="U332">
        <v>21</v>
      </c>
      <c r="W332">
        <v>-6</v>
      </c>
    </row>
    <row r="333" spans="1:23">
      <c r="A333" s="355">
        <v>326</v>
      </c>
      <c r="B333" s="80">
        <v>49</v>
      </c>
      <c r="C333" t="s">
        <v>116</v>
      </c>
      <c r="D333" s="46">
        <v>31925</v>
      </c>
      <c r="E333" t="s">
        <v>113</v>
      </c>
      <c r="F333" s="45" t="s">
        <v>0</v>
      </c>
      <c r="G333" t="s">
        <v>86</v>
      </c>
      <c r="H333" t="s">
        <v>148</v>
      </c>
      <c r="J333">
        <v>0</v>
      </c>
      <c r="K333">
        <v>2</v>
      </c>
      <c r="L333">
        <v>2</v>
      </c>
      <c r="O333">
        <v>2</v>
      </c>
      <c r="P333" t="s">
        <v>1</v>
      </c>
      <c r="Q333">
        <v>6</v>
      </c>
      <c r="S333">
        <v>13</v>
      </c>
      <c r="T333" t="s">
        <v>1</v>
      </c>
      <c r="U333">
        <v>19</v>
      </c>
      <c r="W333">
        <v>-6</v>
      </c>
    </row>
    <row r="334" spans="1:23">
      <c r="A334" s="355">
        <v>327</v>
      </c>
      <c r="B334" s="80">
        <v>7</v>
      </c>
      <c r="C334" t="s">
        <v>136</v>
      </c>
      <c r="D334" s="46">
        <v>31745</v>
      </c>
      <c r="E334" t="s">
        <v>133</v>
      </c>
      <c r="F334" s="45" t="s">
        <v>0</v>
      </c>
      <c r="G334" t="s">
        <v>93</v>
      </c>
      <c r="H334" t="s">
        <v>148</v>
      </c>
      <c r="J334">
        <v>1</v>
      </c>
      <c r="K334">
        <v>0</v>
      </c>
      <c r="L334">
        <v>3</v>
      </c>
      <c r="O334">
        <v>2</v>
      </c>
      <c r="P334" t="s">
        <v>1</v>
      </c>
      <c r="Q334">
        <v>6</v>
      </c>
      <c r="S334">
        <v>13</v>
      </c>
      <c r="T334" t="s">
        <v>1</v>
      </c>
      <c r="U334">
        <v>19</v>
      </c>
      <c r="W334">
        <v>-6</v>
      </c>
    </row>
    <row r="335" spans="1:23">
      <c r="A335" s="355">
        <v>328</v>
      </c>
      <c r="B335" s="80">
        <v>15</v>
      </c>
      <c r="C335" t="s">
        <v>94</v>
      </c>
      <c r="D335" s="46">
        <v>31794</v>
      </c>
      <c r="E335" t="s">
        <v>93</v>
      </c>
      <c r="F335" s="45" t="s">
        <v>0</v>
      </c>
      <c r="G335" t="s">
        <v>106</v>
      </c>
      <c r="H335" t="s">
        <v>148</v>
      </c>
      <c r="J335">
        <v>1</v>
      </c>
      <c r="K335">
        <v>0</v>
      </c>
      <c r="L335">
        <v>3</v>
      </c>
      <c r="O335">
        <v>2</v>
      </c>
      <c r="P335" t="s">
        <v>1</v>
      </c>
      <c r="Q335">
        <v>6</v>
      </c>
      <c r="S335">
        <v>12</v>
      </c>
      <c r="T335" t="s">
        <v>1</v>
      </c>
      <c r="U335">
        <v>18</v>
      </c>
      <c r="W335">
        <v>-6</v>
      </c>
    </row>
    <row r="336" spans="1:23">
      <c r="A336" s="355">
        <v>329</v>
      </c>
      <c r="B336" s="80">
        <v>37</v>
      </c>
      <c r="C336" t="s">
        <v>120</v>
      </c>
      <c r="D336" s="46">
        <v>31893</v>
      </c>
      <c r="E336" t="s">
        <v>121</v>
      </c>
      <c r="F336" s="45" t="s">
        <v>0</v>
      </c>
      <c r="G336" t="s">
        <v>168</v>
      </c>
      <c r="H336" t="s">
        <v>148</v>
      </c>
      <c r="J336">
        <v>1</v>
      </c>
      <c r="K336">
        <v>0</v>
      </c>
      <c r="L336">
        <v>3</v>
      </c>
      <c r="O336">
        <v>2</v>
      </c>
      <c r="P336" t="s">
        <v>1</v>
      </c>
      <c r="Q336">
        <v>6</v>
      </c>
      <c r="S336">
        <v>11</v>
      </c>
      <c r="T336" t="s">
        <v>1</v>
      </c>
      <c r="U336">
        <v>17</v>
      </c>
      <c r="W336">
        <v>-6</v>
      </c>
    </row>
    <row r="337" spans="1:23">
      <c r="A337" s="355">
        <v>330</v>
      </c>
      <c r="B337" s="80">
        <v>6</v>
      </c>
      <c r="C337" t="s">
        <v>131</v>
      </c>
      <c r="D337" s="46">
        <v>31739</v>
      </c>
      <c r="E337" t="s">
        <v>127</v>
      </c>
      <c r="F337" s="45" t="s">
        <v>0</v>
      </c>
      <c r="G337" t="s">
        <v>99</v>
      </c>
      <c r="H337" t="s">
        <v>148</v>
      </c>
      <c r="J337">
        <v>0</v>
      </c>
      <c r="K337">
        <v>2</v>
      </c>
      <c r="L337">
        <v>2</v>
      </c>
      <c r="O337">
        <v>2</v>
      </c>
      <c r="P337" t="s">
        <v>1</v>
      </c>
      <c r="Q337">
        <v>6</v>
      </c>
      <c r="S337">
        <v>10</v>
      </c>
      <c r="T337" t="s">
        <v>1</v>
      </c>
      <c r="U337">
        <v>16</v>
      </c>
      <c r="W337">
        <v>-6</v>
      </c>
    </row>
    <row r="338" spans="1:23">
      <c r="A338" s="355">
        <v>331</v>
      </c>
      <c r="B338" s="80">
        <v>20</v>
      </c>
      <c r="C338" t="s">
        <v>114</v>
      </c>
      <c r="D338" s="46">
        <v>31809</v>
      </c>
      <c r="E338" t="s">
        <v>113</v>
      </c>
      <c r="F338" s="45" t="s">
        <v>0</v>
      </c>
      <c r="G338" t="s">
        <v>93</v>
      </c>
      <c r="H338" t="s">
        <v>148</v>
      </c>
      <c r="J338">
        <v>1</v>
      </c>
      <c r="K338">
        <v>0</v>
      </c>
      <c r="L338">
        <v>3</v>
      </c>
      <c r="O338">
        <v>2</v>
      </c>
      <c r="P338" t="s">
        <v>1</v>
      </c>
      <c r="Q338">
        <v>6</v>
      </c>
      <c r="S338">
        <v>9</v>
      </c>
      <c r="T338" t="s">
        <v>1</v>
      </c>
      <c r="U338">
        <v>15</v>
      </c>
      <c r="W338">
        <v>-6</v>
      </c>
    </row>
    <row r="339" spans="1:23">
      <c r="A339" s="355">
        <v>332</v>
      </c>
      <c r="B339" s="80">
        <v>51</v>
      </c>
      <c r="C339" t="s">
        <v>123</v>
      </c>
      <c r="D339" s="46">
        <v>31936</v>
      </c>
      <c r="E339" t="s">
        <v>121</v>
      </c>
      <c r="F339" s="45" t="s">
        <v>0</v>
      </c>
      <c r="G339" t="s">
        <v>113</v>
      </c>
      <c r="H339" t="s">
        <v>148</v>
      </c>
      <c r="J339">
        <v>0</v>
      </c>
      <c r="K339">
        <v>2</v>
      </c>
      <c r="L339">
        <v>2</v>
      </c>
      <c r="O339">
        <v>2</v>
      </c>
      <c r="P339" t="s">
        <v>1</v>
      </c>
      <c r="Q339">
        <v>6</v>
      </c>
      <c r="S339">
        <v>11</v>
      </c>
      <c r="T339" t="s">
        <v>1</v>
      </c>
      <c r="U339">
        <v>18</v>
      </c>
      <c r="W339">
        <v>-7</v>
      </c>
    </row>
    <row r="340" spans="1:23">
      <c r="A340" s="355">
        <v>333</v>
      </c>
      <c r="B340" s="80">
        <v>13</v>
      </c>
      <c r="C340" t="s">
        <v>83</v>
      </c>
      <c r="D340" s="46">
        <v>31752</v>
      </c>
      <c r="E340" t="s">
        <v>168</v>
      </c>
      <c r="F340" s="45" t="s">
        <v>0</v>
      </c>
      <c r="G340" t="s">
        <v>93</v>
      </c>
      <c r="H340" t="s">
        <v>148</v>
      </c>
      <c r="J340">
        <v>1</v>
      </c>
      <c r="K340">
        <v>0</v>
      </c>
      <c r="L340">
        <v>3</v>
      </c>
      <c r="O340">
        <v>2</v>
      </c>
      <c r="P340" t="s">
        <v>1</v>
      </c>
      <c r="Q340">
        <v>6</v>
      </c>
      <c r="S340">
        <v>8</v>
      </c>
      <c r="T340" t="s">
        <v>1</v>
      </c>
      <c r="U340">
        <v>15</v>
      </c>
      <c r="W340">
        <v>-7</v>
      </c>
    </row>
    <row r="341" spans="1:23">
      <c r="A341" s="355">
        <v>334</v>
      </c>
      <c r="B341" s="80">
        <v>17</v>
      </c>
      <c r="C341" t="s">
        <v>105</v>
      </c>
      <c r="D341" s="46">
        <v>31801</v>
      </c>
      <c r="E341" t="s">
        <v>106</v>
      </c>
      <c r="F341" s="45" t="s">
        <v>0</v>
      </c>
      <c r="G341" t="s">
        <v>74</v>
      </c>
      <c r="H341" t="s">
        <v>148</v>
      </c>
      <c r="J341">
        <v>0</v>
      </c>
      <c r="K341">
        <v>2</v>
      </c>
      <c r="L341">
        <v>2</v>
      </c>
      <c r="O341">
        <v>2</v>
      </c>
      <c r="P341" t="s">
        <v>1</v>
      </c>
      <c r="Q341">
        <v>6</v>
      </c>
      <c r="S341">
        <v>20</v>
      </c>
      <c r="T341" t="s">
        <v>1</v>
      </c>
      <c r="U341">
        <v>28</v>
      </c>
      <c r="W341">
        <v>-8</v>
      </c>
    </row>
    <row r="342" spans="1:23">
      <c r="A342" s="355">
        <v>335</v>
      </c>
      <c r="B342" s="80">
        <v>25</v>
      </c>
      <c r="C342" t="s">
        <v>137</v>
      </c>
      <c r="D342" s="46">
        <v>31823</v>
      </c>
      <c r="E342" t="s">
        <v>133</v>
      </c>
      <c r="F342" s="45" t="s">
        <v>0</v>
      </c>
      <c r="G342" t="s">
        <v>99</v>
      </c>
      <c r="H342" t="s">
        <v>148</v>
      </c>
      <c r="J342">
        <v>0</v>
      </c>
      <c r="K342">
        <v>2</v>
      </c>
      <c r="L342">
        <v>2</v>
      </c>
      <c r="O342">
        <v>2</v>
      </c>
      <c r="P342" t="s">
        <v>1</v>
      </c>
      <c r="Q342">
        <v>6</v>
      </c>
      <c r="S342">
        <v>13</v>
      </c>
      <c r="T342" t="s">
        <v>1</v>
      </c>
      <c r="U342">
        <v>21</v>
      </c>
      <c r="W342">
        <v>-8</v>
      </c>
    </row>
    <row r="343" spans="1:23">
      <c r="A343" s="355">
        <v>336</v>
      </c>
      <c r="B343" s="80">
        <v>10</v>
      </c>
      <c r="C343" t="s">
        <v>103</v>
      </c>
      <c r="D343" s="46">
        <v>31746</v>
      </c>
      <c r="E343" t="s">
        <v>99</v>
      </c>
      <c r="F343" s="45" t="s">
        <v>0</v>
      </c>
      <c r="G343" t="s">
        <v>93</v>
      </c>
      <c r="H343" t="s">
        <v>148</v>
      </c>
      <c r="J343">
        <v>1</v>
      </c>
      <c r="K343">
        <v>0</v>
      </c>
      <c r="L343">
        <v>3</v>
      </c>
      <c r="O343">
        <v>2</v>
      </c>
      <c r="P343" t="s">
        <v>1</v>
      </c>
      <c r="Q343">
        <v>6</v>
      </c>
      <c r="S343">
        <v>11</v>
      </c>
      <c r="T343" t="s">
        <v>1</v>
      </c>
      <c r="U343">
        <v>19</v>
      </c>
      <c r="W343">
        <v>-8</v>
      </c>
    </row>
    <row r="344" spans="1:23">
      <c r="A344" s="355">
        <v>337</v>
      </c>
      <c r="B344" s="80">
        <v>9</v>
      </c>
      <c r="C344" t="s">
        <v>142</v>
      </c>
      <c r="D344" s="46">
        <v>31746</v>
      </c>
      <c r="E344" t="s">
        <v>146</v>
      </c>
      <c r="F344" s="45" t="s">
        <v>0</v>
      </c>
      <c r="G344" t="s">
        <v>74</v>
      </c>
      <c r="H344" t="s">
        <v>148</v>
      </c>
      <c r="J344">
        <v>1</v>
      </c>
      <c r="K344">
        <v>0</v>
      </c>
      <c r="L344">
        <v>3</v>
      </c>
      <c r="O344">
        <v>2</v>
      </c>
      <c r="P344" t="s">
        <v>1</v>
      </c>
      <c r="Q344">
        <v>6</v>
      </c>
      <c r="S344">
        <v>11</v>
      </c>
      <c r="T344" t="s">
        <v>1</v>
      </c>
      <c r="U344">
        <v>19</v>
      </c>
      <c r="W344">
        <v>-8</v>
      </c>
    </row>
    <row r="345" spans="1:23">
      <c r="A345" s="355">
        <v>338</v>
      </c>
      <c r="B345" s="80">
        <v>45</v>
      </c>
      <c r="C345" t="s">
        <v>107</v>
      </c>
      <c r="D345" s="46">
        <v>31913</v>
      </c>
      <c r="E345" t="s">
        <v>106</v>
      </c>
      <c r="F345" s="45" t="s">
        <v>0</v>
      </c>
      <c r="G345" t="s">
        <v>99</v>
      </c>
      <c r="H345" t="s">
        <v>148</v>
      </c>
      <c r="J345">
        <v>0</v>
      </c>
      <c r="K345">
        <v>2</v>
      </c>
      <c r="L345">
        <v>2</v>
      </c>
      <c r="O345">
        <v>2</v>
      </c>
      <c r="P345" t="s">
        <v>1</v>
      </c>
      <c r="Q345">
        <v>6</v>
      </c>
      <c r="S345">
        <v>7</v>
      </c>
      <c r="T345" t="s">
        <v>1</v>
      </c>
      <c r="U345">
        <v>15</v>
      </c>
      <c r="W345">
        <v>-8</v>
      </c>
    </row>
    <row r="346" spans="1:23">
      <c r="A346" s="355">
        <v>339</v>
      </c>
      <c r="B346" s="80">
        <v>17</v>
      </c>
      <c r="C346" t="s">
        <v>107</v>
      </c>
      <c r="D346" s="46">
        <v>31801</v>
      </c>
      <c r="E346" t="s">
        <v>106</v>
      </c>
      <c r="F346" s="45" t="s">
        <v>0</v>
      </c>
      <c r="G346" t="s">
        <v>74</v>
      </c>
      <c r="H346" t="s">
        <v>148</v>
      </c>
      <c r="J346">
        <v>1</v>
      </c>
      <c r="K346">
        <v>0</v>
      </c>
      <c r="L346">
        <v>3</v>
      </c>
      <c r="O346">
        <v>2</v>
      </c>
      <c r="P346" t="s">
        <v>1</v>
      </c>
      <c r="Q346">
        <v>6</v>
      </c>
      <c r="S346">
        <v>14</v>
      </c>
      <c r="T346" t="s">
        <v>1</v>
      </c>
      <c r="U346">
        <v>23</v>
      </c>
      <c r="W346">
        <v>-9</v>
      </c>
    </row>
    <row r="347" spans="1:23">
      <c r="A347" s="355">
        <v>340</v>
      </c>
      <c r="B347" s="80">
        <v>30</v>
      </c>
      <c r="C347" t="s">
        <v>156</v>
      </c>
      <c r="D347" s="46">
        <v>31858</v>
      </c>
      <c r="E347" t="s">
        <v>99</v>
      </c>
      <c r="F347" s="45" t="s">
        <v>0</v>
      </c>
      <c r="G347" t="s">
        <v>113</v>
      </c>
      <c r="H347" t="s">
        <v>148</v>
      </c>
      <c r="J347">
        <v>1</v>
      </c>
      <c r="K347">
        <v>0</v>
      </c>
      <c r="L347">
        <v>3</v>
      </c>
      <c r="O347">
        <v>2</v>
      </c>
      <c r="P347" t="s">
        <v>1</v>
      </c>
      <c r="Q347">
        <v>6</v>
      </c>
      <c r="S347">
        <v>12</v>
      </c>
      <c r="T347" t="s">
        <v>1</v>
      </c>
      <c r="U347">
        <v>21</v>
      </c>
      <c r="W347">
        <v>-9</v>
      </c>
    </row>
    <row r="348" spans="1:23">
      <c r="A348" s="355">
        <v>341</v>
      </c>
      <c r="B348" s="80">
        <v>7</v>
      </c>
      <c r="C348" t="s">
        <v>94</v>
      </c>
      <c r="D348" s="46">
        <v>31745</v>
      </c>
      <c r="E348" t="s">
        <v>93</v>
      </c>
      <c r="F348" s="45" t="s">
        <v>0</v>
      </c>
      <c r="G348" t="s">
        <v>133</v>
      </c>
      <c r="H348" t="s">
        <v>148</v>
      </c>
      <c r="J348">
        <v>1</v>
      </c>
      <c r="K348">
        <v>0</v>
      </c>
      <c r="L348">
        <v>3</v>
      </c>
      <c r="O348">
        <v>2</v>
      </c>
      <c r="P348" t="s">
        <v>1</v>
      </c>
      <c r="Q348">
        <v>6</v>
      </c>
      <c r="S348">
        <v>15</v>
      </c>
      <c r="T348" t="s">
        <v>1</v>
      </c>
      <c r="U348">
        <v>25</v>
      </c>
      <c r="W348">
        <v>-10</v>
      </c>
    </row>
    <row r="349" spans="1:23">
      <c r="A349" s="355">
        <v>342</v>
      </c>
      <c r="B349" s="80">
        <v>35</v>
      </c>
      <c r="C349" t="s">
        <v>140</v>
      </c>
      <c r="D349" s="46">
        <v>31892</v>
      </c>
      <c r="E349" t="s">
        <v>146</v>
      </c>
      <c r="F349" s="45" t="s">
        <v>0</v>
      </c>
      <c r="G349" t="s">
        <v>93</v>
      </c>
      <c r="H349" t="s">
        <v>148</v>
      </c>
      <c r="J349">
        <v>1</v>
      </c>
      <c r="K349">
        <v>0</v>
      </c>
      <c r="L349">
        <v>3</v>
      </c>
      <c r="O349">
        <v>2</v>
      </c>
      <c r="P349" t="s">
        <v>1</v>
      </c>
      <c r="Q349">
        <v>6</v>
      </c>
      <c r="S349">
        <v>7</v>
      </c>
      <c r="T349" t="s">
        <v>1</v>
      </c>
      <c r="U349">
        <v>17</v>
      </c>
      <c r="W349">
        <v>-10</v>
      </c>
    </row>
    <row r="350" spans="1:23">
      <c r="A350" s="355">
        <v>343</v>
      </c>
      <c r="B350" s="80">
        <v>32</v>
      </c>
      <c r="C350" t="s">
        <v>103</v>
      </c>
      <c r="D350" s="46">
        <v>31886</v>
      </c>
      <c r="E350" t="s">
        <v>99</v>
      </c>
      <c r="F350" s="45" t="s">
        <v>0</v>
      </c>
      <c r="G350" t="s">
        <v>121</v>
      </c>
      <c r="H350" t="s">
        <v>148</v>
      </c>
      <c r="J350">
        <v>1</v>
      </c>
      <c r="K350">
        <v>0</v>
      </c>
      <c r="L350">
        <v>3</v>
      </c>
      <c r="O350">
        <v>2</v>
      </c>
      <c r="P350" t="s">
        <v>1</v>
      </c>
      <c r="Q350">
        <v>6</v>
      </c>
      <c r="S350">
        <v>6</v>
      </c>
      <c r="T350" t="s">
        <v>1</v>
      </c>
      <c r="U350">
        <v>16</v>
      </c>
      <c r="W350">
        <v>-10</v>
      </c>
    </row>
    <row r="351" spans="1:23">
      <c r="A351" s="355">
        <v>344</v>
      </c>
      <c r="B351" s="80">
        <v>47</v>
      </c>
      <c r="C351" t="s">
        <v>137</v>
      </c>
      <c r="D351" s="46">
        <v>31914</v>
      </c>
      <c r="E351" t="s">
        <v>133</v>
      </c>
      <c r="F351" s="45" t="s">
        <v>0</v>
      </c>
      <c r="G351" t="s">
        <v>168</v>
      </c>
      <c r="H351" t="s">
        <v>148</v>
      </c>
      <c r="J351">
        <v>1</v>
      </c>
      <c r="K351">
        <v>0</v>
      </c>
      <c r="L351">
        <v>3</v>
      </c>
      <c r="O351">
        <v>2</v>
      </c>
      <c r="P351" t="s">
        <v>1</v>
      </c>
      <c r="Q351">
        <v>6</v>
      </c>
      <c r="S351">
        <v>14</v>
      </c>
      <c r="T351" t="s">
        <v>1</v>
      </c>
      <c r="U351">
        <v>25</v>
      </c>
      <c r="W351">
        <v>-11</v>
      </c>
    </row>
    <row r="352" spans="1:23">
      <c r="A352" s="355">
        <v>345</v>
      </c>
      <c r="B352" s="80">
        <v>26</v>
      </c>
      <c r="C352" t="s">
        <v>144</v>
      </c>
      <c r="D352" s="46">
        <v>31851</v>
      </c>
      <c r="E352" t="s">
        <v>146</v>
      </c>
      <c r="F352" s="45" t="s">
        <v>0</v>
      </c>
      <c r="G352" t="s">
        <v>86</v>
      </c>
      <c r="H352" t="s">
        <v>148</v>
      </c>
      <c r="J352">
        <v>1</v>
      </c>
      <c r="K352">
        <v>0</v>
      </c>
      <c r="L352">
        <v>3</v>
      </c>
      <c r="O352">
        <v>2</v>
      </c>
      <c r="P352" t="s">
        <v>1</v>
      </c>
      <c r="Q352">
        <v>6</v>
      </c>
      <c r="S352">
        <v>9</v>
      </c>
      <c r="T352" t="s">
        <v>1</v>
      </c>
      <c r="U352">
        <v>20</v>
      </c>
      <c r="W352">
        <v>-11</v>
      </c>
    </row>
    <row r="353" spans="1:23">
      <c r="A353" s="355">
        <v>346</v>
      </c>
      <c r="B353" s="80">
        <v>36</v>
      </c>
      <c r="C353" t="s">
        <v>92</v>
      </c>
      <c r="D353" s="46">
        <v>31892</v>
      </c>
      <c r="E353" t="s">
        <v>93</v>
      </c>
      <c r="F353" s="45" t="s">
        <v>0</v>
      </c>
      <c r="G353" t="s">
        <v>74</v>
      </c>
      <c r="H353" t="s">
        <v>148</v>
      </c>
      <c r="J353">
        <v>1</v>
      </c>
      <c r="K353">
        <v>0</v>
      </c>
      <c r="L353">
        <v>3</v>
      </c>
      <c r="O353">
        <v>2</v>
      </c>
      <c r="P353" t="s">
        <v>1</v>
      </c>
      <c r="Q353">
        <v>6</v>
      </c>
      <c r="S353">
        <v>6</v>
      </c>
      <c r="T353" t="s">
        <v>1</v>
      </c>
      <c r="U353">
        <v>17</v>
      </c>
      <c r="W353">
        <v>-11</v>
      </c>
    </row>
    <row r="354" spans="1:23">
      <c r="A354" s="355">
        <v>347</v>
      </c>
      <c r="B354" s="80">
        <v>26</v>
      </c>
      <c r="C354" t="s">
        <v>140</v>
      </c>
      <c r="D354" s="46">
        <v>31851</v>
      </c>
      <c r="E354" t="s">
        <v>146</v>
      </c>
      <c r="F354" s="45" t="s">
        <v>0</v>
      </c>
      <c r="G354" t="s">
        <v>86</v>
      </c>
      <c r="H354" t="s">
        <v>148</v>
      </c>
      <c r="J354">
        <v>1</v>
      </c>
      <c r="K354">
        <v>0</v>
      </c>
      <c r="L354">
        <v>3</v>
      </c>
      <c r="O354">
        <v>2</v>
      </c>
      <c r="P354" t="s">
        <v>1</v>
      </c>
      <c r="Q354">
        <v>6</v>
      </c>
      <c r="S354">
        <v>3</v>
      </c>
      <c r="T354" t="s">
        <v>1</v>
      </c>
      <c r="U354">
        <v>14</v>
      </c>
      <c r="W354">
        <v>-11</v>
      </c>
    </row>
    <row r="355" spans="1:23">
      <c r="A355" s="355">
        <v>348</v>
      </c>
      <c r="B355" s="80">
        <v>36</v>
      </c>
      <c r="C355" t="s">
        <v>96</v>
      </c>
      <c r="D355" s="46">
        <v>31892</v>
      </c>
      <c r="E355" t="s">
        <v>93</v>
      </c>
      <c r="F355" s="45" t="s">
        <v>0</v>
      </c>
      <c r="G355" t="s">
        <v>74</v>
      </c>
      <c r="H355" t="s">
        <v>148</v>
      </c>
      <c r="J355">
        <v>0</v>
      </c>
      <c r="K355">
        <v>1</v>
      </c>
      <c r="L355">
        <v>3</v>
      </c>
      <c r="O355">
        <v>1</v>
      </c>
      <c r="P355" t="s">
        <v>1</v>
      </c>
      <c r="Q355">
        <v>7</v>
      </c>
      <c r="S355">
        <v>15</v>
      </c>
      <c r="T355" t="s">
        <v>1</v>
      </c>
      <c r="U355">
        <v>18</v>
      </c>
      <c r="W355">
        <v>-3</v>
      </c>
    </row>
    <row r="356" spans="1:23">
      <c r="A356" s="355">
        <v>349</v>
      </c>
      <c r="B356" s="80">
        <v>7</v>
      </c>
      <c r="C356" t="s">
        <v>96</v>
      </c>
      <c r="D356" s="46">
        <v>31745</v>
      </c>
      <c r="E356" t="s">
        <v>93</v>
      </c>
      <c r="F356" s="45" t="s">
        <v>0</v>
      </c>
      <c r="G356" t="s">
        <v>133</v>
      </c>
      <c r="H356" t="s">
        <v>148</v>
      </c>
      <c r="J356">
        <v>0</v>
      </c>
      <c r="K356">
        <v>1</v>
      </c>
      <c r="L356">
        <v>3</v>
      </c>
      <c r="O356">
        <v>1</v>
      </c>
      <c r="P356" t="s">
        <v>1</v>
      </c>
      <c r="Q356">
        <v>7</v>
      </c>
      <c r="S356">
        <v>16</v>
      </c>
      <c r="T356" t="s">
        <v>1</v>
      </c>
      <c r="U356">
        <v>21</v>
      </c>
      <c r="W356">
        <v>-5</v>
      </c>
    </row>
    <row r="357" spans="1:23">
      <c r="A357" s="355">
        <v>350</v>
      </c>
      <c r="B357" s="80">
        <v>4</v>
      </c>
      <c r="C357" t="s">
        <v>87</v>
      </c>
      <c r="D357" s="46">
        <v>31738</v>
      </c>
      <c r="E357" t="s">
        <v>86</v>
      </c>
      <c r="F357" s="45" t="s">
        <v>0</v>
      </c>
      <c r="G357" t="s">
        <v>74</v>
      </c>
      <c r="H357" t="s">
        <v>148</v>
      </c>
      <c r="J357">
        <v>0</v>
      </c>
      <c r="K357">
        <v>1</v>
      </c>
      <c r="L357">
        <v>3</v>
      </c>
      <c r="O357">
        <v>1</v>
      </c>
      <c r="P357" t="s">
        <v>1</v>
      </c>
      <c r="Q357">
        <v>7</v>
      </c>
      <c r="S357">
        <v>15</v>
      </c>
      <c r="T357" t="s">
        <v>1</v>
      </c>
      <c r="U357">
        <v>20</v>
      </c>
      <c r="W357">
        <v>-5</v>
      </c>
    </row>
    <row r="358" spans="1:23">
      <c r="A358" s="355">
        <v>351</v>
      </c>
      <c r="B358" s="80">
        <v>43</v>
      </c>
      <c r="C358" t="s">
        <v>92</v>
      </c>
      <c r="D358" s="46">
        <v>31907</v>
      </c>
      <c r="E358" t="s">
        <v>93</v>
      </c>
      <c r="F358" s="45" t="s">
        <v>0</v>
      </c>
      <c r="G358" t="s">
        <v>121</v>
      </c>
      <c r="H358" t="s">
        <v>148</v>
      </c>
      <c r="J358">
        <v>0</v>
      </c>
      <c r="K358">
        <v>1</v>
      </c>
      <c r="L358">
        <v>3</v>
      </c>
      <c r="O358">
        <v>1</v>
      </c>
      <c r="P358" t="s">
        <v>1</v>
      </c>
      <c r="Q358">
        <v>7</v>
      </c>
      <c r="S358">
        <v>9</v>
      </c>
      <c r="T358" t="s">
        <v>1</v>
      </c>
      <c r="U358">
        <v>14</v>
      </c>
      <c r="W358">
        <v>-5</v>
      </c>
    </row>
    <row r="359" spans="1:23">
      <c r="A359" s="355">
        <v>352</v>
      </c>
      <c r="B359" s="80">
        <v>52</v>
      </c>
      <c r="C359" t="s">
        <v>102</v>
      </c>
      <c r="D359" s="46">
        <v>31946</v>
      </c>
      <c r="E359" t="s">
        <v>99</v>
      </c>
      <c r="F359" s="45" t="s">
        <v>0</v>
      </c>
      <c r="G359" t="s">
        <v>86</v>
      </c>
      <c r="H359" t="s">
        <v>148</v>
      </c>
      <c r="J359">
        <v>0</v>
      </c>
      <c r="K359">
        <v>1</v>
      </c>
      <c r="L359">
        <v>3</v>
      </c>
      <c r="O359">
        <v>1</v>
      </c>
      <c r="P359" t="s">
        <v>1</v>
      </c>
      <c r="Q359">
        <v>7</v>
      </c>
      <c r="S359">
        <v>18</v>
      </c>
      <c r="T359" t="s">
        <v>1</v>
      </c>
      <c r="U359">
        <v>24</v>
      </c>
      <c r="W359">
        <v>-6</v>
      </c>
    </row>
    <row r="360" spans="1:23">
      <c r="A360" s="355">
        <v>353</v>
      </c>
      <c r="B360" s="80">
        <v>39</v>
      </c>
      <c r="C360" t="s">
        <v>123</v>
      </c>
      <c r="D360" s="46">
        <v>31898</v>
      </c>
      <c r="E360" t="s">
        <v>121</v>
      </c>
      <c r="F360" s="45" t="s">
        <v>0</v>
      </c>
      <c r="G360" t="s">
        <v>74</v>
      </c>
      <c r="H360" t="s">
        <v>148</v>
      </c>
      <c r="J360">
        <v>0</v>
      </c>
      <c r="K360">
        <v>1</v>
      </c>
      <c r="L360">
        <v>3</v>
      </c>
      <c r="O360">
        <v>1</v>
      </c>
      <c r="P360" t="s">
        <v>1</v>
      </c>
      <c r="Q360">
        <v>7</v>
      </c>
      <c r="S360">
        <v>11</v>
      </c>
      <c r="T360" t="s">
        <v>1</v>
      </c>
      <c r="U360">
        <v>17</v>
      </c>
      <c r="W360">
        <v>-6</v>
      </c>
    </row>
    <row r="361" spans="1:23">
      <c r="A361" s="355">
        <v>354</v>
      </c>
      <c r="B361" s="80">
        <v>43</v>
      </c>
      <c r="C361" t="s">
        <v>96</v>
      </c>
      <c r="D361" s="46">
        <v>31907</v>
      </c>
      <c r="E361" t="s">
        <v>93</v>
      </c>
      <c r="F361" s="45" t="s">
        <v>0</v>
      </c>
      <c r="G361" t="s">
        <v>121</v>
      </c>
      <c r="H361" t="s">
        <v>148</v>
      </c>
      <c r="J361">
        <v>0</v>
      </c>
      <c r="K361">
        <v>1</v>
      </c>
      <c r="L361">
        <v>3</v>
      </c>
      <c r="O361">
        <v>1</v>
      </c>
      <c r="P361" t="s">
        <v>1</v>
      </c>
      <c r="Q361">
        <v>7</v>
      </c>
      <c r="S361">
        <v>13</v>
      </c>
      <c r="T361" t="s">
        <v>1</v>
      </c>
      <c r="U361">
        <v>21</v>
      </c>
      <c r="W361">
        <v>-8</v>
      </c>
    </row>
    <row r="362" spans="1:23">
      <c r="A362" s="355">
        <v>355</v>
      </c>
      <c r="B362" s="80">
        <v>1</v>
      </c>
      <c r="C362" t="s">
        <v>137</v>
      </c>
      <c r="D362" s="46">
        <v>31696</v>
      </c>
      <c r="E362" t="s">
        <v>133</v>
      </c>
      <c r="F362" s="45" t="s">
        <v>0</v>
      </c>
      <c r="G362" t="s">
        <v>74</v>
      </c>
      <c r="H362" t="s">
        <v>148</v>
      </c>
      <c r="J362">
        <v>0</v>
      </c>
      <c r="K362">
        <v>1</v>
      </c>
      <c r="L362">
        <v>3</v>
      </c>
      <c r="O362">
        <v>1</v>
      </c>
      <c r="P362" t="s">
        <v>1</v>
      </c>
      <c r="Q362">
        <v>7</v>
      </c>
      <c r="S362">
        <v>13</v>
      </c>
      <c r="T362" t="s">
        <v>1</v>
      </c>
      <c r="U362">
        <v>21</v>
      </c>
      <c r="W362">
        <v>-8</v>
      </c>
    </row>
    <row r="363" spans="1:23">
      <c r="A363" s="355">
        <v>356</v>
      </c>
      <c r="B363" s="80">
        <v>20</v>
      </c>
      <c r="C363" t="s">
        <v>96</v>
      </c>
      <c r="D363" s="46">
        <v>31809</v>
      </c>
      <c r="E363" t="s">
        <v>93</v>
      </c>
      <c r="F363" s="45" t="s">
        <v>0</v>
      </c>
      <c r="G363" t="s">
        <v>113</v>
      </c>
      <c r="H363" t="s">
        <v>148</v>
      </c>
      <c r="J363">
        <v>0</v>
      </c>
      <c r="K363">
        <v>1</v>
      </c>
      <c r="L363">
        <v>3</v>
      </c>
      <c r="O363">
        <v>1</v>
      </c>
      <c r="P363" t="s">
        <v>1</v>
      </c>
      <c r="Q363">
        <v>7</v>
      </c>
      <c r="S363">
        <v>12</v>
      </c>
      <c r="T363" t="s">
        <v>1</v>
      </c>
      <c r="U363">
        <v>20</v>
      </c>
      <c r="W363">
        <v>-8</v>
      </c>
    </row>
    <row r="364" spans="1:23">
      <c r="A364" s="355">
        <v>357</v>
      </c>
      <c r="B364" s="80">
        <v>8</v>
      </c>
      <c r="C364" t="s">
        <v>129</v>
      </c>
      <c r="D364" s="46">
        <v>31746</v>
      </c>
      <c r="E364" t="s">
        <v>127</v>
      </c>
      <c r="F364" s="45" t="s">
        <v>0</v>
      </c>
      <c r="G364" t="s">
        <v>86</v>
      </c>
      <c r="H364" t="s">
        <v>148</v>
      </c>
      <c r="J364">
        <v>0</v>
      </c>
      <c r="K364">
        <v>1</v>
      </c>
      <c r="L364">
        <v>3</v>
      </c>
      <c r="O364">
        <v>1</v>
      </c>
      <c r="P364" t="s">
        <v>1</v>
      </c>
      <c r="Q364">
        <v>7</v>
      </c>
      <c r="S364">
        <v>9</v>
      </c>
      <c r="T364" t="s">
        <v>1</v>
      </c>
      <c r="U364">
        <v>17</v>
      </c>
      <c r="W364">
        <v>-8</v>
      </c>
    </row>
    <row r="365" spans="1:23">
      <c r="A365" s="355">
        <v>358</v>
      </c>
      <c r="B365" s="80">
        <v>2</v>
      </c>
      <c r="C365" t="s">
        <v>126</v>
      </c>
      <c r="D365" s="46">
        <v>31710</v>
      </c>
      <c r="E365" t="s">
        <v>127</v>
      </c>
      <c r="F365" s="45" t="s">
        <v>0</v>
      </c>
      <c r="G365" t="s">
        <v>74</v>
      </c>
      <c r="H365" t="s">
        <v>148</v>
      </c>
      <c r="J365">
        <v>0</v>
      </c>
      <c r="K365">
        <v>1</v>
      </c>
      <c r="L365">
        <v>3</v>
      </c>
      <c r="O365">
        <v>1</v>
      </c>
      <c r="P365" t="s">
        <v>1</v>
      </c>
      <c r="Q365">
        <v>7</v>
      </c>
      <c r="S365">
        <v>7</v>
      </c>
      <c r="T365" t="s">
        <v>1</v>
      </c>
      <c r="U365">
        <v>15</v>
      </c>
      <c r="W365">
        <v>-8</v>
      </c>
    </row>
    <row r="366" spans="1:23">
      <c r="A366" s="355">
        <v>359</v>
      </c>
      <c r="B366" s="80">
        <v>36</v>
      </c>
      <c r="C366" t="s">
        <v>95</v>
      </c>
      <c r="D366" s="46">
        <v>31892</v>
      </c>
      <c r="E366" t="s">
        <v>93</v>
      </c>
      <c r="F366" s="45" t="s">
        <v>0</v>
      </c>
      <c r="G366" t="s">
        <v>74</v>
      </c>
      <c r="H366" t="s">
        <v>148</v>
      </c>
      <c r="J366">
        <v>0</v>
      </c>
      <c r="K366">
        <v>1</v>
      </c>
      <c r="L366">
        <v>3</v>
      </c>
      <c r="O366">
        <v>1</v>
      </c>
      <c r="P366" t="s">
        <v>1</v>
      </c>
      <c r="Q366">
        <v>7</v>
      </c>
      <c r="S366">
        <v>11</v>
      </c>
      <c r="T366" t="s">
        <v>1</v>
      </c>
      <c r="U366">
        <v>20</v>
      </c>
      <c r="W366">
        <v>-9</v>
      </c>
    </row>
    <row r="367" spans="1:23">
      <c r="A367" s="355">
        <v>360</v>
      </c>
      <c r="B367" s="80">
        <v>13</v>
      </c>
      <c r="C367" t="s">
        <v>84</v>
      </c>
      <c r="D367" s="46">
        <v>31752</v>
      </c>
      <c r="E367" t="s">
        <v>168</v>
      </c>
      <c r="F367" s="45" t="s">
        <v>0</v>
      </c>
      <c r="G367" t="s">
        <v>93</v>
      </c>
      <c r="H367" t="s">
        <v>148</v>
      </c>
      <c r="J367">
        <v>0</v>
      </c>
      <c r="K367">
        <v>1</v>
      </c>
      <c r="L367">
        <v>3</v>
      </c>
      <c r="O367">
        <v>1</v>
      </c>
      <c r="P367" t="s">
        <v>1</v>
      </c>
      <c r="Q367">
        <v>7</v>
      </c>
      <c r="S367">
        <v>11</v>
      </c>
      <c r="T367" t="s">
        <v>1</v>
      </c>
      <c r="U367">
        <v>20</v>
      </c>
      <c r="W367">
        <v>-9</v>
      </c>
    </row>
    <row r="368" spans="1:23">
      <c r="A368" s="355">
        <v>361</v>
      </c>
      <c r="B368" s="80">
        <v>35</v>
      </c>
      <c r="C368" t="s">
        <v>141</v>
      </c>
      <c r="D368" s="46">
        <v>31892</v>
      </c>
      <c r="E368" t="s">
        <v>146</v>
      </c>
      <c r="F368" s="45" t="s">
        <v>0</v>
      </c>
      <c r="G368" t="s">
        <v>93</v>
      </c>
      <c r="H368" t="s">
        <v>148</v>
      </c>
      <c r="J368">
        <v>0</v>
      </c>
      <c r="K368">
        <v>1</v>
      </c>
      <c r="L368">
        <v>3</v>
      </c>
      <c r="O368">
        <v>1</v>
      </c>
      <c r="P368" t="s">
        <v>1</v>
      </c>
      <c r="Q368">
        <v>7</v>
      </c>
      <c r="S368">
        <v>11</v>
      </c>
      <c r="T368" t="s">
        <v>1</v>
      </c>
      <c r="U368">
        <v>24</v>
      </c>
      <c r="W368">
        <v>-13</v>
      </c>
    </row>
    <row r="369" spans="1:23">
      <c r="A369" s="355">
        <v>362</v>
      </c>
      <c r="B369" s="80">
        <v>2</v>
      </c>
      <c r="C369" t="s">
        <v>128</v>
      </c>
      <c r="D369" s="46">
        <v>31710</v>
      </c>
      <c r="E369" t="s">
        <v>127</v>
      </c>
      <c r="F369" s="45" t="s">
        <v>0</v>
      </c>
      <c r="G369" t="s">
        <v>74</v>
      </c>
      <c r="H369" t="s">
        <v>148</v>
      </c>
      <c r="J369">
        <v>0</v>
      </c>
      <c r="K369">
        <v>1</v>
      </c>
      <c r="L369">
        <v>3</v>
      </c>
      <c r="O369">
        <v>1</v>
      </c>
      <c r="P369" t="s">
        <v>1</v>
      </c>
      <c r="Q369">
        <v>7</v>
      </c>
      <c r="S369">
        <v>3</v>
      </c>
      <c r="T369" t="s">
        <v>1</v>
      </c>
      <c r="U369">
        <v>16</v>
      </c>
      <c r="W369">
        <v>-13</v>
      </c>
    </row>
    <row r="370" spans="1:23">
      <c r="A370" s="355">
        <v>363</v>
      </c>
      <c r="B370" s="80">
        <v>29</v>
      </c>
      <c r="C370" t="s">
        <v>117</v>
      </c>
      <c r="D370" s="46">
        <v>31857</v>
      </c>
      <c r="E370" t="s">
        <v>113</v>
      </c>
      <c r="F370" s="45" t="s">
        <v>0</v>
      </c>
      <c r="G370" t="s">
        <v>133</v>
      </c>
      <c r="H370" t="s">
        <v>148</v>
      </c>
      <c r="J370">
        <v>0</v>
      </c>
      <c r="K370">
        <v>1</v>
      </c>
      <c r="L370">
        <v>3</v>
      </c>
      <c r="O370">
        <v>1</v>
      </c>
      <c r="P370" t="s">
        <v>1</v>
      </c>
      <c r="Q370">
        <v>7</v>
      </c>
      <c r="S370">
        <v>18</v>
      </c>
      <c r="T370" t="s">
        <v>1</v>
      </c>
      <c r="U370">
        <v>32</v>
      </c>
      <c r="W370">
        <v>-14</v>
      </c>
    </row>
    <row r="371" spans="1:23">
      <c r="A371" s="355">
        <v>364</v>
      </c>
      <c r="B371" s="80">
        <v>14</v>
      </c>
      <c r="C371" t="s">
        <v>114</v>
      </c>
      <c r="D371" s="46">
        <v>31753</v>
      </c>
      <c r="E371" t="s">
        <v>113</v>
      </c>
      <c r="F371" s="45" t="s">
        <v>0</v>
      </c>
      <c r="G371" t="s">
        <v>168</v>
      </c>
      <c r="H371" t="s">
        <v>148</v>
      </c>
      <c r="J371">
        <v>0</v>
      </c>
      <c r="K371">
        <v>1</v>
      </c>
      <c r="L371">
        <v>3</v>
      </c>
      <c r="O371">
        <v>1</v>
      </c>
      <c r="P371" t="s">
        <v>1</v>
      </c>
      <c r="Q371">
        <v>7</v>
      </c>
      <c r="S371">
        <v>9</v>
      </c>
      <c r="T371" t="s">
        <v>1</v>
      </c>
      <c r="U371">
        <v>23</v>
      </c>
      <c r="W371">
        <v>-14</v>
      </c>
    </row>
    <row r="372" spans="1:23">
      <c r="A372" s="355">
        <v>365</v>
      </c>
      <c r="B372" s="80">
        <v>38</v>
      </c>
      <c r="C372" t="s">
        <v>143</v>
      </c>
      <c r="D372" s="46">
        <v>31893</v>
      </c>
      <c r="E372" t="s">
        <v>113</v>
      </c>
      <c r="F372" s="45" t="s">
        <v>0</v>
      </c>
      <c r="G372" t="s">
        <v>74</v>
      </c>
      <c r="H372" t="s">
        <v>148</v>
      </c>
      <c r="J372">
        <v>0</v>
      </c>
      <c r="K372">
        <v>1</v>
      </c>
      <c r="L372">
        <v>3</v>
      </c>
      <c r="O372">
        <v>1</v>
      </c>
      <c r="P372" t="s">
        <v>1</v>
      </c>
      <c r="Q372">
        <v>7</v>
      </c>
      <c r="S372">
        <v>12</v>
      </c>
      <c r="T372" t="s">
        <v>1</v>
      </c>
      <c r="U372">
        <v>27</v>
      </c>
      <c r="W372">
        <v>-15</v>
      </c>
    </row>
    <row r="373" spans="1:23">
      <c r="A373" s="355">
        <v>366</v>
      </c>
      <c r="B373" s="80">
        <v>5</v>
      </c>
      <c r="C373" t="s">
        <v>139</v>
      </c>
      <c r="D373" s="46">
        <v>31738</v>
      </c>
      <c r="E373" t="s">
        <v>106</v>
      </c>
      <c r="F373" s="45" t="s">
        <v>0</v>
      </c>
      <c r="G373" t="s">
        <v>86</v>
      </c>
      <c r="H373" t="s">
        <v>148</v>
      </c>
      <c r="J373">
        <v>0</v>
      </c>
      <c r="K373">
        <v>1</v>
      </c>
      <c r="L373">
        <v>3</v>
      </c>
      <c r="O373">
        <v>1</v>
      </c>
      <c r="P373" t="s">
        <v>1</v>
      </c>
      <c r="Q373">
        <v>7</v>
      </c>
      <c r="S373">
        <v>8</v>
      </c>
      <c r="T373" t="s">
        <v>1</v>
      </c>
      <c r="U373">
        <v>23</v>
      </c>
      <c r="W373">
        <v>-15</v>
      </c>
    </row>
    <row r="374" spans="1:23">
      <c r="A374" s="355">
        <v>367</v>
      </c>
      <c r="B374" s="80">
        <v>26</v>
      </c>
      <c r="C374" t="s">
        <v>142</v>
      </c>
      <c r="D374" s="46">
        <v>31851</v>
      </c>
      <c r="E374" t="s">
        <v>146</v>
      </c>
      <c r="F374" s="45" t="s">
        <v>0</v>
      </c>
      <c r="G374" t="s">
        <v>86</v>
      </c>
      <c r="H374" t="s">
        <v>148</v>
      </c>
      <c r="J374">
        <v>0</v>
      </c>
      <c r="K374">
        <v>0</v>
      </c>
      <c r="L374">
        <v>4</v>
      </c>
      <c r="O374">
        <v>0</v>
      </c>
      <c r="P374" t="s">
        <v>1</v>
      </c>
      <c r="Q374">
        <v>8</v>
      </c>
      <c r="S374">
        <v>15</v>
      </c>
      <c r="T374" t="s">
        <v>1</v>
      </c>
      <c r="U374">
        <v>21</v>
      </c>
      <c r="W374">
        <v>-6</v>
      </c>
    </row>
    <row r="375" spans="1:23">
      <c r="A375" s="355">
        <v>368</v>
      </c>
      <c r="B375" s="80">
        <v>42</v>
      </c>
      <c r="C375" t="s">
        <v>135</v>
      </c>
      <c r="D375" s="46">
        <v>31906</v>
      </c>
      <c r="E375" t="s">
        <v>133</v>
      </c>
      <c r="F375" s="45" t="s">
        <v>0</v>
      </c>
      <c r="G375" t="s">
        <v>106</v>
      </c>
      <c r="H375" t="s">
        <v>148</v>
      </c>
      <c r="J375">
        <v>0</v>
      </c>
      <c r="K375">
        <v>0</v>
      </c>
      <c r="L375">
        <v>4</v>
      </c>
      <c r="O375">
        <v>0</v>
      </c>
      <c r="P375" t="s">
        <v>1</v>
      </c>
      <c r="Q375">
        <v>8</v>
      </c>
      <c r="S375">
        <v>14</v>
      </c>
      <c r="T375" t="s">
        <v>1</v>
      </c>
      <c r="U375">
        <v>21</v>
      </c>
      <c r="W375">
        <v>-7</v>
      </c>
    </row>
    <row r="376" spans="1:23">
      <c r="A376" s="355">
        <v>369</v>
      </c>
      <c r="B376" s="80">
        <v>52</v>
      </c>
      <c r="C376" t="s">
        <v>100</v>
      </c>
      <c r="D376" s="46">
        <v>31946</v>
      </c>
      <c r="E376" t="s">
        <v>99</v>
      </c>
      <c r="F376" s="45" t="s">
        <v>0</v>
      </c>
      <c r="G376" t="s">
        <v>86</v>
      </c>
      <c r="H376" t="s">
        <v>148</v>
      </c>
      <c r="J376">
        <v>0</v>
      </c>
      <c r="K376">
        <v>0</v>
      </c>
      <c r="L376">
        <v>4</v>
      </c>
      <c r="O376">
        <v>0</v>
      </c>
      <c r="P376" t="s">
        <v>1</v>
      </c>
      <c r="Q376">
        <v>8</v>
      </c>
      <c r="S376">
        <v>15</v>
      </c>
      <c r="T376" t="s">
        <v>1</v>
      </c>
      <c r="U376">
        <v>23</v>
      </c>
      <c r="W376">
        <v>-8</v>
      </c>
    </row>
    <row r="377" spans="1:23">
      <c r="A377" s="355">
        <v>370</v>
      </c>
      <c r="B377" s="80">
        <v>11</v>
      </c>
      <c r="C377" t="s">
        <v>144</v>
      </c>
      <c r="D377" s="46">
        <v>31746</v>
      </c>
      <c r="E377" t="s">
        <v>146</v>
      </c>
      <c r="F377" s="45" t="s">
        <v>0</v>
      </c>
      <c r="G377" t="s">
        <v>106</v>
      </c>
      <c r="H377" t="s">
        <v>148</v>
      </c>
      <c r="J377">
        <v>0</v>
      </c>
      <c r="K377">
        <v>0</v>
      </c>
      <c r="L377">
        <v>4</v>
      </c>
      <c r="O377">
        <v>0</v>
      </c>
      <c r="P377" t="s">
        <v>1</v>
      </c>
      <c r="Q377">
        <v>8</v>
      </c>
      <c r="S377">
        <v>14</v>
      </c>
      <c r="T377" t="s">
        <v>1</v>
      </c>
      <c r="U377">
        <v>23</v>
      </c>
      <c r="W377">
        <v>-9</v>
      </c>
    </row>
    <row r="378" spans="1:23">
      <c r="A378" s="355">
        <v>371</v>
      </c>
      <c r="B378" s="80">
        <v>47</v>
      </c>
      <c r="C378" t="s">
        <v>136</v>
      </c>
      <c r="D378" s="46">
        <v>31914</v>
      </c>
      <c r="E378" t="s">
        <v>133</v>
      </c>
      <c r="F378" s="45" t="s">
        <v>0</v>
      </c>
      <c r="G378" t="s">
        <v>168</v>
      </c>
      <c r="H378" t="s">
        <v>148</v>
      </c>
      <c r="J378">
        <v>0</v>
      </c>
      <c r="K378">
        <v>0</v>
      </c>
      <c r="L378">
        <v>4</v>
      </c>
      <c r="O378">
        <v>0</v>
      </c>
      <c r="P378" t="s">
        <v>1</v>
      </c>
      <c r="Q378">
        <v>8</v>
      </c>
      <c r="S378">
        <v>13</v>
      </c>
      <c r="T378" t="s">
        <v>1</v>
      </c>
      <c r="U378">
        <v>22</v>
      </c>
      <c r="W378">
        <v>-9</v>
      </c>
    </row>
    <row r="379" spans="1:23">
      <c r="A379" s="355">
        <v>372</v>
      </c>
      <c r="B379" s="80">
        <v>44</v>
      </c>
      <c r="C379" t="s">
        <v>102</v>
      </c>
      <c r="D379" s="46">
        <v>31913</v>
      </c>
      <c r="E379" t="s">
        <v>99</v>
      </c>
      <c r="F379" s="45" t="s">
        <v>0</v>
      </c>
      <c r="G379" t="s">
        <v>74</v>
      </c>
      <c r="H379" t="s">
        <v>148</v>
      </c>
      <c r="J379">
        <v>0</v>
      </c>
      <c r="K379">
        <v>0</v>
      </c>
      <c r="L379">
        <v>4</v>
      </c>
      <c r="O379">
        <v>0</v>
      </c>
      <c r="P379" t="s">
        <v>1</v>
      </c>
      <c r="Q379">
        <v>8</v>
      </c>
      <c r="S379">
        <v>15</v>
      </c>
      <c r="T379" t="s">
        <v>1</v>
      </c>
      <c r="U379">
        <v>25</v>
      </c>
      <c r="W379">
        <v>-10</v>
      </c>
    </row>
    <row r="380" spans="1:23">
      <c r="A380" s="355">
        <v>373</v>
      </c>
      <c r="B380" s="80">
        <v>44</v>
      </c>
      <c r="C380" t="s">
        <v>101</v>
      </c>
      <c r="D380" s="46">
        <v>31913</v>
      </c>
      <c r="E380" t="s">
        <v>99</v>
      </c>
      <c r="F380" s="45" t="s">
        <v>0</v>
      </c>
      <c r="G380" t="s">
        <v>74</v>
      </c>
      <c r="H380" t="s">
        <v>148</v>
      </c>
      <c r="J380">
        <v>0</v>
      </c>
      <c r="K380">
        <v>0</v>
      </c>
      <c r="L380">
        <v>4</v>
      </c>
      <c r="O380">
        <v>0</v>
      </c>
      <c r="P380" t="s">
        <v>1</v>
      </c>
      <c r="Q380">
        <v>8</v>
      </c>
      <c r="S380">
        <v>12</v>
      </c>
      <c r="T380" t="s">
        <v>1</v>
      </c>
      <c r="U380">
        <v>22</v>
      </c>
      <c r="W380">
        <v>-10</v>
      </c>
    </row>
    <row r="381" spans="1:23">
      <c r="A381" s="355">
        <v>374</v>
      </c>
      <c r="B381" s="80">
        <v>38</v>
      </c>
      <c r="C381" t="s">
        <v>114</v>
      </c>
      <c r="D381" s="46">
        <v>31893</v>
      </c>
      <c r="E381" t="s">
        <v>113</v>
      </c>
      <c r="F381" s="45" t="s">
        <v>0</v>
      </c>
      <c r="G381" t="s">
        <v>74</v>
      </c>
      <c r="H381" t="s">
        <v>148</v>
      </c>
      <c r="J381">
        <v>0</v>
      </c>
      <c r="K381">
        <v>0</v>
      </c>
      <c r="L381">
        <v>4</v>
      </c>
      <c r="O381">
        <v>0</v>
      </c>
      <c r="P381" t="s">
        <v>1</v>
      </c>
      <c r="Q381">
        <v>8</v>
      </c>
      <c r="S381">
        <v>11</v>
      </c>
      <c r="T381" t="s">
        <v>1</v>
      </c>
      <c r="U381">
        <v>21</v>
      </c>
      <c r="W381">
        <v>-10</v>
      </c>
    </row>
    <row r="382" spans="1:23">
      <c r="A382" s="355">
        <v>375</v>
      </c>
      <c r="B382" s="80">
        <v>3</v>
      </c>
      <c r="C382" t="s">
        <v>84</v>
      </c>
      <c r="D382" s="46">
        <v>31737</v>
      </c>
      <c r="E382" t="s">
        <v>168</v>
      </c>
      <c r="F382" s="45" t="s">
        <v>0</v>
      </c>
      <c r="G382" t="s">
        <v>86</v>
      </c>
      <c r="H382" t="s">
        <v>148</v>
      </c>
      <c r="J382">
        <v>0</v>
      </c>
      <c r="K382">
        <v>0</v>
      </c>
      <c r="L382">
        <v>4</v>
      </c>
      <c r="O382">
        <v>0</v>
      </c>
      <c r="P382" t="s">
        <v>1</v>
      </c>
      <c r="Q382">
        <v>8</v>
      </c>
      <c r="S382">
        <v>9</v>
      </c>
      <c r="T382" t="s">
        <v>1</v>
      </c>
      <c r="U382">
        <v>20</v>
      </c>
      <c r="W382">
        <v>-11</v>
      </c>
    </row>
    <row r="383" spans="1:23">
      <c r="A383" s="355">
        <v>376</v>
      </c>
      <c r="B383" s="80">
        <v>10</v>
      </c>
      <c r="C383" t="s">
        <v>96</v>
      </c>
      <c r="D383" s="46">
        <v>31746</v>
      </c>
      <c r="E383" t="s">
        <v>93</v>
      </c>
      <c r="F383" s="45" t="s">
        <v>0</v>
      </c>
      <c r="G383" t="s">
        <v>99</v>
      </c>
      <c r="H383" t="s">
        <v>148</v>
      </c>
      <c r="J383">
        <v>0</v>
      </c>
      <c r="K383">
        <v>0</v>
      </c>
      <c r="L383">
        <v>4</v>
      </c>
      <c r="O383">
        <v>0</v>
      </c>
      <c r="P383" t="s">
        <v>1</v>
      </c>
      <c r="Q383">
        <v>8</v>
      </c>
      <c r="S383">
        <v>8</v>
      </c>
      <c r="T383" t="s">
        <v>1</v>
      </c>
      <c r="U383">
        <v>20</v>
      </c>
      <c r="W383">
        <v>-12</v>
      </c>
    </row>
    <row r="384" spans="1:23">
      <c r="A384" s="355">
        <v>377</v>
      </c>
      <c r="B384" s="80">
        <v>18</v>
      </c>
      <c r="C384" t="s">
        <v>107</v>
      </c>
      <c r="D384" s="46">
        <v>31808</v>
      </c>
      <c r="E384" t="s">
        <v>106</v>
      </c>
      <c r="F384" s="45" t="s">
        <v>0</v>
      </c>
      <c r="G384" t="s">
        <v>168</v>
      </c>
      <c r="H384" t="s">
        <v>148</v>
      </c>
      <c r="J384">
        <v>0</v>
      </c>
      <c r="K384">
        <v>0</v>
      </c>
      <c r="L384">
        <v>4</v>
      </c>
      <c r="O384">
        <v>0</v>
      </c>
      <c r="P384" t="s">
        <v>1</v>
      </c>
      <c r="Q384">
        <v>8</v>
      </c>
      <c r="S384">
        <v>9</v>
      </c>
      <c r="T384" t="s">
        <v>1</v>
      </c>
      <c r="U384">
        <v>22</v>
      </c>
      <c r="W384">
        <v>-13</v>
      </c>
    </row>
    <row r="385" spans="1:23">
      <c r="A385" s="355">
        <v>378</v>
      </c>
      <c r="B385" s="80">
        <v>8</v>
      </c>
      <c r="C385" t="s">
        <v>131</v>
      </c>
      <c r="D385" s="46">
        <v>31746</v>
      </c>
      <c r="E385" t="s">
        <v>127</v>
      </c>
      <c r="F385" s="45" t="s">
        <v>0</v>
      </c>
      <c r="G385" t="s">
        <v>86</v>
      </c>
      <c r="H385" t="s">
        <v>148</v>
      </c>
      <c r="J385">
        <v>0</v>
      </c>
      <c r="K385">
        <v>0</v>
      </c>
      <c r="L385">
        <v>4</v>
      </c>
      <c r="O385">
        <v>0</v>
      </c>
      <c r="P385" t="s">
        <v>1</v>
      </c>
      <c r="Q385">
        <v>8</v>
      </c>
      <c r="S385">
        <v>9</v>
      </c>
      <c r="T385" t="s">
        <v>1</v>
      </c>
      <c r="U385">
        <v>23</v>
      </c>
      <c r="W385">
        <v>-14</v>
      </c>
    </row>
    <row r="386" spans="1:23">
      <c r="A386" s="355">
        <v>379</v>
      </c>
      <c r="B386" s="80">
        <v>33</v>
      </c>
      <c r="C386" t="s">
        <v>131</v>
      </c>
      <c r="D386" s="46">
        <v>31886</v>
      </c>
      <c r="E386" t="s">
        <v>127</v>
      </c>
      <c r="F386" s="45" t="s">
        <v>0</v>
      </c>
      <c r="G386" t="s">
        <v>168</v>
      </c>
      <c r="H386" t="s">
        <v>148</v>
      </c>
      <c r="J386">
        <v>0</v>
      </c>
      <c r="K386">
        <v>0</v>
      </c>
      <c r="L386">
        <v>4</v>
      </c>
      <c r="O386">
        <v>0</v>
      </c>
      <c r="P386" t="s">
        <v>1</v>
      </c>
      <c r="Q386">
        <v>8</v>
      </c>
      <c r="S386">
        <v>7</v>
      </c>
      <c r="T386" t="s">
        <v>1</v>
      </c>
      <c r="U386">
        <v>24</v>
      </c>
      <c r="W386">
        <v>-17</v>
      </c>
    </row>
    <row r="387" spans="1:23">
      <c r="A387" s="355">
        <v>380</v>
      </c>
      <c r="B387" s="80">
        <v>55</v>
      </c>
      <c r="C387" t="s">
        <v>169</v>
      </c>
      <c r="D387" s="46">
        <v>31946</v>
      </c>
      <c r="E387" t="s">
        <v>146</v>
      </c>
      <c r="F387" s="45" t="s">
        <v>0</v>
      </c>
      <c r="G387" t="s">
        <v>99</v>
      </c>
      <c r="H387" t="s">
        <v>148</v>
      </c>
      <c r="J387">
        <v>0</v>
      </c>
      <c r="K387">
        <v>0</v>
      </c>
      <c r="L387">
        <v>4</v>
      </c>
      <c r="O387">
        <v>0</v>
      </c>
      <c r="P387" t="s">
        <v>1</v>
      </c>
      <c r="Q387">
        <v>8</v>
      </c>
      <c r="S387">
        <v>0</v>
      </c>
      <c r="T387" t="s">
        <v>1</v>
      </c>
      <c r="U387">
        <v>20</v>
      </c>
      <c r="W387">
        <v>-20</v>
      </c>
    </row>
    <row r="388" spans="1:23">
      <c r="A388" s="355">
        <v>381</v>
      </c>
      <c r="B388" s="80">
        <v>55</v>
      </c>
      <c r="C388" t="s">
        <v>159</v>
      </c>
      <c r="D388" s="46">
        <v>31946</v>
      </c>
      <c r="E388" t="s">
        <v>146</v>
      </c>
      <c r="F388" s="45" t="s">
        <v>0</v>
      </c>
      <c r="G388" t="s">
        <v>99</v>
      </c>
      <c r="H388" t="s">
        <v>148</v>
      </c>
      <c r="J388">
        <v>0</v>
      </c>
      <c r="K388">
        <v>0</v>
      </c>
      <c r="L388">
        <v>4</v>
      </c>
      <c r="O388">
        <v>0</v>
      </c>
      <c r="P388" t="s">
        <v>1</v>
      </c>
      <c r="Q388">
        <v>8</v>
      </c>
      <c r="S388">
        <v>0</v>
      </c>
      <c r="T388" t="s">
        <v>1</v>
      </c>
      <c r="U388">
        <v>20</v>
      </c>
      <c r="W388">
        <v>-20</v>
      </c>
    </row>
    <row r="389" spans="1:23">
      <c r="A389" s="355">
        <v>382</v>
      </c>
      <c r="B389" s="80">
        <v>55</v>
      </c>
      <c r="C389" t="s">
        <v>160</v>
      </c>
      <c r="D389" s="46">
        <v>31946</v>
      </c>
      <c r="E389" t="s">
        <v>146</v>
      </c>
      <c r="F389" s="45" t="s">
        <v>0</v>
      </c>
      <c r="G389" t="s">
        <v>99</v>
      </c>
      <c r="H389" t="s">
        <v>148</v>
      </c>
      <c r="J389">
        <v>0</v>
      </c>
      <c r="K389">
        <v>0</v>
      </c>
      <c r="L389">
        <v>4</v>
      </c>
      <c r="O389">
        <v>0</v>
      </c>
      <c r="P389" t="s">
        <v>1</v>
      </c>
      <c r="Q389">
        <v>8</v>
      </c>
      <c r="S389">
        <v>0</v>
      </c>
      <c r="T389" t="s">
        <v>1</v>
      </c>
      <c r="U389">
        <v>20</v>
      </c>
      <c r="W389">
        <v>-20</v>
      </c>
    </row>
    <row r="390" spans="1:23">
      <c r="A390" s="355">
        <v>383</v>
      </c>
      <c r="B390" s="80">
        <v>55</v>
      </c>
      <c r="C390" t="s">
        <v>161</v>
      </c>
      <c r="D390" s="46">
        <v>31946</v>
      </c>
      <c r="E390" t="s">
        <v>146</v>
      </c>
      <c r="F390" s="45" t="s">
        <v>0</v>
      </c>
      <c r="G390" t="s">
        <v>99</v>
      </c>
      <c r="H390" t="s">
        <v>148</v>
      </c>
      <c r="J390">
        <v>0</v>
      </c>
      <c r="K390">
        <v>0</v>
      </c>
      <c r="L390">
        <v>4</v>
      </c>
      <c r="O390">
        <v>0</v>
      </c>
      <c r="P390" t="s">
        <v>1</v>
      </c>
      <c r="Q390">
        <v>8</v>
      </c>
      <c r="S390">
        <v>0</v>
      </c>
      <c r="T390" t="s">
        <v>1</v>
      </c>
      <c r="U390">
        <v>20</v>
      </c>
      <c r="W390">
        <v>-20</v>
      </c>
    </row>
    <row r="391" spans="1:23">
      <c r="A391" s="355">
        <v>384</v>
      </c>
      <c r="B391" s="80">
        <v>54</v>
      </c>
      <c r="C391" t="s">
        <v>169</v>
      </c>
      <c r="D391" s="46">
        <v>31946</v>
      </c>
      <c r="E391" t="s">
        <v>146</v>
      </c>
      <c r="F391" s="45" t="s">
        <v>0</v>
      </c>
      <c r="G391" t="s">
        <v>168</v>
      </c>
      <c r="H391" t="s">
        <v>148</v>
      </c>
      <c r="J391">
        <v>0</v>
      </c>
      <c r="K391">
        <v>0</v>
      </c>
      <c r="L391">
        <v>4</v>
      </c>
      <c r="O391">
        <v>0</v>
      </c>
      <c r="P391" t="s">
        <v>1</v>
      </c>
      <c r="Q391">
        <v>8</v>
      </c>
      <c r="S391">
        <v>0</v>
      </c>
      <c r="T391" t="s">
        <v>1</v>
      </c>
      <c r="U391">
        <v>20</v>
      </c>
      <c r="W391">
        <v>-20</v>
      </c>
    </row>
    <row r="392" spans="1:23">
      <c r="A392" s="355">
        <v>385</v>
      </c>
      <c r="B392" s="80">
        <v>54</v>
      </c>
      <c r="C392" t="s">
        <v>159</v>
      </c>
      <c r="D392" s="46">
        <v>31946</v>
      </c>
      <c r="E392" t="s">
        <v>146</v>
      </c>
      <c r="F392" s="45" t="s">
        <v>0</v>
      </c>
      <c r="G392" t="s">
        <v>168</v>
      </c>
      <c r="H392" t="s">
        <v>148</v>
      </c>
      <c r="J392">
        <v>0</v>
      </c>
      <c r="K392">
        <v>0</v>
      </c>
      <c r="L392">
        <v>4</v>
      </c>
      <c r="O392">
        <v>0</v>
      </c>
      <c r="P392" t="s">
        <v>1</v>
      </c>
      <c r="Q392">
        <v>8</v>
      </c>
      <c r="S392">
        <v>0</v>
      </c>
      <c r="T392" t="s">
        <v>1</v>
      </c>
      <c r="U392">
        <v>20</v>
      </c>
      <c r="W392">
        <v>-20</v>
      </c>
    </row>
    <row r="393" spans="1:23">
      <c r="A393" s="355">
        <v>386</v>
      </c>
      <c r="B393" s="80">
        <v>54</v>
      </c>
      <c r="C393" t="s">
        <v>160</v>
      </c>
      <c r="D393" s="46">
        <v>31946</v>
      </c>
      <c r="E393" t="s">
        <v>146</v>
      </c>
      <c r="F393" s="45" t="s">
        <v>0</v>
      </c>
      <c r="G393" t="s">
        <v>168</v>
      </c>
      <c r="H393" t="s">
        <v>148</v>
      </c>
      <c r="J393">
        <v>0</v>
      </c>
      <c r="K393">
        <v>0</v>
      </c>
      <c r="L393">
        <v>4</v>
      </c>
      <c r="O393">
        <v>0</v>
      </c>
      <c r="P393" t="s">
        <v>1</v>
      </c>
      <c r="Q393">
        <v>8</v>
      </c>
      <c r="S393">
        <v>0</v>
      </c>
      <c r="T393" t="s">
        <v>1</v>
      </c>
      <c r="U393">
        <v>20</v>
      </c>
      <c r="W393">
        <v>-20</v>
      </c>
    </row>
    <row r="394" spans="1:23">
      <c r="A394" s="355">
        <v>387</v>
      </c>
      <c r="B394" s="80">
        <v>54</v>
      </c>
      <c r="C394" t="s">
        <v>161</v>
      </c>
      <c r="D394" s="46">
        <v>31946</v>
      </c>
      <c r="E394" t="s">
        <v>146</v>
      </c>
      <c r="F394" s="45" t="s">
        <v>0</v>
      </c>
      <c r="G394" t="s">
        <v>168</v>
      </c>
      <c r="H394" t="s">
        <v>148</v>
      </c>
      <c r="J394">
        <v>0</v>
      </c>
      <c r="K394">
        <v>0</v>
      </c>
      <c r="L394">
        <v>4</v>
      </c>
      <c r="O394">
        <v>0</v>
      </c>
      <c r="P394" t="s">
        <v>1</v>
      </c>
      <c r="Q394">
        <v>8</v>
      </c>
      <c r="S394">
        <v>0</v>
      </c>
      <c r="T394" t="s">
        <v>1</v>
      </c>
      <c r="U394">
        <v>20</v>
      </c>
      <c r="W394">
        <v>-20</v>
      </c>
    </row>
    <row r="395" spans="1:23">
      <c r="A395" s="355">
        <v>388</v>
      </c>
      <c r="B395" s="80">
        <v>53</v>
      </c>
      <c r="C395" t="s">
        <v>169</v>
      </c>
      <c r="D395" s="46">
        <v>31946</v>
      </c>
      <c r="E395" t="s">
        <v>146</v>
      </c>
      <c r="F395" s="45" t="s">
        <v>0</v>
      </c>
      <c r="G395" t="s">
        <v>113</v>
      </c>
      <c r="H395" t="s">
        <v>148</v>
      </c>
      <c r="J395">
        <v>0</v>
      </c>
      <c r="K395">
        <v>0</v>
      </c>
      <c r="L395">
        <v>4</v>
      </c>
      <c r="O395">
        <v>0</v>
      </c>
      <c r="P395" t="s">
        <v>1</v>
      </c>
      <c r="Q395">
        <v>8</v>
      </c>
      <c r="S395">
        <v>0</v>
      </c>
      <c r="T395" t="s">
        <v>1</v>
      </c>
      <c r="U395">
        <v>20</v>
      </c>
      <c r="W395">
        <v>-20</v>
      </c>
    </row>
    <row r="396" spans="1:23">
      <c r="A396" s="355">
        <v>389</v>
      </c>
      <c r="B396" s="80">
        <v>53</v>
      </c>
      <c r="C396" t="s">
        <v>159</v>
      </c>
      <c r="D396" s="46">
        <v>31946</v>
      </c>
      <c r="E396" t="s">
        <v>146</v>
      </c>
      <c r="F396" s="45" t="s">
        <v>0</v>
      </c>
      <c r="G396" t="s">
        <v>113</v>
      </c>
      <c r="H396" t="s">
        <v>148</v>
      </c>
      <c r="J396">
        <v>0</v>
      </c>
      <c r="K396">
        <v>0</v>
      </c>
      <c r="L396">
        <v>4</v>
      </c>
      <c r="O396">
        <v>0</v>
      </c>
      <c r="P396" t="s">
        <v>1</v>
      </c>
      <c r="Q396">
        <v>8</v>
      </c>
      <c r="S396">
        <v>0</v>
      </c>
      <c r="T396" t="s">
        <v>1</v>
      </c>
      <c r="U396">
        <v>20</v>
      </c>
      <c r="W396">
        <v>-20</v>
      </c>
    </row>
    <row r="397" spans="1:23">
      <c r="A397" s="355">
        <v>390</v>
      </c>
      <c r="B397" s="80">
        <v>53</v>
      </c>
      <c r="C397" t="s">
        <v>160</v>
      </c>
      <c r="D397" s="46">
        <v>31946</v>
      </c>
      <c r="E397" t="s">
        <v>146</v>
      </c>
      <c r="F397" s="45" t="s">
        <v>0</v>
      </c>
      <c r="G397" t="s">
        <v>113</v>
      </c>
      <c r="H397" t="s">
        <v>148</v>
      </c>
      <c r="J397">
        <v>0</v>
      </c>
      <c r="K397">
        <v>0</v>
      </c>
      <c r="L397">
        <v>4</v>
      </c>
      <c r="O397">
        <v>0</v>
      </c>
      <c r="P397" t="s">
        <v>1</v>
      </c>
      <c r="Q397">
        <v>8</v>
      </c>
      <c r="S397">
        <v>0</v>
      </c>
      <c r="T397" t="s">
        <v>1</v>
      </c>
      <c r="U397">
        <v>20</v>
      </c>
      <c r="W397">
        <v>-20</v>
      </c>
    </row>
    <row r="398" spans="1:23">
      <c r="A398" s="355">
        <v>391</v>
      </c>
      <c r="B398" s="80">
        <v>53</v>
      </c>
      <c r="C398" t="s">
        <v>161</v>
      </c>
      <c r="D398" s="46">
        <v>31946</v>
      </c>
      <c r="E398" t="s">
        <v>146</v>
      </c>
      <c r="F398" s="45" t="s">
        <v>0</v>
      </c>
      <c r="G398" t="s">
        <v>113</v>
      </c>
      <c r="H398" t="s">
        <v>148</v>
      </c>
      <c r="J398">
        <v>0</v>
      </c>
      <c r="K398">
        <v>0</v>
      </c>
      <c r="L398">
        <v>4</v>
      </c>
      <c r="O398">
        <v>0</v>
      </c>
      <c r="P398" t="s">
        <v>1</v>
      </c>
      <c r="Q398">
        <v>8</v>
      </c>
      <c r="S398">
        <v>0</v>
      </c>
      <c r="T398" t="s">
        <v>1</v>
      </c>
      <c r="U398">
        <v>20</v>
      </c>
      <c r="W398">
        <v>-20</v>
      </c>
    </row>
    <row r="399" spans="1:23">
      <c r="A399" s="355">
        <v>392</v>
      </c>
      <c r="B399" s="80">
        <v>30</v>
      </c>
      <c r="C399" t="s">
        <v>118</v>
      </c>
      <c r="D399" s="46">
        <v>31858</v>
      </c>
      <c r="E399" t="s">
        <v>113</v>
      </c>
      <c r="F399" s="45" t="s">
        <v>0</v>
      </c>
      <c r="G399" t="s">
        <v>99</v>
      </c>
      <c r="H399" t="s">
        <v>148</v>
      </c>
      <c r="J399">
        <v>0</v>
      </c>
      <c r="K399">
        <v>0</v>
      </c>
      <c r="L399">
        <v>4</v>
      </c>
      <c r="O399">
        <v>0</v>
      </c>
      <c r="P399" t="s">
        <v>1</v>
      </c>
      <c r="Q399">
        <v>8</v>
      </c>
      <c r="S399">
        <v>0</v>
      </c>
      <c r="T399" t="s">
        <v>1</v>
      </c>
      <c r="U399">
        <v>20</v>
      </c>
      <c r="W399">
        <v>-20</v>
      </c>
    </row>
    <row r="400" spans="1:23">
      <c r="B400" s="80"/>
      <c r="D400" s="46"/>
      <c r="E400"/>
      <c r="F400" s="45"/>
    </row>
    <row r="401" spans="2:6">
      <c r="B401" s="80"/>
      <c r="D401" s="46"/>
      <c r="E401"/>
      <c r="F401" s="45"/>
    </row>
  </sheetData>
  <autoFilter ref="B7:W401"/>
  <mergeCells count="1">
    <mergeCell ref="A2:W2"/>
  </mergeCells>
  <phoneticPr fontId="0" type="noConversion"/>
  <printOptions horizontalCentered="1"/>
  <pageMargins left="0.19685039370078741" right="0.19685039370078741" top="0.19685039370078741" bottom="0.98425196850393704" header="0.51181102362204722" footer="0.51181102362204722"/>
  <pageSetup paperSize="9" scale="90" orientation="landscape" horizontalDpi="300" verticalDpi="3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/>
  <dimension ref="A1:Z82"/>
  <sheetViews>
    <sheetView showGridLines="0" zoomScale="79" zoomScaleNormal="79" workbookViewId="0">
      <selection activeCell="R9" sqref="R9"/>
    </sheetView>
  </sheetViews>
  <sheetFormatPr baseColWidth="10" defaultRowHeight="12.75"/>
  <cols>
    <col min="1" max="1" width="5.28515625" style="1" bestFit="1" customWidth="1"/>
    <col min="2" max="2" width="27" customWidth="1"/>
    <col min="3" max="3" width="35.140625" customWidth="1"/>
    <col min="4" max="4" width="23.140625" hidden="1" customWidth="1"/>
    <col min="5" max="6" width="6.140625" bestFit="1" customWidth="1"/>
    <col min="7" max="7" width="5.140625" customWidth="1"/>
    <col min="8" max="10" width="5" bestFit="1" customWidth="1"/>
    <col min="11" max="11" width="3.7109375" customWidth="1"/>
    <col min="12" max="12" width="6" bestFit="1" customWidth="1"/>
    <col min="13" max="13" width="1.5703125" bestFit="1" customWidth="1"/>
    <col min="14" max="14" width="6" bestFit="1" customWidth="1"/>
    <col min="15" max="15" width="3.140625" customWidth="1"/>
    <col min="16" max="16" width="6" bestFit="1" customWidth="1"/>
    <col min="17" max="17" width="1.5703125" bestFit="1" customWidth="1"/>
    <col min="18" max="18" width="6" bestFit="1" customWidth="1"/>
    <col min="19" max="19" width="2.5703125" customWidth="1"/>
    <col min="20" max="20" width="5.7109375" bestFit="1" customWidth="1"/>
    <col min="21" max="21" width="4" customWidth="1"/>
    <col min="22" max="22" width="7" bestFit="1" customWidth="1"/>
    <col min="23" max="23" width="2.42578125" customWidth="1"/>
    <col min="24" max="24" width="4.85546875" bestFit="1" customWidth="1"/>
    <col min="25" max="25" width="1.5703125" bestFit="1" customWidth="1"/>
    <col min="26" max="26" width="4.85546875" bestFit="1" customWidth="1"/>
  </cols>
  <sheetData>
    <row r="1" spans="1:26" ht="24.95" customHeight="1" thickBot="1"/>
    <row r="2" spans="1:26" ht="32.1" customHeight="1" thickBot="1">
      <c r="A2" s="423" t="s">
        <v>33</v>
      </c>
      <c r="B2" s="424"/>
      <c r="C2" s="424"/>
      <c r="D2" s="424"/>
      <c r="E2" s="424"/>
      <c r="F2" s="424"/>
      <c r="G2" s="424"/>
      <c r="H2" s="424"/>
      <c r="I2" s="424"/>
      <c r="J2" s="424"/>
      <c r="K2" s="424"/>
      <c r="L2" s="424"/>
      <c r="M2" s="424"/>
      <c r="N2" s="424"/>
      <c r="O2" s="424"/>
      <c r="P2" s="424"/>
      <c r="Q2" s="424"/>
      <c r="R2" s="424"/>
      <c r="S2" s="424"/>
      <c r="T2" s="424"/>
      <c r="U2" s="424"/>
      <c r="V2" s="424"/>
      <c r="W2" s="424"/>
      <c r="X2" s="424"/>
      <c r="Y2" s="424"/>
      <c r="Z2" s="425"/>
    </row>
    <row r="3" spans="1:26" ht="12.75" customHeight="1" thickBot="1">
      <c r="A3" s="45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</row>
    <row r="4" spans="1:26" s="53" customFormat="1" ht="12.75" customHeight="1" thickBot="1">
      <c r="A4" s="108"/>
      <c r="B4" s="51"/>
      <c r="C4" s="56" t="s">
        <v>15</v>
      </c>
      <c r="D4" s="56"/>
      <c r="E4" s="51">
        <f>SUBTOTAL(9,E8:E82)</f>
        <v>440</v>
      </c>
      <c r="F4" s="51">
        <f>SUBTOTAL(9,F8:F82)</f>
        <v>1760</v>
      </c>
      <c r="G4" s="51"/>
      <c r="H4" s="51">
        <f>SUBTOTAL(9,H8:H82)</f>
        <v>724</v>
      </c>
      <c r="I4" s="51">
        <f>SUBTOTAL(9,I8:I82)</f>
        <v>312</v>
      </c>
      <c r="J4" s="51">
        <f>SUBTOTAL(9,J8:J82)</f>
        <v>724</v>
      </c>
      <c r="K4" s="51"/>
      <c r="L4" s="51">
        <f>SUBTOTAL(9,L8:L82)</f>
        <v>1760</v>
      </c>
      <c r="M4" s="51" t="s">
        <v>1</v>
      </c>
      <c r="N4" s="51">
        <f>SUBTOTAL(9,N8:N82)</f>
        <v>1760</v>
      </c>
      <c r="O4" s="51"/>
      <c r="P4" s="51">
        <f>SUBTOTAL(9,P8:P82)</f>
        <v>6673</v>
      </c>
      <c r="Q4" s="51" t="s">
        <v>1</v>
      </c>
      <c r="R4" s="51">
        <f>SUBTOTAL(9,R8:R82)</f>
        <v>6673</v>
      </c>
      <c r="S4" s="51"/>
      <c r="T4" s="52">
        <f>SUBTOTAL(9,T8:T82)</f>
        <v>0</v>
      </c>
      <c r="V4" s="91"/>
      <c r="W4" s="51"/>
      <c r="X4" s="51"/>
      <c r="Y4" s="92" t="s">
        <v>24</v>
      </c>
      <c r="Z4" s="52"/>
    </row>
    <row r="5" spans="1:26" ht="12.75" customHeight="1">
      <c r="A5" s="45"/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</row>
    <row r="6" spans="1:26" s="68" customFormat="1" ht="12.75" customHeight="1">
      <c r="A6" s="89" t="s">
        <v>32</v>
      </c>
      <c r="B6" s="73"/>
      <c r="C6" s="75" t="s">
        <v>29</v>
      </c>
      <c r="D6" s="75" t="s">
        <v>16</v>
      </c>
      <c r="E6" s="71" t="s">
        <v>21</v>
      </c>
      <c r="F6" s="71" t="s">
        <v>22</v>
      </c>
      <c r="G6" s="71"/>
      <c r="H6" s="71" t="s">
        <v>18</v>
      </c>
      <c r="I6" s="71" t="s">
        <v>19</v>
      </c>
      <c r="J6" s="71" t="s">
        <v>20</v>
      </c>
      <c r="K6" s="71"/>
      <c r="L6" s="71"/>
      <c r="M6" s="71" t="s">
        <v>7</v>
      </c>
      <c r="N6" s="71"/>
      <c r="O6" s="71"/>
      <c r="P6" s="71"/>
      <c r="Q6" s="71" t="s">
        <v>8</v>
      </c>
      <c r="R6" s="71"/>
      <c r="S6" s="71"/>
      <c r="T6" s="70" t="s">
        <v>17</v>
      </c>
      <c r="V6" s="89" t="s">
        <v>7</v>
      </c>
      <c r="W6" s="73"/>
      <c r="X6" s="73"/>
      <c r="Y6" s="72" t="s">
        <v>8</v>
      </c>
      <c r="Z6" s="90"/>
    </row>
    <row r="7" spans="1:26" ht="6.95" customHeight="1">
      <c r="B7" s="67">
        <v>77</v>
      </c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</row>
    <row r="8" spans="1:26" ht="12.75" customHeight="1">
      <c r="A8" s="355">
        <v>1</v>
      </c>
      <c r="B8" s="379" t="s">
        <v>77</v>
      </c>
      <c r="C8" t="s">
        <v>74</v>
      </c>
      <c r="D8" t="s">
        <v>148</v>
      </c>
      <c r="E8">
        <v>10</v>
      </c>
      <c r="F8">
        <v>40</v>
      </c>
      <c r="H8">
        <v>26</v>
      </c>
      <c r="I8">
        <v>8</v>
      </c>
      <c r="J8">
        <v>6</v>
      </c>
      <c r="L8" s="379">
        <v>60</v>
      </c>
      <c r="M8" t="s">
        <v>1</v>
      </c>
      <c r="N8">
        <v>20</v>
      </c>
      <c r="P8">
        <v>186</v>
      </c>
      <c r="Q8" t="s">
        <v>1</v>
      </c>
      <c r="R8">
        <v>115</v>
      </c>
      <c r="T8">
        <v>71</v>
      </c>
      <c r="V8" s="380">
        <v>6</v>
      </c>
      <c r="X8" s="87">
        <v>18.600000000000001</v>
      </c>
      <c r="Y8" s="87" t="s">
        <v>1</v>
      </c>
      <c r="Z8" s="87">
        <v>11.5</v>
      </c>
    </row>
    <row r="9" spans="1:26" ht="12.75" customHeight="1">
      <c r="A9" s="355">
        <v>2</v>
      </c>
      <c r="B9" t="s">
        <v>98</v>
      </c>
      <c r="C9" t="s">
        <v>86</v>
      </c>
      <c r="D9" t="s">
        <v>148</v>
      </c>
      <c r="E9">
        <v>10</v>
      </c>
      <c r="F9">
        <v>40</v>
      </c>
      <c r="H9">
        <v>23</v>
      </c>
      <c r="I9">
        <v>10</v>
      </c>
      <c r="J9">
        <v>7</v>
      </c>
      <c r="L9">
        <v>56</v>
      </c>
      <c r="M9" t="s">
        <v>1</v>
      </c>
      <c r="N9">
        <v>24</v>
      </c>
      <c r="P9">
        <v>169</v>
      </c>
      <c r="Q9" t="s">
        <v>1</v>
      </c>
      <c r="R9" s="379">
        <v>110</v>
      </c>
      <c r="T9">
        <v>59</v>
      </c>
      <c r="V9" s="88">
        <v>5.6</v>
      </c>
      <c r="X9" s="87">
        <v>16.899999999999999</v>
      </c>
      <c r="Y9" s="87" t="s">
        <v>1</v>
      </c>
      <c r="Z9" s="381">
        <v>11</v>
      </c>
    </row>
    <row r="10" spans="1:26" ht="12.75" customHeight="1">
      <c r="A10" s="355">
        <v>3</v>
      </c>
      <c r="B10" t="s">
        <v>109</v>
      </c>
      <c r="C10" t="s">
        <v>106</v>
      </c>
      <c r="D10" t="s">
        <v>148</v>
      </c>
      <c r="E10">
        <v>10</v>
      </c>
      <c r="F10">
        <v>40</v>
      </c>
      <c r="H10">
        <v>23</v>
      </c>
      <c r="I10">
        <v>7</v>
      </c>
      <c r="J10">
        <v>10</v>
      </c>
      <c r="L10">
        <v>53</v>
      </c>
      <c r="M10" t="s">
        <v>1</v>
      </c>
      <c r="N10">
        <v>27</v>
      </c>
      <c r="P10" s="379">
        <v>220</v>
      </c>
      <c r="Q10" t="s">
        <v>1</v>
      </c>
      <c r="R10">
        <v>170</v>
      </c>
      <c r="T10">
        <v>50</v>
      </c>
      <c r="V10" s="88">
        <v>5.3</v>
      </c>
      <c r="X10" s="381">
        <v>22</v>
      </c>
      <c r="Y10" s="87" t="s">
        <v>1</v>
      </c>
      <c r="Z10" s="87">
        <v>17</v>
      </c>
    </row>
    <row r="11" spans="1:26" ht="12.75" customHeight="1">
      <c r="A11" s="355">
        <v>4</v>
      </c>
      <c r="B11" t="s">
        <v>155</v>
      </c>
      <c r="C11" t="s">
        <v>74</v>
      </c>
      <c r="D11" t="s">
        <v>148</v>
      </c>
      <c r="E11">
        <v>10</v>
      </c>
      <c r="F11">
        <v>40</v>
      </c>
      <c r="H11">
        <v>21</v>
      </c>
      <c r="I11">
        <v>11</v>
      </c>
      <c r="J11">
        <v>8</v>
      </c>
      <c r="L11">
        <v>53</v>
      </c>
      <c r="M11" t="s">
        <v>1</v>
      </c>
      <c r="N11">
        <v>27</v>
      </c>
      <c r="P11">
        <v>172</v>
      </c>
      <c r="Q11" t="s">
        <v>1</v>
      </c>
      <c r="R11">
        <v>124</v>
      </c>
      <c r="T11">
        <v>48</v>
      </c>
      <c r="V11" s="88">
        <v>5.3</v>
      </c>
      <c r="X11" s="87">
        <v>17.2</v>
      </c>
      <c r="Y11" s="87" t="s">
        <v>1</v>
      </c>
      <c r="Z11" s="87">
        <v>12.4</v>
      </c>
    </row>
    <row r="12" spans="1:26" ht="12.75" customHeight="1">
      <c r="A12" s="355">
        <v>5</v>
      </c>
      <c r="B12" t="s">
        <v>82</v>
      </c>
      <c r="C12" t="s">
        <v>168</v>
      </c>
      <c r="D12" t="s">
        <v>148</v>
      </c>
      <c r="E12">
        <v>9</v>
      </c>
      <c r="F12">
        <v>36</v>
      </c>
      <c r="H12">
        <v>23</v>
      </c>
      <c r="I12">
        <v>5</v>
      </c>
      <c r="J12">
        <v>8</v>
      </c>
      <c r="L12">
        <v>51</v>
      </c>
      <c r="M12" t="s">
        <v>1</v>
      </c>
      <c r="N12">
        <v>21</v>
      </c>
      <c r="P12">
        <v>195</v>
      </c>
      <c r="Q12" t="s">
        <v>1</v>
      </c>
      <c r="R12">
        <v>137</v>
      </c>
      <c r="T12">
        <v>58</v>
      </c>
      <c r="V12" s="88">
        <v>5.666666666666667</v>
      </c>
      <c r="X12" s="87">
        <v>21.666666666666668</v>
      </c>
      <c r="Y12" s="87" t="s">
        <v>1</v>
      </c>
      <c r="Z12" s="87">
        <v>15.222222222222221</v>
      </c>
    </row>
    <row r="13" spans="1:26" ht="12.75" customHeight="1">
      <c r="A13" s="355">
        <v>6</v>
      </c>
      <c r="B13" t="s">
        <v>89</v>
      </c>
      <c r="C13" t="s">
        <v>86</v>
      </c>
      <c r="D13" t="s">
        <v>148</v>
      </c>
      <c r="E13">
        <v>10</v>
      </c>
      <c r="F13">
        <v>40</v>
      </c>
      <c r="H13">
        <v>21</v>
      </c>
      <c r="I13">
        <v>9</v>
      </c>
      <c r="J13">
        <v>10</v>
      </c>
      <c r="L13">
        <v>51</v>
      </c>
      <c r="M13" t="s">
        <v>1</v>
      </c>
      <c r="N13">
        <v>29</v>
      </c>
      <c r="P13">
        <v>158</v>
      </c>
      <c r="Q13" t="s">
        <v>1</v>
      </c>
      <c r="R13">
        <v>134</v>
      </c>
      <c r="T13">
        <v>24</v>
      </c>
      <c r="V13" s="88">
        <v>5.0999999999999996</v>
      </c>
      <c r="X13" s="87">
        <v>15.8</v>
      </c>
      <c r="Y13" s="87" t="s">
        <v>1</v>
      </c>
      <c r="Z13" s="87">
        <v>13.4</v>
      </c>
    </row>
    <row r="14" spans="1:26" ht="12.75" customHeight="1">
      <c r="A14" s="355">
        <v>7</v>
      </c>
      <c r="B14" t="s">
        <v>95</v>
      </c>
      <c r="C14" t="s">
        <v>93</v>
      </c>
      <c r="D14" t="s">
        <v>148</v>
      </c>
      <c r="E14">
        <v>10</v>
      </c>
      <c r="F14">
        <v>40</v>
      </c>
      <c r="H14">
        <v>20</v>
      </c>
      <c r="I14">
        <v>8</v>
      </c>
      <c r="J14">
        <v>12</v>
      </c>
      <c r="L14">
        <v>48</v>
      </c>
      <c r="M14" t="s">
        <v>1</v>
      </c>
      <c r="N14">
        <v>32</v>
      </c>
      <c r="P14">
        <v>162</v>
      </c>
      <c r="Q14" t="s">
        <v>1</v>
      </c>
      <c r="R14">
        <v>133</v>
      </c>
      <c r="T14">
        <v>29</v>
      </c>
      <c r="V14" s="88">
        <v>4.8</v>
      </c>
      <c r="X14" s="87">
        <v>16.2</v>
      </c>
      <c r="Y14" s="87" t="s">
        <v>1</v>
      </c>
      <c r="Z14" s="87">
        <v>13.3</v>
      </c>
    </row>
    <row r="15" spans="1:26" ht="12.75" customHeight="1">
      <c r="A15" s="355">
        <v>8</v>
      </c>
      <c r="B15" t="s">
        <v>92</v>
      </c>
      <c r="C15" t="s">
        <v>93</v>
      </c>
      <c r="D15" t="s">
        <v>148</v>
      </c>
      <c r="E15">
        <v>10</v>
      </c>
      <c r="F15">
        <v>40</v>
      </c>
      <c r="H15">
        <v>20</v>
      </c>
      <c r="I15">
        <v>8</v>
      </c>
      <c r="J15">
        <v>12</v>
      </c>
      <c r="L15">
        <v>48</v>
      </c>
      <c r="M15" t="s">
        <v>1</v>
      </c>
      <c r="N15">
        <v>32</v>
      </c>
      <c r="P15">
        <v>141</v>
      </c>
      <c r="Q15" t="s">
        <v>1</v>
      </c>
      <c r="R15">
        <v>122</v>
      </c>
      <c r="T15">
        <v>19</v>
      </c>
      <c r="V15" s="88">
        <v>4.8</v>
      </c>
      <c r="X15" s="87">
        <v>14.1</v>
      </c>
      <c r="Y15" s="87" t="s">
        <v>1</v>
      </c>
      <c r="Z15" s="87">
        <v>12.2</v>
      </c>
    </row>
    <row r="16" spans="1:26" ht="12.75" customHeight="1">
      <c r="A16" s="355">
        <v>9</v>
      </c>
      <c r="B16" t="s">
        <v>108</v>
      </c>
      <c r="C16" t="s">
        <v>106</v>
      </c>
      <c r="D16" t="s">
        <v>148</v>
      </c>
      <c r="E16">
        <v>9</v>
      </c>
      <c r="F16">
        <v>36</v>
      </c>
      <c r="H16">
        <v>16</v>
      </c>
      <c r="I16">
        <v>12</v>
      </c>
      <c r="J16">
        <v>8</v>
      </c>
      <c r="L16">
        <v>44</v>
      </c>
      <c r="M16" t="s">
        <v>1</v>
      </c>
      <c r="N16">
        <v>28</v>
      </c>
      <c r="P16">
        <v>117</v>
      </c>
      <c r="Q16" t="s">
        <v>1</v>
      </c>
      <c r="R16">
        <v>103</v>
      </c>
      <c r="T16">
        <v>14</v>
      </c>
      <c r="V16" s="88">
        <v>4.8888888888888893</v>
      </c>
      <c r="X16" s="87">
        <v>13</v>
      </c>
      <c r="Y16" s="87" t="s">
        <v>1</v>
      </c>
      <c r="Z16" s="87">
        <v>11.444444444444445</v>
      </c>
    </row>
    <row r="17" spans="1:26" ht="12.75" customHeight="1">
      <c r="A17" s="355">
        <v>10</v>
      </c>
      <c r="B17" t="s">
        <v>115</v>
      </c>
      <c r="C17" t="s">
        <v>113</v>
      </c>
      <c r="D17" t="s">
        <v>148</v>
      </c>
      <c r="E17">
        <v>9</v>
      </c>
      <c r="F17">
        <v>36</v>
      </c>
      <c r="H17">
        <v>17</v>
      </c>
      <c r="I17">
        <v>9</v>
      </c>
      <c r="J17">
        <v>10</v>
      </c>
      <c r="L17">
        <v>43</v>
      </c>
      <c r="M17" t="s">
        <v>1</v>
      </c>
      <c r="N17">
        <v>29</v>
      </c>
      <c r="P17">
        <v>155</v>
      </c>
      <c r="Q17" t="s">
        <v>1</v>
      </c>
      <c r="R17">
        <v>120</v>
      </c>
      <c r="T17">
        <v>35</v>
      </c>
      <c r="V17" s="88">
        <v>4.7777777777777777</v>
      </c>
      <c r="X17" s="87">
        <v>17.222222222222221</v>
      </c>
      <c r="Y17" s="87" t="s">
        <v>1</v>
      </c>
      <c r="Z17" s="87">
        <v>13.333333333333334</v>
      </c>
    </row>
    <row r="18" spans="1:26" ht="12.75" customHeight="1">
      <c r="A18" s="355">
        <v>11</v>
      </c>
      <c r="B18" t="s">
        <v>129</v>
      </c>
      <c r="C18" t="s">
        <v>127</v>
      </c>
      <c r="E18">
        <v>10</v>
      </c>
      <c r="F18">
        <v>40</v>
      </c>
      <c r="H18">
        <v>18</v>
      </c>
      <c r="I18">
        <v>7</v>
      </c>
      <c r="J18">
        <v>15</v>
      </c>
      <c r="L18">
        <v>43</v>
      </c>
      <c r="M18" t="s">
        <v>1</v>
      </c>
      <c r="N18">
        <v>37</v>
      </c>
      <c r="P18">
        <v>148</v>
      </c>
      <c r="Q18" t="s">
        <v>1</v>
      </c>
      <c r="R18">
        <v>132</v>
      </c>
      <c r="T18">
        <v>16</v>
      </c>
      <c r="V18" s="88">
        <v>4.3</v>
      </c>
      <c r="X18" s="87">
        <v>14.8</v>
      </c>
      <c r="Y18" s="87" t="s">
        <v>1</v>
      </c>
      <c r="Z18" s="87">
        <v>13.2</v>
      </c>
    </row>
    <row r="19" spans="1:26" ht="12.75" customHeight="1">
      <c r="A19" s="355">
        <v>12</v>
      </c>
      <c r="B19" t="s">
        <v>102</v>
      </c>
      <c r="C19" t="s">
        <v>99</v>
      </c>
      <c r="D19" t="s">
        <v>148</v>
      </c>
      <c r="E19">
        <v>9</v>
      </c>
      <c r="F19">
        <v>36</v>
      </c>
      <c r="H19">
        <v>18</v>
      </c>
      <c r="I19">
        <v>6</v>
      </c>
      <c r="J19">
        <v>12</v>
      </c>
      <c r="L19">
        <v>42</v>
      </c>
      <c r="M19" t="s">
        <v>1</v>
      </c>
      <c r="N19">
        <v>30</v>
      </c>
      <c r="P19">
        <v>175</v>
      </c>
      <c r="Q19" t="s">
        <v>1</v>
      </c>
      <c r="R19">
        <v>149</v>
      </c>
      <c r="T19">
        <v>26</v>
      </c>
      <c r="V19" s="88">
        <v>4.666666666666667</v>
      </c>
      <c r="X19" s="87">
        <v>19.444444444444443</v>
      </c>
      <c r="Y19" s="87" t="s">
        <v>1</v>
      </c>
      <c r="Z19" s="87">
        <v>16.555555555555557</v>
      </c>
    </row>
    <row r="20" spans="1:26" ht="12.75" customHeight="1">
      <c r="A20" s="355">
        <v>13</v>
      </c>
      <c r="B20" t="s">
        <v>134</v>
      </c>
      <c r="C20" t="s">
        <v>133</v>
      </c>
      <c r="E20">
        <v>10</v>
      </c>
      <c r="F20">
        <v>40</v>
      </c>
      <c r="H20">
        <v>16</v>
      </c>
      <c r="I20">
        <v>9</v>
      </c>
      <c r="J20">
        <v>15</v>
      </c>
      <c r="L20">
        <v>41</v>
      </c>
      <c r="M20" t="s">
        <v>1</v>
      </c>
      <c r="N20">
        <v>39</v>
      </c>
      <c r="P20">
        <v>148</v>
      </c>
      <c r="Q20" t="s">
        <v>1</v>
      </c>
      <c r="R20">
        <v>143</v>
      </c>
      <c r="T20">
        <v>5</v>
      </c>
      <c r="V20" s="88">
        <v>4.0999999999999996</v>
      </c>
      <c r="X20" s="87">
        <v>14.8</v>
      </c>
      <c r="Y20" s="87" t="s">
        <v>1</v>
      </c>
      <c r="Z20" s="87">
        <v>14.3</v>
      </c>
    </row>
    <row r="21" spans="1:26" ht="12.75" customHeight="1">
      <c r="A21" s="355">
        <v>14</v>
      </c>
      <c r="B21" t="s">
        <v>87</v>
      </c>
      <c r="C21" t="s">
        <v>86</v>
      </c>
      <c r="D21" t="s">
        <v>148</v>
      </c>
      <c r="E21">
        <v>10</v>
      </c>
      <c r="F21">
        <v>40</v>
      </c>
      <c r="H21">
        <v>17</v>
      </c>
      <c r="I21">
        <v>7</v>
      </c>
      <c r="J21">
        <v>16</v>
      </c>
      <c r="L21">
        <v>41</v>
      </c>
      <c r="M21" t="s">
        <v>1</v>
      </c>
      <c r="N21">
        <v>39</v>
      </c>
      <c r="P21">
        <v>168</v>
      </c>
      <c r="Q21" t="s">
        <v>1</v>
      </c>
      <c r="R21">
        <v>165</v>
      </c>
      <c r="T21">
        <v>3</v>
      </c>
      <c r="V21" s="88">
        <v>4.0999999999999996</v>
      </c>
      <c r="X21" s="87">
        <v>16.8</v>
      </c>
      <c r="Y21" s="87" t="s">
        <v>1</v>
      </c>
      <c r="Z21" s="87">
        <v>16.5</v>
      </c>
    </row>
    <row r="22" spans="1:26" ht="12.75" customHeight="1">
      <c r="A22" s="355">
        <v>15</v>
      </c>
      <c r="B22" t="s">
        <v>88</v>
      </c>
      <c r="C22" t="s">
        <v>86</v>
      </c>
      <c r="D22" t="s">
        <v>148</v>
      </c>
      <c r="E22">
        <v>8</v>
      </c>
      <c r="F22">
        <v>32</v>
      </c>
      <c r="H22">
        <v>17</v>
      </c>
      <c r="I22">
        <v>6</v>
      </c>
      <c r="J22">
        <v>9</v>
      </c>
      <c r="L22">
        <v>40</v>
      </c>
      <c r="M22" t="s">
        <v>1</v>
      </c>
      <c r="N22">
        <v>24</v>
      </c>
      <c r="P22">
        <v>159</v>
      </c>
      <c r="Q22" t="s">
        <v>1</v>
      </c>
      <c r="R22">
        <v>130</v>
      </c>
      <c r="T22">
        <v>29</v>
      </c>
      <c r="V22" s="88">
        <v>5</v>
      </c>
      <c r="X22" s="87">
        <v>19.875</v>
      </c>
      <c r="Y22" s="87" t="s">
        <v>1</v>
      </c>
      <c r="Z22" s="87">
        <v>16.25</v>
      </c>
    </row>
    <row r="23" spans="1:26" ht="12.75" customHeight="1">
      <c r="A23" s="355">
        <v>16</v>
      </c>
      <c r="B23" t="s">
        <v>124</v>
      </c>
      <c r="C23" t="s">
        <v>121</v>
      </c>
      <c r="E23">
        <v>10</v>
      </c>
      <c r="F23">
        <v>40</v>
      </c>
      <c r="H23">
        <v>18</v>
      </c>
      <c r="I23">
        <v>4</v>
      </c>
      <c r="J23">
        <v>18</v>
      </c>
      <c r="L23">
        <v>40</v>
      </c>
      <c r="M23" t="s">
        <v>1</v>
      </c>
      <c r="N23">
        <v>40</v>
      </c>
      <c r="P23">
        <v>146</v>
      </c>
      <c r="Q23" t="s">
        <v>1</v>
      </c>
      <c r="R23">
        <v>138</v>
      </c>
      <c r="T23">
        <v>8</v>
      </c>
      <c r="V23" s="88">
        <v>4</v>
      </c>
      <c r="X23" s="87">
        <v>14.6</v>
      </c>
      <c r="Y23" s="87" t="s">
        <v>1</v>
      </c>
      <c r="Z23" s="87">
        <v>13.8</v>
      </c>
    </row>
    <row r="24" spans="1:26" ht="12.75" customHeight="1">
      <c r="A24" s="355">
        <v>17</v>
      </c>
      <c r="B24" t="s">
        <v>94</v>
      </c>
      <c r="C24" t="s">
        <v>93</v>
      </c>
      <c r="D24" t="s">
        <v>148</v>
      </c>
      <c r="E24">
        <v>10</v>
      </c>
      <c r="F24">
        <v>40</v>
      </c>
      <c r="H24">
        <v>18</v>
      </c>
      <c r="I24">
        <v>3</v>
      </c>
      <c r="J24">
        <v>19</v>
      </c>
      <c r="L24">
        <v>39</v>
      </c>
      <c r="M24" t="s">
        <v>1</v>
      </c>
      <c r="N24">
        <v>41</v>
      </c>
      <c r="P24">
        <v>120</v>
      </c>
      <c r="Q24" t="s">
        <v>1</v>
      </c>
      <c r="R24">
        <v>125</v>
      </c>
      <c r="T24">
        <v>-5</v>
      </c>
      <c r="V24" s="88">
        <v>3.9</v>
      </c>
      <c r="X24" s="87">
        <v>12</v>
      </c>
      <c r="Y24" s="87" t="s">
        <v>1</v>
      </c>
      <c r="Z24" s="87">
        <v>12.5</v>
      </c>
    </row>
    <row r="25" spans="1:26" ht="12.75" customHeight="1">
      <c r="A25" s="355">
        <v>18</v>
      </c>
      <c r="B25" t="s">
        <v>120</v>
      </c>
      <c r="C25" t="s">
        <v>121</v>
      </c>
      <c r="E25">
        <v>10</v>
      </c>
      <c r="F25">
        <v>40</v>
      </c>
      <c r="H25">
        <v>16</v>
      </c>
      <c r="I25">
        <v>7</v>
      </c>
      <c r="J25">
        <v>17</v>
      </c>
      <c r="L25">
        <v>39</v>
      </c>
      <c r="M25" t="s">
        <v>1</v>
      </c>
      <c r="N25">
        <v>41</v>
      </c>
      <c r="P25">
        <v>127</v>
      </c>
      <c r="Q25" t="s">
        <v>1</v>
      </c>
      <c r="R25">
        <v>135</v>
      </c>
      <c r="T25">
        <v>-8</v>
      </c>
      <c r="V25" s="88">
        <v>3.9</v>
      </c>
      <c r="X25" s="87">
        <v>12.7</v>
      </c>
      <c r="Y25" s="87" t="s">
        <v>1</v>
      </c>
      <c r="Z25" s="87">
        <v>13.5</v>
      </c>
    </row>
    <row r="26" spans="1:26" ht="12.75" customHeight="1">
      <c r="A26" s="355">
        <v>19</v>
      </c>
      <c r="B26" t="s">
        <v>135</v>
      </c>
      <c r="C26" t="s">
        <v>133</v>
      </c>
      <c r="E26">
        <v>10</v>
      </c>
      <c r="F26">
        <v>40</v>
      </c>
      <c r="H26">
        <v>18</v>
      </c>
      <c r="I26">
        <v>2</v>
      </c>
      <c r="J26">
        <v>20</v>
      </c>
      <c r="L26">
        <v>38</v>
      </c>
      <c r="M26" t="s">
        <v>1</v>
      </c>
      <c r="N26">
        <v>42</v>
      </c>
      <c r="P26">
        <v>163</v>
      </c>
      <c r="Q26" t="s">
        <v>1</v>
      </c>
      <c r="R26">
        <v>157</v>
      </c>
      <c r="T26">
        <v>6</v>
      </c>
      <c r="V26" s="88">
        <v>3.8</v>
      </c>
      <c r="X26" s="87">
        <v>16.3</v>
      </c>
      <c r="Y26" s="87" t="s">
        <v>1</v>
      </c>
      <c r="Z26" s="87">
        <v>15.7</v>
      </c>
    </row>
    <row r="27" spans="1:26" ht="12.75" customHeight="1">
      <c r="A27" s="355">
        <v>20</v>
      </c>
      <c r="B27" t="s">
        <v>123</v>
      </c>
      <c r="C27" t="s">
        <v>121</v>
      </c>
      <c r="E27">
        <v>10</v>
      </c>
      <c r="F27">
        <v>40</v>
      </c>
      <c r="H27">
        <v>14</v>
      </c>
      <c r="I27">
        <v>10</v>
      </c>
      <c r="J27">
        <v>16</v>
      </c>
      <c r="L27">
        <v>38</v>
      </c>
      <c r="M27" t="s">
        <v>1</v>
      </c>
      <c r="N27">
        <v>42</v>
      </c>
      <c r="P27">
        <v>145</v>
      </c>
      <c r="Q27" t="s">
        <v>1</v>
      </c>
      <c r="R27">
        <v>150</v>
      </c>
      <c r="T27">
        <v>-5</v>
      </c>
      <c r="V27" s="88">
        <v>3.8</v>
      </c>
      <c r="X27" s="87">
        <v>14.5</v>
      </c>
      <c r="Y27" s="87" t="s">
        <v>1</v>
      </c>
      <c r="Z27" s="87">
        <v>15</v>
      </c>
    </row>
    <row r="28" spans="1:26" ht="12.75" customHeight="1">
      <c r="A28" s="355">
        <v>21</v>
      </c>
      <c r="B28" t="s">
        <v>101</v>
      </c>
      <c r="C28" t="s">
        <v>99</v>
      </c>
      <c r="D28" t="s">
        <v>148</v>
      </c>
      <c r="E28">
        <v>9</v>
      </c>
      <c r="F28">
        <v>36</v>
      </c>
      <c r="H28">
        <v>14</v>
      </c>
      <c r="I28">
        <v>9</v>
      </c>
      <c r="J28">
        <v>13</v>
      </c>
      <c r="L28">
        <v>37</v>
      </c>
      <c r="M28" t="s">
        <v>1</v>
      </c>
      <c r="N28">
        <v>35</v>
      </c>
      <c r="P28">
        <v>137</v>
      </c>
      <c r="Q28" t="s">
        <v>1</v>
      </c>
      <c r="R28">
        <v>131</v>
      </c>
      <c r="T28">
        <v>6</v>
      </c>
      <c r="V28" s="88">
        <v>4.1111111111111107</v>
      </c>
      <c r="X28" s="87">
        <v>15.222222222222221</v>
      </c>
      <c r="Y28" s="87" t="s">
        <v>1</v>
      </c>
      <c r="Z28" s="87">
        <v>14.555555555555555</v>
      </c>
    </row>
    <row r="29" spans="1:26" ht="12.75" customHeight="1">
      <c r="A29" s="355">
        <v>22</v>
      </c>
      <c r="B29" t="s">
        <v>83</v>
      </c>
      <c r="C29" t="s">
        <v>168</v>
      </c>
      <c r="D29" t="s">
        <v>148</v>
      </c>
      <c r="E29">
        <v>9</v>
      </c>
      <c r="F29">
        <v>36</v>
      </c>
      <c r="H29">
        <v>16</v>
      </c>
      <c r="I29">
        <v>5</v>
      </c>
      <c r="J29">
        <v>15</v>
      </c>
      <c r="L29">
        <v>37</v>
      </c>
      <c r="M29" t="s">
        <v>1</v>
      </c>
      <c r="N29">
        <v>35</v>
      </c>
      <c r="P29">
        <v>128</v>
      </c>
      <c r="Q29" t="s">
        <v>1</v>
      </c>
      <c r="R29">
        <v>138</v>
      </c>
      <c r="T29">
        <v>-10</v>
      </c>
      <c r="V29" s="88">
        <v>4.1111111111111107</v>
      </c>
      <c r="X29" s="87">
        <v>14.222222222222221</v>
      </c>
      <c r="Y29" s="87" t="s">
        <v>1</v>
      </c>
      <c r="Z29" s="87">
        <v>15.333333333333334</v>
      </c>
    </row>
    <row r="30" spans="1:26" ht="12.75" customHeight="1">
      <c r="A30" s="355">
        <v>23</v>
      </c>
      <c r="B30" t="s">
        <v>122</v>
      </c>
      <c r="C30" t="s">
        <v>121</v>
      </c>
      <c r="E30">
        <v>10</v>
      </c>
      <c r="F30">
        <v>40</v>
      </c>
      <c r="H30">
        <v>16</v>
      </c>
      <c r="I30">
        <v>4</v>
      </c>
      <c r="J30">
        <v>20</v>
      </c>
      <c r="L30">
        <v>36</v>
      </c>
      <c r="M30" t="s">
        <v>1</v>
      </c>
      <c r="N30">
        <v>44</v>
      </c>
      <c r="P30">
        <v>159</v>
      </c>
      <c r="Q30" t="s">
        <v>1</v>
      </c>
      <c r="R30">
        <v>162</v>
      </c>
      <c r="T30">
        <v>-3</v>
      </c>
      <c r="V30" s="88">
        <v>3.6</v>
      </c>
      <c r="X30" s="87">
        <v>15.9</v>
      </c>
      <c r="Y30" s="87" t="s">
        <v>1</v>
      </c>
      <c r="Z30" s="87">
        <v>16.2</v>
      </c>
    </row>
    <row r="31" spans="1:26" ht="12.75" customHeight="1">
      <c r="A31" s="355">
        <v>24</v>
      </c>
      <c r="B31" t="s">
        <v>75</v>
      </c>
      <c r="C31" t="s">
        <v>74</v>
      </c>
      <c r="D31" t="s">
        <v>148</v>
      </c>
      <c r="E31">
        <v>8</v>
      </c>
      <c r="F31">
        <v>32</v>
      </c>
      <c r="H31">
        <v>13</v>
      </c>
      <c r="I31">
        <v>9</v>
      </c>
      <c r="J31">
        <v>10</v>
      </c>
      <c r="L31">
        <v>35</v>
      </c>
      <c r="M31" t="s">
        <v>1</v>
      </c>
      <c r="N31">
        <v>29</v>
      </c>
      <c r="P31">
        <v>125</v>
      </c>
      <c r="Q31" t="s">
        <v>1</v>
      </c>
      <c r="R31">
        <v>105</v>
      </c>
      <c r="T31">
        <v>20</v>
      </c>
      <c r="V31" s="88">
        <v>4.375</v>
      </c>
      <c r="X31" s="87">
        <v>15.625</v>
      </c>
      <c r="Y31" s="87" t="s">
        <v>1</v>
      </c>
      <c r="Z31" s="87">
        <v>13.125</v>
      </c>
    </row>
    <row r="32" spans="1:26" ht="12.75" customHeight="1">
      <c r="A32" s="355">
        <v>25</v>
      </c>
      <c r="B32" t="s">
        <v>136</v>
      </c>
      <c r="C32" t="s">
        <v>133</v>
      </c>
      <c r="E32">
        <v>10</v>
      </c>
      <c r="F32">
        <v>40</v>
      </c>
      <c r="H32">
        <v>15</v>
      </c>
      <c r="I32">
        <v>5</v>
      </c>
      <c r="J32">
        <v>20</v>
      </c>
      <c r="L32">
        <v>35</v>
      </c>
      <c r="M32" t="s">
        <v>1</v>
      </c>
      <c r="N32">
        <v>45</v>
      </c>
      <c r="P32">
        <v>146</v>
      </c>
      <c r="R32">
        <v>162</v>
      </c>
      <c r="T32">
        <v>-16</v>
      </c>
      <c r="V32" s="88">
        <v>3.5</v>
      </c>
      <c r="X32" s="87">
        <v>14.6</v>
      </c>
      <c r="Y32" s="87" t="s">
        <v>1</v>
      </c>
      <c r="Z32" s="87">
        <v>16.2</v>
      </c>
    </row>
    <row r="33" spans="1:26" ht="12.75" customHeight="1">
      <c r="A33" s="355">
        <v>26</v>
      </c>
      <c r="B33" t="s">
        <v>105</v>
      </c>
      <c r="C33" t="s">
        <v>106</v>
      </c>
      <c r="D33" t="s">
        <v>148</v>
      </c>
      <c r="E33">
        <v>9</v>
      </c>
      <c r="F33">
        <v>36</v>
      </c>
      <c r="H33">
        <v>13</v>
      </c>
      <c r="I33">
        <v>8</v>
      </c>
      <c r="J33">
        <v>15</v>
      </c>
      <c r="L33">
        <v>34</v>
      </c>
      <c r="M33" t="s">
        <v>1</v>
      </c>
      <c r="N33">
        <v>38</v>
      </c>
      <c r="P33">
        <v>164</v>
      </c>
      <c r="Q33" t="s">
        <v>1</v>
      </c>
      <c r="R33">
        <v>157</v>
      </c>
      <c r="T33">
        <v>7</v>
      </c>
      <c r="V33" s="88">
        <v>3.7777777777777777</v>
      </c>
      <c r="X33" s="87">
        <v>18.222222222222221</v>
      </c>
      <c r="Y33" s="87" t="s">
        <v>1</v>
      </c>
      <c r="Z33" s="87">
        <v>17.444444444444443</v>
      </c>
    </row>
    <row r="34" spans="1:26" ht="12.75" customHeight="1">
      <c r="A34" s="355">
        <v>27</v>
      </c>
      <c r="B34" t="s">
        <v>100</v>
      </c>
      <c r="C34" t="s">
        <v>99</v>
      </c>
      <c r="D34" t="s">
        <v>148</v>
      </c>
      <c r="E34">
        <v>9</v>
      </c>
      <c r="F34">
        <v>36</v>
      </c>
      <c r="H34">
        <v>11</v>
      </c>
      <c r="I34">
        <v>12</v>
      </c>
      <c r="J34">
        <v>13</v>
      </c>
      <c r="L34">
        <v>34</v>
      </c>
      <c r="M34" t="s">
        <v>1</v>
      </c>
      <c r="N34">
        <v>38</v>
      </c>
      <c r="P34">
        <v>139</v>
      </c>
      <c r="Q34" t="s">
        <v>1</v>
      </c>
      <c r="R34">
        <v>148</v>
      </c>
      <c r="T34">
        <v>-9</v>
      </c>
      <c r="V34" s="88">
        <v>3.7777777777777777</v>
      </c>
      <c r="X34" s="87">
        <v>15.444444444444445</v>
      </c>
      <c r="Y34" s="87" t="s">
        <v>1</v>
      </c>
      <c r="Z34" s="87">
        <v>16.444444444444443</v>
      </c>
    </row>
    <row r="35" spans="1:26" ht="12.75" customHeight="1">
      <c r="A35" s="355">
        <v>28</v>
      </c>
      <c r="B35" t="s">
        <v>137</v>
      </c>
      <c r="C35" t="s">
        <v>133</v>
      </c>
      <c r="E35">
        <v>10</v>
      </c>
      <c r="F35">
        <v>40</v>
      </c>
      <c r="H35">
        <v>12</v>
      </c>
      <c r="I35">
        <v>10</v>
      </c>
      <c r="J35">
        <v>18</v>
      </c>
      <c r="L35">
        <v>34</v>
      </c>
      <c r="M35" t="s">
        <v>1</v>
      </c>
      <c r="N35">
        <v>46</v>
      </c>
      <c r="P35">
        <v>169</v>
      </c>
      <c r="Q35" t="s">
        <v>1</v>
      </c>
      <c r="R35">
        <v>183</v>
      </c>
      <c r="T35">
        <v>-14</v>
      </c>
      <c r="V35" s="88">
        <v>3.4</v>
      </c>
      <c r="X35" s="87">
        <v>16.899999999999999</v>
      </c>
      <c r="Y35" s="87" t="s">
        <v>1</v>
      </c>
      <c r="Z35" s="87">
        <v>18.3</v>
      </c>
    </row>
    <row r="36" spans="1:26" ht="12.75" customHeight="1">
      <c r="A36" s="355">
        <v>29</v>
      </c>
      <c r="B36" t="s">
        <v>81</v>
      </c>
      <c r="C36" t="s">
        <v>168</v>
      </c>
      <c r="D36" t="s">
        <v>148</v>
      </c>
      <c r="E36">
        <v>9</v>
      </c>
      <c r="F36">
        <v>36</v>
      </c>
      <c r="H36">
        <v>12</v>
      </c>
      <c r="I36">
        <v>9</v>
      </c>
      <c r="J36">
        <v>15</v>
      </c>
      <c r="L36">
        <v>33</v>
      </c>
      <c r="M36" t="s">
        <v>1</v>
      </c>
      <c r="N36">
        <v>39</v>
      </c>
      <c r="P36">
        <v>150</v>
      </c>
      <c r="Q36" t="s">
        <v>1</v>
      </c>
      <c r="R36">
        <v>151</v>
      </c>
      <c r="T36">
        <v>-1</v>
      </c>
      <c r="V36" s="88">
        <v>3.6666666666666665</v>
      </c>
      <c r="X36" s="87">
        <v>16.666666666666668</v>
      </c>
      <c r="Y36" s="87" t="s">
        <v>1</v>
      </c>
      <c r="Z36" s="87">
        <v>16.777777777777779</v>
      </c>
    </row>
    <row r="37" spans="1:26" ht="12.75" customHeight="1">
      <c r="A37" s="355">
        <v>30</v>
      </c>
      <c r="B37" t="s">
        <v>78</v>
      </c>
      <c r="C37" t="s">
        <v>74</v>
      </c>
      <c r="D37" t="s">
        <v>148</v>
      </c>
      <c r="E37">
        <v>6</v>
      </c>
      <c r="F37">
        <v>24</v>
      </c>
      <c r="H37">
        <v>15</v>
      </c>
      <c r="I37">
        <v>2</v>
      </c>
      <c r="J37">
        <v>7</v>
      </c>
      <c r="L37">
        <v>32</v>
      </c>
      <c r="M37" t="s">
        <v>1</v>
      </c>
      <c r="N37">
        <v>16</v>
      </c>
      <c r="P37">
        <v>106</v>
      </c>
      <c r="Q37" t="s">
        <v>1</v>
      </c>
      <c r="R37">
        <v>78</v>
      </c>
      <c r="T37">
        <v>28</v>
      </c>
      <c r="V37" s="88">
        <v>5.333333333333333</v>
      </c>
      <c r="X37" s="87">
        <v>17.666666666666668</v>
      </c>
      <c r="Y37" s="87" t="s">
        <v>1</v>
      </c>
      <c r="Z37" s="87">
        <v>13</v>
      </c>
    </row>
    <row r="38" spans="1:26" ht="12.75" customHeight="1">
      <c r="A38" s="355">
        <v>31</v>
      </c>
      <c r="B38" t="s">
        <v>96</v>
      </c>
      <c r="C38" t="s">
        <v>93</v>
      </c>
      <c r="D38" t="s">
        <v>148</v>
      </c>
      <c r="E38">
        <v>10</v>
      </c>
      <c r="F38">
        <v>40</v>
      </c>
      <c r="H38">
        <v>11</v>
      </c>
      <c r="I38">
        <v>10</v>
      </c>
      <c r="J38">
        <v>19</v>
      </c>
      <c r="L38">
        <v>32</v>
      </c>
      <c r="M38" t="s">
        <v>1</v>
      </c>
      <c r="N38">
        <v>48</v>
      </c>
      <c r="P38">
        <v>147</v>
      </c>
      <c r="Q38" t="s">
        <v>1</v>
      </c>
      <c r="R38">
        <v>162</v>
      </c>
      <c r="T38">
        <v>-15</v>
      </c>
      <c r="V38" s="88">
        <v>3.2</v>
      </c>
      <c r="X38" s="87">
        <v>14.7</v>
      </c>
      <c r="Y38" s="87" t="s">
        <v>1</v>
      </c>
      <c r="Z38" s="87">
        <v>16.2</v>
      </c>
    </row>
    <row r="39" spans="1:26" ht="12.75" customHeight="1">
      <c r="A39" s="355">
        <v>32</v>
      </c>
      <c r="B39" t="s">
        <v>107</v>
      </c>
      <c r="C39" t="s">
        <v>106</v>
      </c>
      <c r="D39" t="s">
        <v>148</v>
      </c>
      <c r="E39">
        <v>10</v>
      </c>
      <c r="F39">
        <v>40</v>
      </c>
      <c r="H39">
        <v>12</v>
      </c>
      <c r="I39">
        <v>8</v>
      </c>
      <c r="J39">
        <v>20</v>
      </c>
      <c r="L39">
        <v>32</v>
      </c>
      <c r="M39" t="s">
        <v>1</v>
      </c>
      <c r="N39">
        <v>48</v>
      </c>
      <c r="P39">
        <v>142</v>
      </c>
      <c r="Q39" t="s">
        <v>1</v>
      </c>
      <c r="R39">
        <v>165</v>
      </c>
      <c r="T39">
        <v>-23</v>
      </c>
      <c r="V39" s="88">
        <v>3.2</v>
      </c>
      <c r="X39" s="87">
        <v>14.2</v>
      </c>
      <c r="Y39" s="87" t="s">
        <v>1</v>
      </c>
      <c r="Z39" s="87">
        <v>16.5</v>
      </c>
    </row>
    <row r="40" spans="1:26" ht="12.75" customHeight="1">
      <c r="A40" s="355">
        <v>33</v>
      </c>
      <c r="B40" t="s">
        <v>84</v>
      </c>
      <c r="C40" t="s">
        <v>168</v>
      </c>
      <c r="D40" t="s">
        <v>148</v>
      </c>
      <c r="E40">
        <v>9</v>
      </c>
      <c r="F40">
        <v>36</v>
      </c>
      <c r="H40">
        <v>12</v>
      </c>
      <c r="I40">
        <v>6</v>
      </c>
      <c r="J40">
        <v>18</v>
      </c>
      <c r="L40">
        <v>30</v>
      </c>
      <c r="M40" t="s">
        <v>1</v>
      </c>
      <c r="N40">
        <v>42</v>
      </c>
      <c r="P40">
        <v>118</v>
      </c>
      <c r="Q40" t="s">
        <v>1</v>
      </c>
      <c r="R40">
        <v>135</v>
      </c>
      <c r="T40">
        <v>-17</v>
      </c>
      <c r="V40" s="88">
        <v>3.3333333333333335</v>
      </c>
      <c r="X40" s="87">
        <v>13.111111111111111</v>
      </c>
      <c r="Y40" s="87" t="s">
        <v>1</v>
      </c>
      <c r="Z40" s="87">
        <v>15</v>
      </c>
    </row>
    <row r="41" spans="1:26" ht="12.75" customHeight="1">
      <c r="A41" s="355">
        <v>34</v>
      </c>
      <c r="B41" t="s">
        <v>128</v>
      </c>
      <c r="C41" t="s">
        <v>127</v>
      </c>
      <c r="E41">
        <v>10</v>
      </c>
      <c r="F41">
        <v>40</v>
      </c>
      <c r="H41">
        <v>13</v>
      </c>
      <c r="I41">
        <v>4</v>
      </c>
      <c r="J41">
        <v>23</v>
      </c>
      <c r="L41">
        <v>30</v>
      </c>
      <c r="M41" t="s">
        <v>1</v>
      </c>
      <c r="N41">
        <v>50</v>
      </c>
      <c r="P41">
        <v>113</v>
      </c>
      <c r="Q41" t="s">
        <v>1</v>
      </c>
      <c r="R41">
        <v>148</v>
      </c>
      <c r="T41">
        <v>-35</v>
      </c>
      <c r="V41" s="88">
        <v>3</v>
      </c>
      <c r="X41" s="87">
        <v>11.3</v>
      </c>
      <c r="Y41" s="87" t="s">
        <v>1</v>
      </c>
      <c r="Z41" s="87">
        <v>14.8</v>
      </c>
    </row>
    <row r="42" spans="1:26" ht="12.75" customHeight="1">
      <c r="A42" s="355">
        <v>35</v>
      </c>
      <c r="B42" t="s">
        <v>140</v>
      </c>
      <c r="C42" t="s">
        <v>146</v>
      </c>
      <c r="E42">
        <v>7</v>
      </c>
      <c r="F42">
        <v>28</v>
      </c>
      <c r="H42">
        <v>14</v>
      </c>
      <c r="I42">
        <v>1</v>
      </c>
      <c r="J42">
        <v>13</v>
      </c>
      <c r="L42">
        <v>29</v>
      </c>
      <c r="M42" t="s">
        <v>1</v>
      </c>
      <c r="N42">
        <v>27</v>
      </c>
      <c r="P42">
        <v>87</v>
      </c>
      <c r="Q42" t="s">
        <v>1</v>
      </c>
      <c r="R42">
        <v>101</v>
      </c>
      <c r="T42">
        <v>-14</v>
      </c>
      <c r="V42" s="88">
        <v>4.1428571428571432</v>
      </c>
      <c r="X42" s="87">
        <v>12.428571428571429</v>
      </c>
      <c r="Y42" s="87" t="s">
        <v>1</v>
      </c>
      <c r="Z42" s="87">
        <v>14.428571428571429</v>
      </c>
    </row>
    <row r="43" spans="1:26" ht="12.75" customHeight="1">
      <c r="A43" s="355">
        <v>36</v>
      </c>
      <c r="B43" t="s">
        <v>131</v>
      </c>
      <c r="C43" t="s">
        <v>127</v>
      </c>
      <c r="E43">
        <v>10</v>
      </c>
      <c r="F43">
        <v>40</v>
      </c>
      <c r="H43">
        <v>9</v>
      </c>
      <c r="I43">
        <v>6</v>
      </c>
      <c r="J43">
        <v>25</v>
      </c>
      <c r="L43">
        <v>24</v>
      </c>
      <c r="M43" t="s">
        <v>1</v>
      </c>
      <c r="N43">
        <v>56</v>
      </c>
      <c r="P43">
        <v>136</v>
      </c>
      <c r="Q43" t="s">
        <v>1</v>
      </c>
      <c r="R43">
        <v>169</v>
      </c>
      <c r="T43">
        <v>-33</v>
      </c>
      <c r="V43" s="88">
        <v>2.4</v>
      </c>
      <c r="X43" s="87">
        <v>13.6</v>
      </c>
      <c r="Y43" s="87" t="s">
        <v>1</v>
      </c>
      <c r="Z43" s="87">
        <v>16.899999999999999</v>
      </c>
    </row>
    <row r="44" spans="1:26" ht="12.75" customHeight="1">
      <c r="A44" s="355">
        <v>37</v>
      </c>
      <c r="B44" t="s">
        <v>112</v>
      </c>
      <c r="C44" t="s">
        <v>113</v>
      </c>
      <c r="D44" t="s">
        <v>148</v>
      </c>
      <c r="E44">
        <v>6</v>
      </c>
      <c r="F44">
        <v>24</v>
      </c>
      <c r="H44">
        <v>9</v>
      </c>
      <c r="I44">
        <v>5</v>
      </c>
      <c r="J44">
        <v>10</v>
      </c>
      <c r="L44">
        <v>23</v>
      </c>
      <c r="M44" t="s">
        <v>1</v>
      </c>
      <c r="N44">
        <v>25</v>
      </c>
      <c r="P44">
        <v>98</v>
      </c>
      <c r="Q44" t="s">
        <v>1</v>
      </c>
      <c r="R44">
        <v>115</v>
      </c>
      <c r="T44">
        <v>-17</v>
      </c>
      <c r="V44" s="88">
        <v>3.8333333333333335</v>
      </c>
      <c r="X44" s="87">
        <v>16.333333333333332</v>
      </c>
      <c r="Y44" s="87" t="s">
        <v>1</v>
      </c>
      <c r="Z44" s="87">
        <v>19.166666666666668</v>
      </c>
    </row>
    <row r="45" spans="1:26" ht="12.75" customHeight="1">
      <c r="A45" s="355">
        <v>38</v>
      </c>
      <c r="B45" t="s">
        <v>76</v>
      </c>
      <c r="C45" t="s">
        <v>74</v>
      </c>
      <c r="D45" t="s">
        <v>148</v>
      </c>
      <c r="E45">
        <v>4</v>
      </c>
      <c r="F45">
        <v>16</v>
      </c>
      <c r="H45">
        <v>11</v>
      </c>
      <c r="I45">
        <v>0</v>
      </c>
      <c r="J45">
        <v>5</v>
      </c>
      <c r="L45">
        <v>22</v>
      </c>
      <c r="M45" t="s">
        <v>1</v>
      </c>
      <c r="N45">
        <v>10</v>
      </c>
      <c r="P45">
        <v>81</v>
      </c>
      <c r="Q45" t="s">
        <v>1</v>
      </c>
      <c r="R45">
        <v>65</v>
      </c>
      <c r="T45">
        <v>16</v>
      </c>
      <c r="V45" s="88">
        <v>5.5</v>
      </c>
      <c r="X45" s="87">
        <v>20.25</v>
      </c>
      <c r="Y45" s="87" t="s">
        <v>1</v>
      </c>
      <c r="Z45" s="87">
        <v>16.25</v>
      </c>
    </row>
    <row r="46" spans="1:26" ht="12.75" customHeight="1">
      <c r="A46" s="355">
        <v>39</v>
      </c>
      <c r="B46" t="s">
        <v>141</v>
      </c>
      <c r="C46" t="s">
        <v>146</v>
      </c>
      <c r="E46">
        <v>7</v>
      </c>
      <c r="F46">
        <v>28</v>
      </c>
      <c r="H46">
        <v>9</v>
      </c>
      <c r="I46">
        <v>4</v>
      </c>
      <c r="J46">
        <v>15</v>
      </c>
      <c r="L46">
        <v>22</v>
      </c>
      <c r="M46" t="s">
        <v>1</v>
      </c>
      <c r="N46">
        <v>34</v>
      </c>
      <c r="P46">
        <v>109</v>
      </c>
      <c r="Q46" t="s">
        <v>1</v>
      </c>
      <c r="R46">
        <v>141</v>
      </c>
      <c r="T46">
        <v>-32</v>
      </c>
      <c r="V46" s="88">
        <v>3.1428571428571428</v>
      </c>
      <c r="X46" s="87">
        <v>15.571428571428571</v>
      </c>
      <c r="Y46" s="87" t="s">
        <v>1</v>
      </c>
      <c r="Z46" s="87">
        <v>20.142857142857142</v>
      </c>
    </row>
    <row r="47" spans="1:26" ht="12.75" customHeight="1">
      <c r="A47" s="355">
        <v>40</v>
      </c>
      <c r="B47" t="s">
        <v>103</v>
      </c>
      <c r="C47" t="s">
        <v>99</v>
      </c>
      <c r="D47" t="s">
        <v>148</v>
      </c>
      <c r="E47">
        <v>8</v>
      </c>
      <c r="F47">
        <v>32</v>
      </c>
      <c r="H47">
        <v>7</v>
      </c>
      <c r="I47">
        <v>8</v>
      </c>
      <c r="J47">
        <v>17</v>
      </c>
      <c r="L47">
        <v>22</v>
      </c>
      <c r="M47" t="s">
        <v>1</v>
      </c>
      <c r="N47">
        <v>42</v>
      </c>
      <c r="P47">
        <v>104</v>
      </c>
      <c r="Q47" t="s">
        <v>1</v>
      </c>
      <c r="R47">
        <v>133</v>
      </c>
      <c r="T47">
        <v>-29</v>
      </c>
      <c r="V47" s="88">
        <v>2.75</v>
      </c>
      <c r="X47" s="87">
        <v>13</v>
      </c>
      <c r="Y47" s="87" t="s">
        <v>1</v>
      </c>
      <c r="Z47" s="87">
        <v>16.625</v>
      </c>
    </row>
    <row r="48" spans="1:26" ht="12.75" customHeight="1">
      <c r="A48" s="355">
        <v>41</v>
      </c>
      <c r="B48" t="s">
        <v>126</v>
      </c>
      <c r="C48" t="s">
        <v>127</v>
      </c>
      <c r="E48">
        <v>6</v>
      </c>
      <c r="F48">
        <v>24</v>
      </c>
      <c r="H48">
        <v>6</v>
      </c>
      <c r="I48">
        <v>9</v>
      </c>
      <c r="J48">
        <v>9</v>
      </c>
      <c r="L48">
        <v>21</v>
      </c>
      <c r="M48" t="s">
        <v>1</v>
      </c>
      <c r="N48">
        <v>27</v>
      </c>
      <c r="P48">
        <v>95</v>
      </c>
      <c r="Q48" t="s">
        <v>1</v>
      </c>
      <c r="R48">
        <v>101</v>
      </c>
      <c r="T48">
        <v>-6</v>
      </c>
      <c r="V48" s="88">
        <v>3.5</v>
      </c>
      <c r="X48" s="87">
        <v>15.833333333333334</v>
      </c>
      <c r="Y48" s="87" t="s">
        <v>1</v>
      </c>
      <c r="Z48" s="87">
        <v>16.833333333333332</v>
      </c>
    </row>
    <row r="49" spans="1:26" ht="12.75" customHeight="1">
      <c r="A49" s="355">
        <v>42</v>
      </c>
      <c r="B49" t="s">
        <v>114</v>
      </c>
      <c r="C49" t="s">
        <v>113</v>
      </c>
      <c r="D49" t="s">
        <v>148</v>
      </c>
      <c r="E49">
        <v>6</v>
      </c>
      <c r="F49">
        <v>24</v>
      </c>
      <c r="H49">
        <v>7</v>
      </c>
      <c r="I49">
        <v>5</v>
      </c>
      <c r="J49">
        <v>12</v>
      </c>
      <c r="L49">
        <v>19</v>
      </c>
      <c r="M49" t="s">
        <v>1</v>
      </c>
      <c r="N49">
        <v>29</v>
      </c>
      <c r="P49">
        <v>68</v>
      </c>
      <c r="Q49" t="s">
        <v>1</v>
      </c>
      <c r="R49">
        <v>97</v>
      </c>
      <c r="T49">
        <v>-29</v>
      </c>
      <c r="V49" s="88">
        <v>3.1666666666666665</v>
      </c>
      <c r="X49" s="87">
        <v>11.333333333333334</v>
      </c>
      <c r="Y49" s="87" t="s">
        <v>1</v>
      </c>
      <c r="Z49" s="87">
        <v>16.166666666666668</v>
      </c>
    </row>
    <row r="50" spans="1:26" ht="12.75" customHeight="1">
      <c r="A50" s="355">
        <v>43</v>
      </c>
      <c r="B50" t="s">
        <v>142</v>
      </c>
      <c r="C50" t="s">
        <v>146</v>
      </c>
      <c r="E50">
        <v>7</v>
      </c>
      <c r="F50">
        <v>28</v>
      </c>
      <c r="H50">
        <v>8</v>
      </c>
      <c r="I50">
        <v>2</v>
      </c>
      <c r="J50">
        <v>18</v>
      </c>
      <c r="L50">
        <v>18</v>
      </c>
      <c r="M50" t="s">
        <v>1</v>
      </c>
      <c r="N50">
        <v>38</v>
      </c>
      <c r="P50">
        <v>101</v>
      </c>
      <c r="Q50" t="s">
        <v>1</v>
      </c>
      <c r="R50">
        <v>127</v>
      </c>
      <c r="T50">
        <v>-26</v>
      </c>
      <c r="V50" s="88">
        <v>2.5714285714285716</v>
      </c>
      <c r="X50" s="87">
        <v>14.428571428571429</v>
      </c>
      <c r="Y50" s="87" t="s">
        <v>1</v>
      </c>
      <c r="Z50" s="87">
        <v>18.142857142857142</v>
      </c>
    </row>
    <row r="51" spans="1:26" ht="12.75" customHeight="1">
      <c r="A51" s="355">
        <v>44</v>
      </c>
      <c r="B51" t="s">
        <v>116</v>
      </c>
      <c r="C51" t="s">
        <v>113</v>
      </c>
      <c r="D51" t="s">
        <v>148</v>
      </c>
      <c r="E51">
        <v>5</v>
      </c>
      <c r="F51">
        <v>20</v>
      </c>
      <c r="H51">
        <v>5</v>
      </c>
      <c r="I51">
        <v>6</v>
      </c>
      <c r="J51">
        <v>9</v>
      </c>
      <c r="L51">
        <v>16</v>
      </c>
      <c r="M51" t="s">
        <v>1</v>
      </c>
      <c r="N51">
        <v>24</v>
      </c>
      <c r="P51">
        <v>71</v>
      </c>
      <c r="Q51" t="s">
        <v>1</v>
      </c>
      <c r="R51">
        <v>91</v>
      </c>
      <c r="T51">
        <v>-20</v>
      </c>
      <c r="V51" s="88">
        <v>3.2</v>
      </c>
      <c r="X51" s="87">
        <v>14.2</v>
      </c>
      <c r="Y51" s="87" t="s">
        <v>1</v>
      </c>
      <c r="Z51" s="87">
        <v>18.2</v>
      </c>
    </row>
    <row r="52" spans="1:26" ht="12.75" customHeight="1">
      <c r="A52" s="355">
        <v>45</v>
      </c>
      <c r="B52" t="s">
        <v>144</v>
      </c>
      <c r="C52" t="s">
        <v>146</v>
      </c>
      <c r="E52">
        <v>7</v>
      </c>
      <c r="F52">
        <v>28</v>
      </c>
      <c r="H52">
        <v>8</v>
      </c>
      <c r="I52">
        <v>0</v>
      </c>
      <c r="J52">
        <v>20</v>
      </c>
      <c r="L52">
        <v>16</v>
      </c>
      <c r="M52" t="s">
        <v>1</v>
      </c>
      <c r="N52">
        <v>40</v>
      </c>
      <c r="P52">
        <v>94</v>
      </c>
      <c r="Q52" t="s">
        <v>1</v>
      </c>
      <c r="R52">
        <v>139</v>
      </c>
      <c r="T52">
        <v>-45</v>
      </c>
      <c r="V52" s="88">
        <v>2.2857142857142856</v>
      </c>
      <c r="X52" s="87">
        <v>13.428571428571429</v>
      </c>
      <c r="Y52" s="87" t="s">
        <v>1</v>
      </c>
      <c r="Z52" s="87">
        <v>19.857142857142858</v>
      </c>
    </row>
    <row r="53" spans="1:26" ht="12.75" customHeight="1">
      <c r="A53" s="355">
        <v>46</v>
      </c>
      <c r="B53" t="s">
        <v>118</v>
      </c>
      <c r="C53" t="s">
        <v>113</v>
      </c>
      <c r="D53" t="s">
        <v>148</v>
      </c>
      <c r="E53">
        <v>4</v>
      </c>
      <c r="F53">
        <v>16</v>
      </c>
      <c r="H53">
        <v>4</v>
      </c>
      <c r="I53">
        <v>2</v>
      </c>
      <c r="J53">
        <v>10</v>
      </c>
      <c r="L53">
        <v>10</v>
      </c>
      <c r="M53" t="s">
        <v>1</v>
      </c>
      <c r="N53">
        <v>22</v>
      </c>
      <c r="P53">
        <v>46</v>
      </c>
      <c r="Q53" t="s">
        <v>1</v>
      </c>
      <c r="R53">
        <v>75</v>
      </c>
      <c r="T53">
        <v>-29</v>
      </c>
      <c r="V53" s="88">
        <v>2.5</v>
      </c>
      <c r="X53" s="87">
        <v>11.5</v>
      </c>
      <c r="Y53" s="87" t="s">
        <v>1</v>
      </c>
      <c r="Z53" s="87">
        <v>18.75</v>
      </c>
    </row>
    <row r="54" spans="1:26" ht="12.75" customHeight="1">
      <c r="A54" s="355">
        <v>47</v>
      </c>
      <c r="B54" t="s">
        <v>165</v>
      </c>
      <c r="C54" t="s">
        <v>99</v>
      </c>
      <c r="D54" t="s">
        <v>148</v>
      </c>
      <c r="E54">
        <v>1</v>
      </c>
      <c r="F54">
        <v>4</v>
      </c>
      <c r="H54">
        <v>4</v>
      </c>
      <c r="I54">
        <v>0</v>
      </c>
      <c r="J54">
        <v>0</v>
      </c>
      <c r="L54">
        <v>8</v>
      </c>
      <c r="M54" t="s">
        <v>1</v>
      </c>
      <c r="N54">
        <v>0</v>
      </c>
      <c r="P54">
        <v>20</v>
      </c>
      <c r="Q54" t="s">
        <v>1</v>
      </c>
      <c r="R54">
        <v>0</v>
      </c>
      <c r="T54">
        <v>20</v>
      </c>
      <c r="V54" s="88">
        <v>8</v>
      </c>
      <c r="X54" s="87">
        <v>20</v>
      </c>
      <c r="Y54" s="87" t="s">
        <v>1</v>
      </c>
      <c r="Z54" s="87">
        <v>0</v>
      </c>
    </row>
    <row r="55" spans="1:26" ht="12.75" customHeight="1">
      <c r="A55" s="355">
        <v>48</v>
      </c>
      <c r="B55" t="s">
        <v>165</v>
      </c>
      <c r="C55" t="s">
        <v>168</v>
      </c>
      <c r="D55" t="s">
        <v>148</v>
      </c>
      <c r="E55">
        <v>1</v>
      </c>
      <c r="F55">
        <v>4</v>
      </c>
      <c r="H55">
        <v>4</v>
      </c>
      <c r="I55">
        <v>0</v>
      </c>
      <c r="J55">
        <v>0</v>
      </c>
      <c r="L55">
        <v>8</v>
      </c>
      <c r="M55" t="s">
        <v>1</v>
      </c>
      <c r="N55">
        <v>0</v>
      </c>
      <c r="P55">
        <v>20</v>
      </c>
      <c r="Q55" t="s">
        <v>1</v>
      </c>
      <c r="R55">
        <v>0</v>
      </c>
      <c r="T55">
        <v>20</v>
      </c>
      <c r="V55" s="88">
        <v>8</v>
      </c>
      <c r="X55" s="87">
        <v>20</v>
      </c>
      <c r="Y55" s="87" t="s">
        <v>1</v>
      </c>
      <c r="Z55" s="87">
        <v>0</v>
      </c>
    </row>
    <row r="56" spans="1:26" ht="12.75" customHeight="1">
      <c r="A56" s="355">
        <v>49</v>
      </c>
      <c r="B56" t="s">
        <v>165</v>
      </c>
      <c r="C56" t="s">
        <v>113</v>
      </c>
      <c r="D56" t="s">
        <v>148</v>
      </c>
      <c r="E56">
        <v>1</v>
      </c>
      <c r="F56">
        <v>4</v>
      </c>
      <c r="H56">
        <v>4</v>
      </c>
      <c r="I56">
        <v>0</v>
      </c>
      <c r="J56">
        <v>0</v>
      </c>
      <c r="L56">
        <v>8</v>
      </c>
      <c r="M56" t="s">
        <v>1</v>
      </c>
      <c r="N56">
        <v>0</v>
      </c>
      <c r="P56">
        <v>20</v>
      </c>
      <c r="Q56" t="s">
        <v>1</v>
      </c>
      <c r="R56">
        <v>0</v>
      </c>
      <c r="T56">
        <v>20</v>
      </c>
      <c r="V56" s="88">
        <v>8</v>
      </c>
      <c r="X56" s="87">
        <v>20</v>
      </c>
      <c r="Y56" s="87" t="s">
        <v>1</v>
      </c>
      <c r="Z56" s="87">
        <v>0</v>
      </c>
    </row>
    <row r="57" spans="1:26" ht="12.75" customHeight="1">
      <c r="A57" s="355">
        <v>50</v>
      </c>
      <c r="B57" t="s">
        <v>164</v>
      </c>
      <c r="C57" t="s">
        <v>99</v>
      </c>
      <c r="D57" t="s">
        <v>148</v>
      </c>
      <c r="E57">
        <v>1</v>
      </c>
      <c r="F57">
        <v>4</v>
      </c>
      <c r="H57">
        <v>4</v>
      </c>
      <c r="I57">
        <v>0</v>
      </c>
      <c r="J57">
        <v>0</v>
      </c>
      <c r="L57">
        <v>8</v>
      </c>
      <c r="M57" t="s">
        <v>1</v>
      </c>
      <c r="N57">
        <v>0</v>
      </c>
      <c r="P57">
        <v>20</v>
      </c>
      <c r="Q57" t="s">
        <v>1</v>
      </c>
      <c r="R57">
        <v>0</v>
      </c>
      <c r="T57">
        <v>20</v>
      </c>
      <c r="V57" s="88">
        <v>8</v>
      </c>
      <c r="X57" s="87">
        <v>20</v>
      </c>
      <c r="Y57" s="87" t="s">
        <v>1</v>
      </c>
      <c r="Z57" s="87">
        <v>0</v>
      </c>
    </row>
    <row r="58" spans="1:26" ht="12.75" customHeight="1">
      <c r="A58" s="355">
        <v>51</v>
      </c>
      <c r="B58" t="s">
        <v>164</v>
      </c>
      <c r="C58" t="s">
        <v>168</v>
      </c>
      <c r="D58" t="s">
        <v>148</v>
      </c>
      <c r="E58">
        <v>1</v>
      </c>
      <c r="F58">
        <v>4</v>
      </c>
      <c r="H58">
        <v>4</v>
      </c>
      <c r="I58">
        <v>0</v>
      </c>
      <c r="J58">
        <v>0</v>
      </c>
      <c r="L58">
        <v>8</v>
      </c>
      <c r="M58" t="s">
        <v>1</v>
      </c>
      <c r="N58">
        <v>0</v>
      </c>
      <c r="P58">
        <v>20</v>
      </c>
      <c r="Q58" t="s">
        <v>1</v>
      </c>
      <c r="R58">
        <v>0</v>
      </c>
      <c r="T58">
        <v>20</v>
      </c>
      <c r="V58" s="88">
        <v>8</v>
      </c>
      <c r="X58" s="87">
        <v>20</v>
      </c>
      <c r="Y58" s="87" t="s">
        <v>1</v>
      </c>
      <c r="Z58" s="87">
        <v>0</v>
      </c>
    </row>
    <row r="59" spans="1:26" ht="12.75" customHeight="1">
      <c r="A59" s="355">
        <v>52</v>
      </c>
      <c r="B59" t="s">
        <v>164</v>
      </c>
      <c r="C59" t="s">
        <v>113</v>
      </c>
      <c r="D59" t="s">
        <v>148</v>
      </c>
      <c r="E59">
        <v>1</v>
      </c>
      <c r="F59">
        <v>4</v>
      </c>
      <c r="H59">
        <v>4</v>
      </c>
      <c r="I59">
        <v>0</v>
      </c>
      <c r="J59">
        <v>0</v>
      </c>
      <c r="L59">
        <v>8</v>
      </c>
      <c r="M59" t="s">
        <v>1</v>
      </c>
      <c r="N59">
        <v>0</v>
      </c>
      <c r="P59">
        <v>20</v>
      </c>
      <c r="Q59" t="s">
        <v>1</v>
      </c>
      <c r="R59">
        <v>0</v>
      </c>
      <c r="T59">
        <v>20</v>
      </c>
      <c r="V59" s="88">
        <v>8</v>
      </c>
      <c r="X59" s="87">
        <v>20</v>
      </c>
      <c r="Y59" s="87" t="s">
        <v>1</v>
      </c>
      <c r="Z59" s="87">
        <v>0</v>
      </c>
    </row>
    <row r="60" spans="1:26" ht="12.75" customHeight="1">
      <c r="A60" s="355">
        <v>53</v>
      </c>
      <c r="B60" t="s">
        <v>163</v>
      </c>
      <c r="C60" t="s">
        <v>99</v>
      </c>
      <c r="D60" t="s">
        <v>148</v>
      </c>
      <c r="E60">
        <v>1</v>
      </c>
      <c r="F60">
        <v>4</v>
      </c>
      <c r="H60">
        <v>4</v>
      </c>
      <c r="I60">
        <v>0</v>
      </c>
      <c r="J60">
        <v>0</v>
      </c>
      <c r="L60">
        <v>8</v>
      </c>
      <c r="M60" t="s">
        <v>1</v>
      </c>
      <c r="N60">
        <v>0</v>
      </c>
      <c r="P60">
        <v>20</v>
      </c>
      <c r="Q60" t="s">
        <v>1</v>
      </c>
      <c r="R60">
        <v>0</v>
      </c>
      <c r="T60">
        <v>20</v>
      </c>
      <c r="V60" s="88">
        <v>8</v>
      </c>
      <c r="X60" s="87">
        <v>20</v>
      </c>
      <c r="Y60" s="87" t="s">
        <v>1</v>
      </c>
      <c r="Z60" s="87">
        <v>0</v>
      </c>
    </row>
    <row r="61" spans="1:26" ht="12.75" customHeight="1">
      <c r="A61" s="355">
        <v>54</v>
      </c>
      <c r="B61" t="s">
        <v>163</v>
      </c>
      <c r="C61" t="s">
        <v>168</v>
      </c>
      <c r="D61" t="s">
        <v>148</v>
      </c>
      <c r="E61">
        <v>1</v>
      </c>
      <c r="F61">
        <v>4</v>
      </c>
      <c r="H61">
        <v>4</v>
      </c>
      <c r="I61">
        <v>0</v>
      </c>
      <c r="J61">
        <v>0</v>
      </c>
      <c r="L61">
        <v>8</v>
      </c>
      <c r="M61" t="s">
        <v>1</v>
      </c>
      <c r="N61">
        <v>0</v>
      </c>
      <c r="P61">
        <v>20</v>
      </c>
      <c r="Q61" t="s">
        <v>1</v>
      </c>
      <c r="R61">
        <v>0</v>
      </c>
      <c r="T61">
        <v>20</v>
      </c>
      <c r="V61" s="88">
        <v>8</v>
      </c>
      <c r="X61" s="87">
        <v>20</v>
      </c>
      <c r="Y61" s="87" t="s">
        <v>1</v>
      </c>
      <c r="Z61" s="87">
        <v>0</v>
      </c>
    </row>
    <row r="62" spans="1:26" ht="12.75" customHeight="1">
      <c r="A62" s="355">
        <v>55</v>
      </c>
      <c r="B62" t="s">
        <v>163</v>
      </c>
      <c r="C62" t="s">
        <v>113</v>
      </c>
      <c r="D62" t="s">
        <v>148</v>
      </c>
      <c r="E62">
        <v>1</v>
      </c>
      <c r="F62">
        <v>4</v>
      </c>
      <c r="H62">
        <v>4</v>
      </c>
      <c r="I62">
        <v>0</v>
      </c>
      <c r="J62">
        <v>0</v>
      </c>
      <c r="L62">
        <v>8</v>
      </c>
      <c r="M62" t="s">
        <v>1</v>
      </c>
      <c r="N62">
        <v>0</v>
      </c>
      <c r="P62">
        <v>20</v>
      </c>
      <c r="Q62" t="s">
        <v>1</v>
      </c>
      <c r="R62">
        <v>0</v>
      </c>
      <c r="T62">
        <v>20</v>
      </c>
      <c r="V62" s="88">
        <v>8</v>
      </c>
      <c r="X62" s="87">
        <v>20</v>
      </c>
      <c r="Y62" s="87" t="s">
        <v>1</v>
      </c>
      <c r="Z62" s="87">
        <v>0</v>
      </c>
    </row>
    <row r="63" spans="1:26" ht="12.75" customHeight="1">
      <c r="A63" s="355">
        <v>56</v>
      </c>
      <c r="B63" t="s">
        <v>162</v>
      </c>
      <c r="C63" t="s">
        <v>99</v>
      </c>
      <c r="D63" t="s">
        <v>148</v>
      </c>
      <c r="E63">
        <v>1</v>
      </c>
      <c r="F63">
        <v>4</v>
      </c>
      <c r="H63">
        <v>4</v>
      </c>
      <c r="I63">
        <v>0</v>
      </c>
      <c r="J63">
        <v>0</v>
      </c>
      <c r="L63">
        <v>8</v>
      </c>
      <c r="M63" t="s">
        <v>1</v>
      </c>
      <c r="N63">
        <v>0</v>
      </c>
      <c r="P63">
        <v>20</v>
      </c>
      <c r="Q63" t="s">
        <v>1</v>
      </c>
      <c r="R63">
        <v>0</v>
      </c>
      <c r="T63">
        <v>20</v>
      </c>
      <c r="V63" s="88">
        <v>8</v>
      </c>
      <c r="X63" s="87">
        <v>20</v>
      </c>
      <c r="Y63" s="87" t="s">
        <v>1</v>
      </c>
      <c r="Z63" s="87">
        <v>0</v>
      </c>
    </row>
    <row r="64" spans="1:26" ht="12.75" customHeight="1">
      <c r="A64" s="355">
        <v>57</v>
      </c>
      <c r="B64" t="s">
        <v>162</v>
      </c>
      <c r="C64" t="s">
        <v>168</v>
      </c>
      <c r="D64" t="s">
        <v>148</v>
      </c>
      <c r="E64">
        <v>1</v>
      </c>
      <c r="F64">
        <v>4</v>
      </c>
      <c r="H64">
        <v>4</v>
      </c>
      <c r="I64">
        <v>0</v>
      </c>
      <c r="J64">
        <v>0</v>
      </c>
      <c r="L64">
        <v>8</v>
      </c>
      <c r="M64" t="s">
        <v>1</v>
      </c>
      <c r="N64">
        <v>0</v>
      </c>
      <c r="P64">
        <v>20</v>
      </c>
      <c r="Q64" t="s">
        <v>1</v>
      </c>
      <c r="R64">
        <v>0</v>
      </c>
      <c r="T64">
        <v>20</v>
      </c>
      <c r="V64" s="88">
        <v>8</v>
      </c>
      <c r="X64" s="87">
        <v>20</v>
      </c>
      <c r="Y64" s="87" t="s">
        <v>1</v>
      </c>
      <c r="Z64" s="87">
        <v>0</v>
      </c>
    </row>
    <row r="65" spans="1:26" ht="12.75" customHeight="1">
      <c r="A65" s="355">
        <v>58</v>
      </c>
      <c r="B65" t="s">
        <v>162</v>
      </c>
      <c r="C65" t="s">
        <v>113</v>
      </c>
      <c r="D65" t="s">
        <v>148</v>
      </c>
      <c r="E65">
        <v>1</v>
      </c>
      <c r="F65">
        <v>4</v>
      </c>
      <c r="H65">
        <v>4</v>
      </c>
      <c r="I65">
        <v>0</v>
      </c>
      <c r="J65">
        <v>0</v>
      </c>
      <c r="L65">
        <v>8</v>
      </c>
      <c r="M65" t="s">
        <v>1</v>
      </c>
      <c r="N65">
        <v>0</v>
      </c>
      <c r="P65">
        <v>20</v>
      </c>
      <c r="Q65" t="s">
        <v>1</v>
      </c>
      <c r="R65">
        <v>0</v>
      </c>
      <c r="T65">
        <v>20</v>
      </c>
      <c r="V65" s="88">
        <v>8</v>
      </c>
      <c r="X65" s="87">
        <v>20</v>
      </c>
      <c r="Y65" s="87" t="s">
        <v>1</v>
      </c>
      <c r="Z65" s="87">
        <v>0</v>
      </c>
    </row>
    <row r="66" spans="1:26" ht="12.75" customHeight="1">
      <c r="A66" s="355">
        <v>59</v>
      </c>
      <c r="B66" t="s">
        <v>90</v>
      </c>
      <c r="C66" t="s">
        <v>86</v>
      </c>
      <c r="D66" t="s">
        <v>148</v>
      </c>
      <c r="E66">
        <v>2</v>
      </c>
      <c r="F66">
        <v>8</v>
      </c>
      <c r="H66">
        <v>3</v>
      </c>
      <c r="I66">
        <v>1</v>
      </c>
      <c r="J66">
        <v>4</v>
      </c>
      <c r="L66">
        <v>7</v>
      </c>
      <c r="M66" t="s">
        <v>1</v>
      </c>
      <c r="N66">
        <v>9</v>
      </c>
      <c r="P66">
        <v>28</v>
      </c>
      <c r="Q66" t="s">
        <v>1</v>
      </c>
      <c r="R66">
        <v>39</v>
      </c>
      <c r="T66">
        <v>-11</v>
      </c>
      <c r="V66" s="88">
        <v>3.5</v>
      </c>
      <c r="X66" s="87">
        <v>14</v>
      </c>
      <c r="Y66" s="87" t="s">
        <v>1</v>
      </c>
      <c r="Z66" s="87">
        <v>19.5</v>
      </c>
    </row>
    <row r="67" spans="1:26" ht="12.75" customHeight="1">
      <c r="A67" s="355">
        <v>60</v>
      </c>
      <c r="B67" t="s">
        <v>117</v>
      </c>
      <c r="C67" t="s">
        <v>113</v>
      </c>
      <c r="D67" t="s">
        <v>148</v>
      </c>
      <c r="E67">
        <v>3</v>
      </c>
      <c r="F67">
        <v>12</v>
      </c>
      <c r="H67">
        <v>2</v>
      </c>
      <c r="I67">
        <v>3</v>
      </c>
      <c r="J67">
        <v>7</v>
      </c>
      <c r="L67">
        <v>7</v>
      </c>
      <c r="M67" t="s">
        <v>1</v>
      </c>
      <c r="N67">
        <v>17</v>
      </c>
      <c r="P67">
        <v>41</v>
      </c>
      <c r="Q67" t="s">
        <v>1</v>
      </c>
      <c r="R67">
        <v>65</v>
      </c>
      <c r="T67">
        <v>-24</v>
      </c>
      <c r="V67" s="88">
        <v>2.3333333333333335</v>
      </c>
      <c r="X67" s="87">
        <v>13.666666666666666</v>
      </c>
      <c r="Y67" s="87" t="s">
        <v>1</v>
      </c>
      <c r="Z67" s="87">
        <v>21.666666666666668</v>
      </c>
    </row>
    <row r="68" spans="1:26" ht="12.75" customHeight="1">
      <c r="A68" s="355">
        <v>61</v>
      </c>
      <c r="B68" t="s">
        <v>130</v>
      </c>
      <c r="C68" t="s">
        <v>127</v>
      </c>
      <c r="E68">
        <v>2</v>
      </c>
      <c r="F68">
        <v>8</v>
      </c>
      <c r="H68">
        <v>2</v>
      </c>
      <c r="I68">
        <v>2</v>
      </c>
      <c r="J68">
        <v>4</v>
      </c>
      <c r="L68">
        <v>6</v>
      </c>
      <c r="M68" t="s">
        <v>1</v>
      </c>
      <c r="N68">
        <v>10</v>
      </c>
      <c r="P68">
        <v>21</v>
      </c>
      <c r="Q68" t="s">
        <v>1</v>
      </c>
      <c r="R68">
        <v>29</v>
      </c>
      <c r="T68">
        <v>-8</v>
      </c>
      <c r="V68" s="88">
        <v>3</v>
      </c>
      <c r="X68" s="87">
        <v>10.5</v>
      </c>
      <c r="Y68" s="87" t="s">
        <v>1</v>
      </c>
      <c r="Z68" s="87">
        <v>14.5</v>
      </c>
    </row>
    <row r="69" spans="1:26" ht="12.75" customHeight="1">
      <c r="A69" s="355">
        <v>62</v>
      </c>
      <c r="B69" t="s">
        <v>157</v>
      </c>
      <c r="C69" t="s">
        <v>113</v>
      </c>
      <c r="D69" t="s">
        <v>148</v>
      </c>
      <c r="E69">
        <v>2</v>
      </c>
      <c r="F69">
        <v>8</v>
      </c>
      <c r="H69">
        <v>1</v>
      </c>
      <c r="I69">
        <v>3</v>
      </c>
      <c r="J69">
        <v>4</v>
      </c>
      <c r="L69">
        <v>5</v>
      </c>
      <c r="M69" t="s">
        <v>1</v>
      </c>
      <c r="N69">
        <v>11</v>
      </c>
      <c r="P69">
        <v>27</v>
      </c>
      <c r="Q69" t="s">
        <v>1</v>
      </c>
      <c r="R69">
        <v>37</v>
      </c>
      <c r="T69">
        <v>-10</v>
      </c>
      <c r="V69" s="88">
        <v>2.5</v>
      </c>
      <c r="X69" s="87">
        <v>13.5</v>
      </c>
      <c r="Y69" s="87" t="s">
        <v>1</v>
      </c>
      <c r="Z69" s="87">
        <v>18.5</v>
      </c>
    </row>
    <row r="70" spans="1:26" ht="12.75" customHeight="1">
      <c r="A70" s="355">
        <v>63</v>
      </c>
      <c r="B70" t="s">
        <v>79</v>
      </c>
      <c r="C70" t="s">
        <v>74</v>
      </c>
      <c r="D70" t="s">
        <v>148</v>
      </c>
      <c r="E70">
        <v>1</v>
      </c>
      <c r="F70">
        <v>4</v>
      </c>
      <c r="H70">
        <v>2</v>
      </c>
      <c r="I70">
        <v>0</v>
      </c>
      <c r="J70">
        <v>2</v>
      </c>
      <c r="L70">
        <v>4</v>
      </c>
      <c r="M70" t="s">
        <v>1</v>
      </c>
      <c r="N70">
        <v>4</v>
      </c>
      <c r="P70">
        <v>14</v>
      </c>
      <c r="Q70" t="s">
        <v>1</v>
      </c>
      <c r="R70">
        <v>13</v>
      </c>
      <c r="T70">
        <v>1</v>
      </c>
      <c r="V70" s="88">
        <v>4</v>
      </c>
      <c r="X70" s="87">
        <v>14</v>
      </c>
      <c r="Y70" s="87" t="s">
        <v>1</v>
      </c>
      <c r="Z70" s="87">
        <v>13</v>
      </c>
    </row>
    <row r="71" spans="1:26" ht="12.75" customHeight="1">
      <c r="A71" s="355">
        <v>64</v>
      </c>
      <c r="B71" t="s">
        <v>138</v>
      </c>
      <c r="C71" t="s">
        <v>127</v>
      </c>
      <c r="E71">
        <v>2</v>
      </c>
      <c r="F71">
        <v>8</v>
      </c>
      <c r="H71">
        <v>1</v>
      </c>
      <c r="I71">
        <v>2</v>
      </c>
      <c r="J71">
        <v>5</v>
      </c>
      <c r="L71">
        <v>4</v>
      </c>
      <c r="M71" t="s">
        <v>1</v>
      </c>
      <c r="N71">
        <v>12</v>
      </c>
      <c r="P71">
        <v>22</v>
      </c>
      <c r="Q71" t="s">
        <v>1</v>
      </c>
      <c r="R71">
        <v>57</v>
      </c>
      <c r="T71">
        <v>-35</v>
      </c>
      <c r="V71" s="88">
        <v>2</v>
      </c>
      <c r="X71" s="87">
        <v>11</v>
      </c>
      <c r="Y71" s="87" t="s">
        <v>1</v>
      </c>
      <c r="Z71" s="87">
        <v>28.5</v>
      </c>
    </row>
    <row r="72" spans="1:26" ht="12.75" customHeight="1">
      <c r="A72" s="355">
        <v>65</v>
      </c>
      <c r="B72" t="s">
        <v>147</v>
      </c>
      <c r="C72" t="s">
        <v>74</v>
      </c>
      <c r="D72" t="s">
        <v>148</v>
      </c>
      <c r="E72">
        <v>1</v>
      </c>
      <c r="F72">
        <v>4</v>
      </c>
      <c r="H72">
        <v>1</v>
      </c>
      <c r="I72">
        <v>1</v>
      </c>
      <c r="J72">
        <v>2</v>
      </c>
      <c r="L72">
        <v>3</v>
      </c>
      <c r="M72" t="s">
        <v>1</v>
      </c>
      <c r="N72">
        <v>5</v>
      </c>
      <c r="P72">
        <v>21</v>
      </c>
      <c r="Q72" t="s">
        <v>1</v>
      </c>
      <c r="R72">
        <v>25</v>
      </c>
      <c r="T72">
        <v>-4</v>
      </c>
      <c r="V72" s="88">
        <v>3</v>
      </c>
      <c r="X72" s="87">
        <v>21</v>
      </c>
      <c r="Y72" s="87" t="s">
        <v>1</v>
      </c>
      <c r="Z72" s="87">
        <v>25</v>
      </c>
    </row>
    <row r="73" spans="1:26" ht="12.75" customHeight="1">
      <c r="A73" s="355">
        <v>66</v>
      </c>
      <c r="B73" t="s">
        <v>110</v>
      </c>
      <c r="C73" t="s">
        <v>106</v>
      </c>
      <c r="D73" t="s">
        <v>148</v>
      </c>
      <c r="E73">
        <v>1</v>
      </c>
      <c r="F73">
        <v>4</v>
      </c>
      <c r="H73">
        <v>1</v>
      </c>
      <c r="I73">
        <v>1</v>
      </c>
      <c r="J73">
        <v>2</v>
      </c>
      <c r="L73">
        <v>3</v>
      </c>
      <c r="M73" t="s">
        <v>1</v>
      </c>
      <c r="N73">
        <v>5</v>
      </c>
      <c r="P73">
        <v>20</v>
      </c>
      <c r="Q73" t="s">
        <v>1</v>
      </c>
      <c r="R73">
        <v>26</v>
      </c>
      <c r="T73">
        <v>-6</v>
      </c>
      <c r="V73" s="88">
        <v>3</v>
      </c>
      <c r="X73" s="87">
        <v>20</v>
      </c>
      <c r="Y73" s="87" t="s">
        <v>1</v>
      </c>
      <c r="Z73" s="87">
        <v>26</v>
      </c>
    </row>
    <row r="74" spans="1:26" ht="12.75" customHeight="1">
      <c r="A74" s="355">
        <v>67</v>
      </c>
      <c r="B74" t="s">
        <v>156</v>
      </c>
      <c r="C74" t="s">
        <v>99</v>
      </c>
      <c r="D74" t="s">
        <v>148</v>
      </c>
      <c r="E74">
        <v>1</v>
      </c>
      <c r="F74">
        <v>4</v>
      </c>
      <c r="H74">
        <v>1</v>
      </c>
      <c r="I74">
        <v>0</v>
      </c>
      <c r="J74">
        <v>3</v>
      </c>
      <c r="L74">
        <v>2</v>
      </c>
      <c r="M74" t="s">
        <v>1</v>
      </c>
      <c r="N74">
        <v>6</v>
      </c>
      <c r="P74">
        <v>12</v>
      </c>
      <c r="Q74" t="s">
        <v>1</v>
      </c>
      <c r="R74">
        <v>21</v>
      </c>
      <c r="T74">
        <v>-9</v>
      </c>
      <c r="V74" s="88">
        <v>2</v>
      </c>
      <c r="X74" s="87">
        <v>12</v>
      </c>
      <c r="Y74" s="87" t="s">
        <v>1</v>
      </c>
      <c r="Z74" s="87">
        <v>21</v>
      </c>
    </row>
    <row r="75" spans="1:26" ht="12.75" customHeight="1">
      <c r="A75" s="355">
        <v>68</v>
      </c>
      <c r="B75" t="s">
        <v>143</v>
      </c>
      <c r="C75" t="s">
        <v>113</v>
      </c>
      <c r="D75" t="s">
        <v>148</v>
      </c>
      <c r="E75">
        <v>1</v>
      </c>
      <c r="F75">
        <v>4</v>
      </c>
      <c r="H75">
        <v>0</v>
      </c>
      <c r="I75">
        <v>1</v>
      </c>
      <c r="J75">
        <v>3</v>
      </c>
      <c r="L75">
        <v>1</v>
      </c>
      <c r="M75" t="s">
        <v>1</v>
      </c>
      <c r="N75">
        <v>7</v>
      </c>
      <c r="P75">
        <v>12</v>
      </c>
      <c r="Q75" t="s">
        <v>1</v>
      </c>
      <c r="R75">
        <v>27</v>
      </c>
      <c r="T75">
        <v>-15</v>
      </c>
      <c r="V75" s="88">
        <v>1</v>
      </c>
      <c r="X75" s="87">
        <v>12</v>
      </c>
      <c r="Y75" s="87" t="s">
        <v>1</v>
      </c>
      <c r="Z75" s="87">
        <v>27</v>
      </c>
    </row>
    <row r="76" spans="1:26" ht="12.75" customHeight="1">
      <c r="A76" s="355">
        <v>69</v>
      </c>
      <c r="B76" t="s">
        <v>139</v>
      </c>
      <c r="C76" t="s">
        <v>106</v>
      </c>
      <c r="D76" t="s">
        <v>148</v>
      </c>
      <c r="E76">
        <v>1</v>
      </c>
      <c r="F76">
        <v>4</v>
      </c>
      <c r="H76">
        <v>0</v>
      </c>
      <c r="I76">
        <v>1</v>
      </c>
      <c r="J76">
        <v>3</v>
      </c>
      <c r="L76">
        <v>1</v>
      </c>
      <c r="M76" t="s">
        <v>1</v>
      </c>
      <c r="N76">
        <v>7</v>
      </c>
      <c r="P76">
        <v>8</v>
      </c>
      <c r="Q76" t="s">
        <v>1</v>
      </c>
      <c r="R76">
        <v>23</v>
      </c>
      <c r="T76">
        <v>-15</v>
      </c>
      <c r="V76" s="88">
        <v>1</v>
      </c>
      <c r="X76" s="87">
        <v>8</v>
      </c>
      <c r="Y76" s="87" t="s">
        <v>1</v>
      </c>
      <c r="Z76" s="87">
        <v>23</v>
      </c>
    </row>
    <row r="77" spans="1:26" ht="12.75" customHeight="1">
      <c r="A77" s="355">
        <v>70</v>
      </c>
      <c r="B77" t="s">
        <v>161</v>
      </c>
      <c r="C77" t="s">
        <v>146</v>
      </c>
      <c r="D77" t="s">
        <v>148</v>
      </c>
      <c r="E77">
        <v>3</v>
      </c>
      <c r="F77">
        <v>12</v>
      </c>
      <c r="H77">
        <v>0</v>
      </c>
      <c r="I77">
        <v>0</v>
      </c>
      <c r="J77">
        <v>12</v>
      </c>
      <c r="L77">
        <v>0</v>
      </c>
      <c r="M77" t="s">
        <v>1</v>
      </c>
      <c r="N77">
        <v>24</v>
      </c>
      <c r="P77">
        <v>0</v>
      </c>
      <c r="Q77" t="s">
        <v>1</v>
      </c>
      <c r="R77">
        <v>60</v>
      </c>
      <c r="T77">
        <v>-60</v>
      </c>
      <c r="V77" s="88">
        <v>0</v>
      </c>
      <c r="X77" s="87">
        <v>0</v>
      </c>
      <c r="Y77" s="87" t="s">
        <v>1</v>
      </c>
      <c r="Z77" s="87">
        <v>20</v>
      </c>
    </row>
    <row r="78" spans="1:26" ht="12.75" customHeight="1">
      <c r="A78" s="355">
        <v>71</v>
      </c>
      <c r="B78" t="s">
        <v>160</v>
      </c>
      <c r="C78" t="s">
        <v>146</v>
      </c>
      <c r="D78" t="s">
        <v>148</v>
      </c>
      <c r="E78">
        <v>3</v>
      </c>
      <c r="F78">
        <v>12</v>
      </c>
      <c r="H78">
        <v>0</v>
      </c>
      <c r="I78">
        <v>0</v>
      </c>
      <c r="J78">
        <v>12</v>
      </c>
      <c r="L78">
        <v>0</v>
      </c>
      <c r="M78" t="s">
        <v>1</v>
      </c>
      <c r="N78">
        <v>24</v>
      </c>
      <c r="P78">
        <v>0</v>
      </c>
      <c r="Q78" t="s">
        <v>1</v>
      </c>
      <c r="R78">
        <v>60</v>
      </c>
      <c r="T78">
        <v>-60</v>
      </c>
      <c r="V78" s="88">
        <v>0</v>
      </c>
      <c r="X78" s="87">
        <v>0</v>
      </c>
      <c r="Y78" s="87" t="s">
        <v>1</v>
      </c>
      <c r="Z78" s="87">
        <v>20</v>
      </c>
    </row>
    <row r="79" spans="1:26" ht="12.75" customHeight="1">
      <c r="A79" s="355">
        <v>72</v>
      </c>
      <c r="B79" t="s">
        <v>159</v>
      </c>
      <c r="C79" t="s">
        <v>146</v>
      </c>
      <c r="D79" t="s">
        <v>148</v>
      </c>
      <c r="E79">
        <v>3</v>
      </c>
      <c r="F79">
        <v>12</v>
      </c>
      <c r="H79">
        <v>0</v>
      </c>
      <c r="I79">
        <v>0</v>
      </c>
      <c r="J79">
        <v>12</v>
      </c>
      <c r="L79">
        <v>0</v>
      </c>
      <c r="M79" t="s">
        <v>1</v>
      </c>
      <c r="N79">
        <v>24</v>
      </c>
      <c r="P79">
        <v>0</v>
      </c>
      <c r="Q79" t="s">
        <v>1</v>
      </c>
      <c r="R79">
        <v>60</v>
      </c>
      <c r="T79">
        <v>-60</v>
      </c>
      <c r="V79" s="88">
        <v>0</v>
      </c>
      <c r="X79" s="87">
        <v>0</v>
      </c>
      <c r="Y79" s="87" t="s">
        <v>1</v>
      </c>
      <c r="Z79" s="87">
        <v>20</v>
      </c>
    </row>
    <row r="80" spans="1:26" ht="12.75" customHeight="1">
      <c r="A80" s="355">
        <v>73</v>
      </c>
      <c r="B80" t="s">
        <v>169</v>
      </c>
      <c r="C80" t="s">
        <v>146</v>
      </c>
      <c r="D80" t="s">
        <v>148</v>
      </c>
      <c r="E80">
        <v>3</v>
      </c>
      <c r="F80">
        <v>12</v>
      </c>
      <c r="H80">
        <v>0</v>
      </c>
      <c r="I80">
        <v>0</v>
      </c>
      <c r="J80">
        <v>12</v>
      </c>
      <c r="L80">
        <v>0</v>
      </c>
      <c r="M80" t="s">
        <v>1</v>
      </c>
      <c r="N80">
        <v>24</v>
      </c>
      <c r="P80">
        <v>0</v>
      </c>
      <c r="Q80" t="s">
        <v>1</v>
      </c>
      <c r="R80">
        <v>60</v>
      </c>
      <c r="T80">
        <v>-60</v>
      </c>
      <c r="V80" s="88">
        <v>0</v>
      </c>
      <c r="X80" s="87">
        <v>0</v>
      </c>
      <c r="Y80" s="87" t="s">
        <v>1</v>
      </c>
      <c r="Z80" s="87">
        <v>20</v>
      </c>
    </row>
    <row r="81" spans="22:26" ht="12.75" customHeight="1">
      <c r="V81" s="88"/>
      <c r="X81" s="87"/>
      <c r="Y81" s="87"/>
      <c r="Z81" s="87"/>
    </row>
    <row r="82" spans="22:26" ht="12.75" customHeight="1">
      <c r="V82" s="88"/>
      <c r="X82" s="87"/>
      <c r="Y82" s="87"/>
      <c r="Z82" s="87"/>
    </row>
  </sheetData>
  <autoFilter ref="B7:Z82"/>
  <mergeCells count="1">
    <mergeCell ref="A2:Z2"/>
  </mergeCells>
  <phoneticPr fontId="0" type="noConversion"/>
  <printOptions horizontalCentered="1"/>
  <pageMargins left="0" right="0.19685039370078741" top="0.19685039370078741" bottom="0.98425196850393704" header="0.51181102362204722" footer="0.51181102362204722"/>
  <pageSetup paperSize="9" scale="8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13</vt:i4>
      </vt:variant>
      <vt:variant>
        <vt:lpstr>Benannte Bereiche</vt:lpstr>
      </vt:variant>
      <vt:variant>
        <vt:i4>36</vt:i4>
      </vt:variant>
    </vt:vector>
  </HeadingPairs>
  <TitlesOfParts>
    <vt:vector size="49" baseType="lpstr">
      <vt:lpstr>History</vt:lpstr>
      <vt:lpstr>Ergebnis_aendern</vt:lpstr>
      <vt:lpstr>Kader</vt:lpstr>
      <vt:lpstr>Spielplan</vt:lpstr>
      <vt:lpstr>Mannschaftsspiele</vt:lpstr>
      <vt:lpstr>Mannschaftsstatistik_Gesamt</vt:lpstr>
      <vt:lpstr>Einzelergebnisse</vt:lpstr>
      <vt:lpstr>Einzelstatistik_pro_Clubkampf</vt:lpstr>
      <vt:lpstr>Einzelstatistik</vt:lpstr>
      <vt:lpstr>Spielprotokoll</vt:lpstr>
      <vt:lpstr>Druckseite</vt:lpstr>
      <vt:lpstr>Kreuztabelle</vt:lpstr>
      <vt:lpstr>Datenbank</vt:lpstr>
      <vt:lpstr>Auswertung1_Einzelergebnisse</vt:lpstr>
      <vt:lpstr>Auswertung1_Mannschaftsspiele</vt:lpstr>
      <vt:lpstr>Auswertung2_Einzelergebnisse</vt:lpstr>
      <vt:lpstr>Auswertung2_Mannschaftsspiele</vt:lpstr>
      <vt:lpstr>Auswertung3_Einzelergebnisse</vt:lpstr>
      <vt:lpstr>Auswertung3_Mannschaftsspiele</vt:lpstr>
      <vt:lpstr>Kader!Druckbereich</vt:lpstr>
      <vt:lpstr>Einzelergebnisse!Drucktitel</vt:lpstr>
      <vt:lpstr>Einzelstatistik!Drucktitel</vt:lpstr>
      <vt:lpstr>Einzelstatistik_pro_Clubkampf!Drucktitel</vt:lpstr>
      <vt:lpstr>Kader!Drucktitel</vt:lpstr>
      <vt:lpstr>Mannschaftsspiele!Drucktitel</vt:lpstr>
      <vt:lpstr>Mannschaft_Einzelergebnisse1</vt:lpstr>
      <vt:lpstr>Mannschaft_Einzelergebnisse2</vt:lpstr>
      <vt:lpstr>Mannschaft_Mannschaftsspiele1</vt:lpstr>
      <vt:lpstr>Mannschaft_Mannschaftsspiele2</vt:lpstr>
      <vt:lpstr>Namen_Einzelergebnisse</vt:lpstr>
      <vt:lpstr>Namen_Einzelergebnisse1</vt:lpstr>
      <vt:lpstr>Namen_Einzelergebnisse2</vt:lpstr>
      <vt:lpstr>Nummer_Einzelergebnisse</vt:lpstr>
      <vt:lpstr>Punkte1_Mannschaftsspiele</vt:lpstr>
      <vt:lpstr>Punkte2_Mannschaftsspiele</vt:lpstr>
      <vt:lpstr>Sasion_Einzelergebnisse</vt:lpstr>
      <vt:lpstr>Sasion_Mannschaftsspiele</vt:lpstr>
      <vt:lpstr>Tabelle1_einzel_club</vt:lpstr>
      <vt:lpstr>Einzelstatistik!Tabelle1_einzel_gesamt</vt:lpstr>
      <vt:lpstr>Mannschaftsstatistik_Gesamt!Tabelle1_einzel_gesamt</vt:lpstr>
      <vt:lpstr>Tabelle1_einzel_saison</vt:lpstr>
      <vt:lpstr>Tabelle1_einzel_sasion</vt:lpstr>
      <vt:lpstr>Tabelle1_Einzelergebnisse</vt:lpstr>
      <vt:lpstr>Tabelle1_mannschaft</vt:lpstr>
      <vt:lpstr>Tabelle1_mannschaft_gesamt</vt:lpstr>
      <vt:lpstr>Tore1_Einzelergebnisse</vt:lpstr>
      <vt:lpstr>Tore1_Mannschaftsspiele</vt:lpstr>
      <vt:lpstr>Tore2_Einzelergebnisse</vt:lpstr>
      <vt:lpstr>Tore2_Mannschaftsspiele</vt:lpstr>
    </vt:vector>
  </TitlesOfParts>
  <Manager>*</Manager>
  <Company>*</Company>
  <LinksUpToDate>false</LinksUpToDate>
  <SharedDoc>false</SharedDoc>
  <HyperlinkBase>*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Spielprotokoll</dc:title>
  <dc:creator>PED</dc:creator>
  <cp:lastModifiedBy>André B.</cp:lastModifiedBy>
  <cp:lastPrinted>2016-08-10T15:20:42Z</cp:lastPrinted>
  <dcterms:created xsi:type="dcterms:W3CDTF">2000-11-14T09:05:19Z</dcterms:created>
  <dcterms:modified xsi:type="dcterms:W3CDTF">2023-12-31T15:59:28Z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_AdHocReviewCycleID">
    <vt:i4>-1657156251</vt:i4>
  </property>
  <property fmtid="{D5CDD505-2E9C-101B-9397-08002B2CF9AE}" pid="4" name="_EmailSubject">
    <vt:lpwstr>I Bu / Fehler  / IB8687</vt:lpwstr>
  </property>
  <property fmtid="{D5CDD505-2E9C-101B-9397-08002B2CF9AE}" pid="5" name="_AuthorEmail">
    <vt:lpwstr>Christian.Lorenzen@reemtsma.de</vt:lpwstr>
  </property>
  <property fmtid="{D5CDD505-2E9C-101B-9397-08002B2CF9AE}" pid="6" name="_AuthorEmailDisplayName">
    <vt:lpwstr>Lorenzen, Helge-Christian</vt:lpwstr>
  </property>
  <property fmtid="{D5CDD505-2E9C-101B-9397-08002B2CF9AE}" pid="7" name="_ReviewingToolsShownOnce">
    <vt:lpwstr/>
  </property>
</Properties>
</file>